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05"/>
  <workbookPr showInkAnnotation="0" autoCompressPictures="0"/>
  <bookViews>
    <workbookView xWindow="0" yWindow="0" windowWidth="25600" windowHeight="16060" tabRatio="500"/>
  </bookViews>
  <sheets>
    <sheet name="Notas" sheetId="1" r:id="rId1"/>
    <sheet name="1. CNE y CNTR" sheetId="10" r:id="rId2"/>
    <sheet name="2 CRE86" sheetId="2" r:id="rId3"/>
    <sheet name="3 CRE95" sheetId="3" r:id="rId4"/>
    <sheet name="4. CRE00" sheetId="5" r:id="rId5"/>
    <sheet name="5. CRE08" sheetId="6" r:id="rId6"/>
    <sheet name="6. CRE10" sheetId="7" r:id="rId7"/>
    <sheet name="7. EPA" sheetId="8" r:id="rId8"/>
    <sheet name=" CNTR detalle" sheetId="9" r:id="rId9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0" i="7" l="1"/>
  <c r="E190" i="7"/>
  <c r="F190" i="7"/>
  <c r="C190" i="7"/>
  <c r="C172" i="7"/>
  <c r="D172" i="7"/>
  <c r="E172" i="7"/>
  <c r="F172" i="7"/>
  <c r="C173" i="7"/>
  <c r="D173" i="7"/>
  <c r="E173" i="7"/>
  <c r="F173" i="7"/>
  <c r="C174" i="7"/>
  <c r="D174" i="7"/>
  <c r="E174" i="7"/>
  <c r="F174" i="7"/>
  <c r="C175" i="7"/>
  <c r="D175" i="7"/>
  <c r="E175" i="7"/>
  <c r="F175" i="7"/>
  <c r="C176" i="7"/>
  <c r="D176" i="7"/>
  <c r="E176" i="7"/>
  <c r="F176" i="7"/>
  <c r="C177" i="7"/>
  <c r="D177" i="7"/>
  <c r="E177" i="7"/>
  <c r="F177" i="7"/>
  <c r="C178" i="7"/>
  <c r="D178" i="7"/>
  <c r="E178" i="7"/>
  <c r="F178" i="7"/>
  <c r="C179" i="7"/>
  <c r="D179" i="7"/>
  <c r="E179" i="7"/>
  <c r="F179" i="7"/>
  <c r="C180" i="7"/>
  <c r="D180" i="7"/>
  <c r="E180" i="7"/>
  <c r="F180" i="7"/>
  <c r="C181" i="7"/>
  <c r="D181" i="7"/>
  <c r="E181" i="7"/>
  <c r="F181" i="7"/>
  <c r="C182" i="7"/>
  <c r="D182" i="7"/>
  <c r="E182" i="7"/>
  <c r="F182" i="7"/>
  <c r="C183" i="7"/>
  <c r="D183" i="7"/>
  <c r="E183" i="7"/>
  <c r="F183" i="7"/>
  <c r="C184" i="7"/>
  <c r="D184" i="7"/>
  <c r="E184" i="7"/>
  <c r="F184" i="7"/>
  <c r="C185" i="7"/>
  <c r="D185" i="7"/>
  <c r="E185" i="7"/>
  <c r="F185" i="7"/>
  <c r="C186" i="7"/>
  <c r="D186" i="7"/>
  <c r="E186" i="7"/>
  <c r="F186" i="7"/>
  <c r="C187" i="7"/>
  <c r="D187" i="7"/>
  <c r="E187" i="7"/>
  <c r="F187" i="7"/>
  <c r="C188" i="7"/>
  <c r="D188" i="7"/>
  <c r="E188" i="7"/>
  <c r="F188" i="7"/>
  <c r="D171" i="7"/>
  <c r="E171" i="7"/>
  <c r="F171" i="7"/>
  <c r="C171" i="7"/>
  <c r="D189" i="6"/>
  <c r="E189" i="6"/>
  <c r="C189" i="6"/>
  <c r="C171" i="6"/>
  <c r="D171" i="6"/>
  <c r="E171" i="6"/>
  <c r="C172" i="6"/>
  <c r="D172" i="6"/>
  <c r="E172" i="6"/>
  <c r="C173" i="6"/>
  <c r="D173" i="6"/>
  <c r="E173" i="6"/>
  <c r="C174" i="6"/>
  <c r="D174" i="6"/>
  <c r="E174" i="6"/>
  <c r="C175" i="6"/>
  <c r="D175" i="6"/>
  <c r="E175" i="6"/>
  <c r="C176" i="6"/>
  <c r="D176" i="6"/>
  <c r="E176" i="6"/>
  <c r="C177" i="6"/>
  <c r="D177" i="6"/>
  <c r="E177" i="6"/>
  <c r="C178" i="6"/>
  <c r="D178" i="6"/>
  <c r="E178" i="6"/>
  <c r="C179" i="6"/>
  <c r="D179" i="6"/>
  <c r="E179" i="6"/>
  <c r="C180" i="6"/>
  <c r="D180" i="6"/>
  <c r="E180" i="6"/>
  <c r="C181" i="6"/>
  <c r="D181" i="6"/>
  <c r="E181" i="6"/>
  <c r="C182" i="6"/>
  <c r="D182" i="6"/>
  <c r="E182" i="6"/>
  <c r="C183" i="6"/>
  <c r="D183" i="6"/>
  <c r="E183" i="6"/>
  <c r="C184" i="6"/>
  <c r="D184" i="6"/>
  <c r="E184" i="6"/>
  <c r="C185" i="6"/>
  <c r="D185" i="6"/>
  <c r="E185" i="6"/>
  <c r="C186" i="6"/>
  <c r="D186" i="6"/>
  <c r="E186" i="6"/>
  <c r="C187" i="6"/>
  <c r="D187" i="6"/>
  <c r="E187" i="6"/>
  <c r="D170" i="6"/>
  <c r="E170" i="6"/>
  <c r="C170" i="6"/>
  <c r="D83" i="3"/>
  <c r="D57" i="3"/>
  <c r="D197" i="3"/>
  <c r="E83" i="3"/>
  <c r="E57" i="3"/>
  <c r="E197" i="3"/>
  <c r="F83" i="3"/>
  <c r="F57" i="3"/>
  <c r="F197" i="3"/>
  <c r="G83" i="3"/>
  <c r="G57" i="3"/>
  <c r="G197" i="3"/>
  <c r="H83" i="3"/>
  <c r="H57" i="3"/>
  <c r="H197" i="3"/>
  <c r="I83" i="3"/>
  <c r="I57" i="3"/>
  <c r="I197" i="3"/>
  <c r="J83" i="3"/>
  <c r="J57" i="3"/>
  <c r="J197" i="3"/>
  <c r="C83" i="3"/>
  <c r="C57" i="3"/>
  <c r="C197" i="3"/>
  <c r="I84" i="2"/>
  <c r="I195" i="2"/>
  <c r="J84" i="2"/>
  <c r="J195" i="2"/>
  <c r="K84" i="2"/>
  <c r="K195" i="2"/>
  <c r="L84" i="2"/>
  <c r="L195" i="2"/>
  <c r="M84" i="2"/>
  <c r="M195" i="2"/>
  <c r="N84" i="2"/>
  <c r="N195" i="2"/>
  <c r="O84" i="2"/>
  <c r="O195" i="2"/>
  <c r="P84" i="2"/>
  <c r="P195" i="2"/>
  <c r="Q84" i="2"/>
  <c r="Q195" i="2"/>
  <c r="H84" i="2"/>
  <c r="H195" i="2"/>
  <c r="D107" i="5"/>
  <c r="D27" i="5"/>
  <c r="D189" i="5"/>
  <c r="E107" i="5"/>
  <c r="E27" i="5"/>
  <c r="E189" i="5"/>
  <c r="F107" i="5"/>
  <c r="F27" i="5"/>
  <c r="F189" i="5"/>
  <c r="G107" i="5"/>
  <c r="G27" i="5"/>
  <c r="G189" i="5"/>
  <c r="H107" i="5"/>
  <c r="H27" i="5"/>
  <c r="H189" i="5"/>
  <c r="I107" i="5"/>
  <c r="I27" i="5"/>
  <c r="I189" i="5"/>
  <c r="J107" i="5"/>
  <c r="J27" i="5"/>
  <c r="J189" i="5"/>
  <c r="K107" i="5"/>
  <c r="K27" i="5"/>
  <c r="K189" i="5"/>
  <c r="C107" i="5"/>
  <c r="C27" i="5"/>
  <c r="C189" i="5"/>
  <c r="C171" i="5"/>
  <c r="D171" i="5"/>
  <c r="E171" i="5"/>
  <c r="F171" i="5"/>
  <c r="G171" i="5"/>
  <c r="H171" i="5"/>
  <c r="I171" i="5"/>
  <c r="J171" i="5"/>
  <c r="K171" i="5"/>
  <c r="C172" i="5"/>
  <c r="D172" i="5"/>
  <c r="E172" i="5"/>
  <c r="F172" i="5"/>
  <c r="G172" i="5"/>
  <c r="H172" i="5"/>
  <c r="I172" i="5"/>
  <c r="J172" i="5"/>
  <c r="K172" i="5"/>
  <c r="C173" i="5"/>
  <c r="D173" i="5"/>
  <c r="E173" i="5"/>
  <c r="F173" i="5"/>
  <c r="G173" i="5"/>
  <c r="H173" i="5"/>
  <c r="I173" i="5"/>
  <c r="J173" i="5"/>
  <c r="K173" i="5"/>
  <c r="C174" i="5"/>
  <c r="D174" i="5"/>
  <c r="E174" i="5"/>
  <c r="F174" i="5"/>
  <c r="G174" i="5"/>
  <c r="H174" i="5"/>
  <c r="I174" i="5"/>
  <c r="J174" i="5"/>
  <c r="K174" i="5"/>
  <c r="C175" i="5"/>
  <c r="D175" i="5"/>
  <c r="E175" i="5"/>
  <c r="F175" i="5"/>
  <c r="G175" i="5"/>
  <c r="H175" i="5"/>
  <c r="I175" i="5"/>
  <c r="J175" i="5"/>
  <c r="K175" i="5"/>
  <c r="C176" i="5"/>
  <c r="D176" i="5"/>
  <c r="E176" i="5"/>
  <c r="F176" i="5"/>
  <c r="G176" i="5"/>
  <c r="H176" i="5"/>
  <c r="I176" i="5"/>
  <c r="J176" i="5"/>
  <c r="K176" i="5"/>
  <c r="C177" i="5"/>
  <c r="D177" i="5"/>
  <c r="E177" i="5"/>
  <c r="F177" i="5"/>
  <c r="G177" i="5"/>
  <c r="H177" i="5"/>
  <c r="I177" i="5"/>
  <c r="J177" i="5"/>
  <c r="K177" i="5"/>
  <c r="C178" i="5"/>
  <c r="D178" i="5"/>
  <c r="E178" i="5"/>
  <c r="F178" i="5"/>
  <c r="G178" i="5"/>
  <c r="H178" i="5"/>
  <c r="I178" i="5"/>
  <c r="J178" i="5"/>
  <c r="K178" i="5"/>
  <c r="C179" i="5"/>
  <c r="D179" i="5"/>
  <c r="E179" i="5"/>
  <c r="F179" i="5"/>
  <c r="G179" i="5"/>
  <c r="H179" i="5"/>
  <c r="I179" i="5"/>
  <c r="J179" i="5"/>
  <c r="K179" i="5"/>
  <c r="C180" i="5"/>
  <c r="D180" i="5"/>
  <c r="E180" i="5"/>
  <c r="F180" i="5"/>
  <c r="G180" i="5"/>
  <c r="H180" i="5"/>
  <c r="I180" i="5"/>
  <c r="J180" i="5"/>
  <c r="K180" i="5"/>
  <c r="C181" i="5"/>
  <c r="D181" i="5"/>
  <c r="E181" i="5"/>
  <c r="F181" i="5"/>
  <c r="G181" i="5"/>
  <c r="H181" i="5"/>
  <c r="I181" i="5"/>
  <c r="J181" i="5"/>
  <c r="K181" i="5"/>
  <c r="C182" i="5"/>
  <c r="D182" i="5"/>
  <c r="E182" i="5"/>
  <c r="F182" i="5"/>
  <c r="G182" i="5"/>
  <c r="H182" i="5"/>
  <c r="I182" i="5"/>
  <c r="J182" i="5"/>
  <c r="K182" i="5"/>
  <c r="C183" i="5"/>
  <c r="D183" i="5"/>
  <c r="E183" i="5"/>
  <c r="F183" i="5"/>
  <c r="G183" i="5"/>
  <c r="H183" i="5"/>
  <c r="I183" i="5"/>
  <c r="J183" i="5"/>
  <c r="K183" i="5"/>
  <c r="C184" i="5"/>
  <c r="D184" i="5"/>
  <c r="E184" i="5"/>
  <c r="F184" i="5"/>
  <c r="G184" i="5"/>
  <c r="H184" i="5"/>
  <c r="I184" i="5"/>
  <c r="J184" i="5"/>
  <c r="K184" i="5"/>
  <c r="C185" i="5"/>
  <c r="D185" i="5"/>
  <c r="E185" i="5"/>
  <c r="F185" i="5"/>
  <c r="G185" i="5"/>
  <c r="H185" i="5"/>
  <c r="I185" i="5"/>
  <c r="J185" i="5"/>
  <c r="K185" i="5"/>
  <c r="C186" i="5"/>
  <c r="D186" i="5"/>
  <c r="E186" i="5"/>
  <c r="F186" i="5"/>
  <c r="G186" i="5"/>
  <c r="H186" i="5"/>
  <c r="I186" i="5"/>
  <c r="J186" i="5"/>
  <c r="K186" i="5"/>
  <c r="C187" i="5"/>
  <c r="D187" i="5"/>
  <c r="E187" i="5"/>
  <c r="F187" i="5"/>
  <c r="G187" i="5"/>
  <c r="H187" i="5"/>
  <c r="I187" i="5"/>
  <c r="J187" i="5"/>
  <c r="K187" i="5"/>
  <c r="D170" i="5"/>
  <c r="E170" i="5"/>
  <c r="F170" i="5"/>
  <c r="G170" i="5"/>
  <c r="H170" i="5"/>
  <c r="I170" i="5"/>
  <c r="J170" i="5"/>
  <c r="K170" i="5"/>
  <c r="C170" i="5"/>
  <c r="D169" i="5"/>
  <c r="E169" i="5"/>
  <c r="F169" i="5"/>
  <c r="G169" i="5"/>
  <c r="H169" i="5"/>
  <c r="I169" i="5"/>
  <c r="J169" i="5"/>
  <c r="K169" i="5"/>
  <c r="L169" i="5"/>
  <c r="M169" i="5"/>
  <c r="C179" i="3"/>
  <c r="D179" i="3"/>
  <c r="E179" i="3"/>
  <c r="F179" i="3"/>
  <c r="G179" i="3"/>
  <c r="H179" i="3"/>
  <c r="I179" i="3"/>
  <c r="J179" i="3"/>
  <c r="C180" i="3"/>
  <c r="D180" i="3"/>
  <c r="E180" i="3"/>
  <c r="F180" i="3"/>
  <c r="G180" i="3"/>
  <c r="H180" i="3"/>
  <c r="I180" i="3"/>
  <c r="J180" i="3"/>
  <c r="C181" i="3"/>
  <c r="D181" i="3"/>
  <c r="E181" i="3"/>
  <c r="F181" i="3"/>
  <c r="G181" i="3"/>
  <c r="H181" i="3"/>
  <c r="I181" i="3"/>
  <c r="J181" i="3"/>
  <c r="C182" i="3"/>
  <c r="D182" i="3"/>
  <c r="E182" i="3"/>
  <c r="F182" i="3"/>
  <c r="G182" i="3"/>
  <c r="H182" i="3"/>
  <c r="I182" i="3"/>
  <c r="J182" i="3"/>
  <c r="C183" i="3"/>
  <c r="D183" i="3"/>
  <c r="E183" i="3"/>
  <c r="F183" i="3"/>
  <c r="G183" i="3"/>
  <c r="H183" i="3"/>
  <c r="I183" i="3"/>
  <c r="J183" i="3"/>
  <c r="C184" i="3"/>
  <c r="D184" i="3"/>
  <c r="E184" i="3"/>
  <c r="F184" i="3"/>
  <c r="G184" i="3"/>
  <c r="H184" i="3"/>
  <c r="I184" i="3"/>
  <c r="J184" i="3"/>
  <c r="C185" i="3"/>
  <c r="D185" i="3"/>
  <c r="E185" i="3"/>
  <c r="F185" i="3"/>
  <c r="G185" i="3"/>
  <c r="H185" i="3"/>
  <c r="I185" i="3"/>
  <c r="J185" i="3"/>
  <c r="C186" i="3"/>
  <c r="D186" i="3"/>
  <c r="E186" i="3"/>
  <c r="F186" i="3"/>
  <c r="G186" i="3"/>
  <c r="H186" i="3"/>
  <c r="I186" i="3"/>
  <c r="J186" i="3"/>
  <c r="C187" i="3"/>
  <c r="D187" i="3"/>
  <c r="E187" i="3"/>
  <c r="F187" i="3"/>
  <c r="G187" i="3"/>
  <c r="H187" i="3"/>
  <c r="I187" i="3"/>
  <c r="J187" i="3"/>
  <c r="C188" i="3"/>
  <c r="D188" i="3"/>
  <c r="E188" i="3"/>
  <c r="F188" i="3"/>
  <c r="G188" i="3"/>
  <c r="H188" i="3"/>
  <c r="I188" i="3"/>
  <c r="J188" i="3"/>
  <c r="C189" i="3"/>
  <c r="D189" i="3"/>
  <c r="E189" i="3"/>
  <c r="F189" i="3"/>
  <c r="G189" i="3"/>
  <c r="H189" i="3"/>
  <c r="I189" i="3"/>
  <c r="J189" i="3"/>
  <c r="C190" i="3"/>
  <c r="D190" i="3"/>
  <c r="E190" i="3"/>
  <c r="F190" i="3"/>
  <c r="G190" i="3"/>
  <c r="H190" i="3"/>
  <c r="I190" i="3"/>
  <c r="J190" i="3"/>
  <c r="C191" i="3"/>
  <c r="D191" i="3"/>
  <c r="E191" i="3"/>
  <c r="F191" i="3"/>
  <c r="G191" i="3"/>
  <c r="H191" i="3"/>
  <c r="I191" i="3"/>
  <c r="J191" i="3"/>
  <c r="C192" i="3"/>
  <c r="D192" i="3"/>
  <c r="E192" i="3"/>
  <c r="F192" i="3"/>
  <c r="G192" i="3"/>
  <c r="H192" i="3"/>
  <c r="I192" i="3"/>
  <c r="J192" i="3"/>
  <c r="C193" i="3"/>
  <c r="D193" i="3"/>
  <c r="E193" i="3"/>
  <c r="F193" i="3"/>
  <c r="G193" i="3"/>
  <c r="H193" i="3"/>
  <c r="I193" i="3"/>
  <c r="J193" i="3"/>
  <c r="C194" i="3"/>
  <c r="D194" i="3"/>
  <c r="E194" i="3"/>
  <c r="F194" i="3"/>
  <c r="G194" i="3"/>
  <c r="H194" i="3"/>
  <c r="I194" i="3"/>
  <c r="J194" i="3"/>
  <c r="C195" i="3"/>
  <c r="D195" i="3"/>
  <c r="E195" i="3"/>
  <c r="F195" i="3"/>
  <c r="G195" i="3"/>
  <c r="H195" i="3"/>
  <c r="I195" i="3"/>
  <c r="J195" i="3"/>
  <c r="C178" i="3"/>
  <c r="D178" i="3"/>
  <c r="E178" i="3"/>
  <c r="F178" i="3"/>
  <c r="G178" i="3"/>
  <c r="H178" i="3"/>
  <c r="I178" i="3"/>
  <c r="J178" i="3"/>
  <c r="I176" i="2"/>
  <c r="J176" i="2"/>
  <c r="K176" i="2"/>
  <c r="L176" i="2"/>
  <c r="M176" i="2"/>
  <c r="N176" i="2"/>
  <c r="O176" i="2"/>
  <c r="P176" i="2"/>
  <c r="Q176" i="2"/>
  <c r="I177" i="2"/>
  <c r="J177" i="2"/>
  <c r="K177" i="2"/>
  <c r="L177" i="2"/>
  <c r="M177" i="2"/>
  <c r="N177" i="2"/>
  <c r="O177" i="2"/>
  <c r="P177" i="2"/>
  <c r="Q177" i="2"/>
  <c r="I178" i="2"/>
  <c r="J178" i="2"/>
  <c r="K178" i="2"/>
  <c r="L178" i="2"/>
  <c r="M178" i="2"/>
  <c r="N178" i="2"/>
  <c r="O178" i="2"/>
  <c r="P178" i="2"/>
  <c r="Q178" i="2"/>
  <c r="I179" i="2"/>
  <c r="J179" i="2"/>
  <c r="K179" i="2"/>
  <c r="L179" i="2"/>
  <c r="M179" i="2"/>
  <c r="N179" i="2"/>
  <c r="O179" i="2"/>
  <c r="P179" i="2"/>
  <c r="Q179" i="2"/>
  <c r="I180" i="2"/>
  <c r="J180" i="2"/>
  <c r="K180" i="2"/>
  <c r="L180" i="2"/>
  <c r="M180" i="2"/>
  <c r="N180" i="2"/>
  <c r="O180" i="2"/>
  <c r="P180" i="2"/>
  <c r="Q180" i="2"/>
  <c r="I181" i="2"/>
  <c r="J181" i="2"/>
  <c r="K181" i="2"/>
  <c r="L181" i="2"/>
  <c r="M181" i="2"/>
  <c r="N181" i="2"/>
  <c r="O181" i="2"/>
  <c r="P181" i="2"/>
  <c r="Q181" i="2"/>
  <c r="I182" i="2"/>
  <c r="J182" i="2"/>
  <c r="K182" i="2"/>
  <c r="L182" i="2"/>
  <c r="M182" i="2"/>
  <c r="N182" i="2"/>
  <c r="O182" i="2"/>
  <c r="P182" i="2"/>
  <c r="Q182" i="2"/>
  <c r="I183" i="2"/>
  <c r="J183" i="2"/>
  <c r="K183" i="2"/>
  <c r="L183" i="2"/>
  <c r="M183" i="2"/>
  <c r="N183" i="2"/>
  <c r="O183" i="2"/>
  <c r="P183" i="2"/>
  <c r="Q183" i="2"/>
  <c r="I184" i="2"/>
  <c r="J184" i="2"/>
  <c r="K184" i="2"/>
  <c r="L184" i="2"/>
  <c r="M184" i="2"/>
  <c r="N184" i="2"/>
  <c r="O184" i="2"/>
  <c r="P184" i="2"/>
  <c r="Q184" i="2"/>
  <c r="I185" i="2"/>
  <c r="J185" i="2"/>
  <c r="K185" i="2"/>
  <c r="L185" i="2"/>
  <c r="M185" i="2"/>
  <c r="N185" i="2"/>
  <c r="O185" i="2"/>
  <c r="P185" i="2"/>
  <c r="Q185" i="2"/>
  <c r="I186" i="2"/>
  <c r="J186" i="2"/>
  <c r="K186" i="2"/>
  <c r="L186" i="2"/>
  <c r="M186" i="2"/>
  <c r="N186" i="2"/>
  <c r="O186" i="2"/>
  <c r="P186" i="2"/>
  <c r="Q186" i="2"/>
  <c r="I187" i="2"/>
  <c r="J187" i="2"/>
  <c r="K187" i="2"/>
  <c r="L187" i="2"/>
  <c r="M187" i="2"/>
  <c r="N187" i="2"/>
  <c r="O187" i="2"/>
  <c r="P187" i="2"/>
  <c r="Q187" i="2"/>
  <c r="I188" i="2"/>
  <c r="J188" i="2"/>
  <c r="K188" i="2"/>
  <c r="L188" i="2"/>
  <c r="M188" i="2"/>
  <c r="N188" i="2"/>
  <c r="O188" i="2"/>
  <c r="P188" i="2"/>
  <c r="Q188" i="2"/>
  <c r="I189" i="2"/>
  <c r="J189" i="2"/>
  <c r="K189" i="2"/>
  <c r="L189" i="2"/>
  <c r="M189" i="2"/>
  <c r="N189" i="2"/>
  <c r="O189" i="2"/>
  <c r="P189" i="2"/>
  <c r="Q189" i="2"/>
  <c r="I190" i="2"/>
  <c r="J190" i="2"/>
  <c r="K190" i="2"/>
  <c r="L190" i="2"/>
  <c r="M190" i="2"/>
  <c r="N190" i="2"/>
  <c r="O190" i="2"/>
  <c r="P190" i="2"/>
  <c r="Q190" i="2"/>
  <c r="I191" i="2"/>
  <c r="J191" i="2"/>
  <c r="K191" i="2"/>
  <c r="L191" i="2"/>
  <c r="M191" i="2"/>
  <c r="N191" i="2"/>
  <c r="O191" i="2"/>
  <c r="P191" i="2"/>
  <c r="Q191" i="2"/>
  <c r="I192" i="2"/>
  <c r="J192" i="2"/>
  <c r="K192" i="2"/>
  <c r="L192" i="2"/>
  <c r="M192" i="2"/>
  <c r="N192" i="2"/>
  <c r="O192" i="2"/>
  <c r="P192" i="2"/>
  <c r="Q192" i="2"/>
  <c r="I193" i="2"/>
  <c r="J193" i="2"/>
  <c r="K193" i="2"/>
  <c r="L193" i="2"/>
  <c r="M193" i="2"/>
  <c r="N193" i="2"/>
  <c r="O193" i="2"/>
  <c r="P193" i="2"/>
  <c r="Q193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76" i="2"/>
  <c r="R167" i="2"/>
  <c r="Q167" i="2"/>
  <c r="P167" i="2"/>
  <c r="O167" i="2"/>
  <c r="N167" i="2"/>
  <c r="M167" i="2"/>
  <c r="L167" i="2"/>
  <c r="K167" i="2"/>
  <c r="J167" i="2"/>
  <c r="I167" i="2"/>
  <c r="H167" i="2"/>
  <c r="R139" i="2"/>
  <c r="Q139" i="2"/>
  <c r="P139" i="2"/>
  <c r="O139" i="2"/>
  <c r="N139" i="2"/>
  <c r="M139" i="2"/>
  <c r="L139" i="2"/>
  <c r="K139" i="2"/>
  <c r="J139" i="2"/>
  <c r="I139" i="2"/>
  <c r="H139" i="2"/>
  <c r="L170" i="3"/>
  <c r="K169" i="3"/>
  <c r="K170" i="3"/>
  <c r="J169" i="3"/>
  <c r="J170" i="3"/>
  <c r="I169" i="3"/>
  <c r="I170" i="3"/>
  <c r="H169" i="3"/>
  <c r="H170" i="3"/>
  <c r="G169" i="3"/>
  <c r="G170" i="3"/>
  <c r="F169" i="3"/>
  <c r="F170" i="3"/>
  <c r="E169" i="3"/>
  <c r="E170" i="3"/>
  <c r="D169" i="3"/>
  <c r="D170" i="3"/>
  <c r="C169" i="3"/>
  <c r="C170" i="3"/>
  <c r="L141" i="3"/>
  <c r="K140" i="3"/>
  <c r="K141" i="3"/>
  <c r="J140" i="3"/>
  <c r="J141" i="3"/>
  <c r="I140" i="3"/>
  <c r="I141" i="3"/>
  <c r="H140" i="3"/>
  <c r="H141" i="3"/>
  <c r="G140" i="3"/>
  <c r="G141" i="3"/>
  <c r="F140" i="3"/>
  <c r="F141" i="3"/>
  <c r="E140" i="3"/>
  <c r="E141" i="3"/>
  <c r="D140" i="3"/>
  <c r="D141" i="3"/>
  <c r="C140" i="3"/>
  <c r="C141" i="3"/>
  <c r="D163" i="7"/>
  <c r="E163" i="7"/>
  <c r="F163" i="7"/>
  <c r="C163" i="7"/>
  <c r="D141" i="5"/>
  <c r="E141" i="5"/>
  <c r="F141" i="5"/>
  <c r="G141" i="5"/>
  <c r="H141" i="5"/>
  <c r="I141" i="5"/>
  <c r="J141" i="5"/>
  <c r="K141" i="5"/>
  <c r="L141" i="5"/>
  <c r="M141" i="5"/>
  <c r="D115" i="5"/>
  <c r="E115" i="5"/>
  <c r="F115" i="5"/>
  <c r="G115" i="5"/>
  <c r="H115" i="5"/>
  <c r="I115" i="5"/>
  <c r="J115" i="5"/>
  <c r="K115" i="5"/>
  <c r="L115" i="5"/>
  <c r="M115" i="5"/>
  <c r="D111" i="3"/>
  <c r="E111" i="3"/>
  <c r="F111" i="3"/>
  <c r="G111" i="3"/>
  <c r="H111" i="3"/>
  <c r="I111" i="3"/>
  <c r="J111" i="3"/>
  <c r="K111" i="3"/>
  <c r="C111" i="3"/>
  <c r="L112" i="3"/>
  <c r="K112" i="3"/>
  <c r="J112" i="3"/>
  <c r="I112" i="3"/>
  <c r="H112" i="3"/>
  <c r="G112" i="3"/>
  <c r="F112" i="3"/>
  <c r="E112" i="3"/>
  <c r="D112" i="3"/>
  <c r="C112" i="3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C111" i="2"/>
  <c r="D111" i="2"/>
  <c r="E111" i="2"/>
  <c r="B111" i="2"/>
  <c r="S109" i="9"/>
  <c r="S108" i="9"/>
  <c r="S107" i="9"/>
  <c r="S106" i="9"/>
  <c r="G105" i="9"/>
  <c r="K105" i="9"/>
  <c r="O105" i="9"/>
  <c r="S105" i="9"/>
  <c r="O109" i="9"/>
  <c r="O108" i="9"/>
  <c r="O107" i="9"/>
  <c r="O106" i="9"/>
  <c r="K109" i="9"/>
  <c r="K108" i="9"/>
  <c r="K107" i="9"/>
  <c r="K106" i="9"/>
  <c r="G109" i="9"/>
  <c r="G108" i="9"/>
  <c r="G107" i="9"/>
  <c r="G106" i="9"/>
  <c r="C106" i="9"/>
  <c r="C109" i="9"/>
  <c r="C108" i="9"/>
  <c r="C107" i="9"/>
  <c r="S86" i="9"/>
  <c r="S85" i="9"/>
  <c r="S84" i="9"/>
  <c r="S83" i="9"/>
  <c r="G82" i="9"/>
  <c r="K82" i="9"/>
  <c r="O82" i="9"/>
  <c r="S82" i="9"/>
  <c r="O86" i="9"/>
  <c r="O85" i="9"/>
  <c r="O84" i="9"/>
  <c r="O83" i="9"/>
  <c r="K86" i="9"/>
  <c r="K85" i="9"/>
  <c r="K84" i="9"/>
  <c r="K83" i="9"/>
  <c r="G86" i="9"/>
  <c r="G85" i="9"/>
  <c r="G84" i="9"/>
  <c r="G83" i="9"/>
  <c r="C83" i="9"/>
  <c r="C86" i="9"/>
  <c r="C85" i="9"/>
  <c r="C84" i="9"/>
  <c r="AM63" i="9"/>
  <c r="AM62" i="9"/>
  <c r="AM61" i="9"/>
  <c r="AM60" i="9"/>
  <c r="G59" i="9"/>
  <c r="K59" i="9"/>
  <c r="O59" i="9"/>
  <c r="S59" i="9"/>
  <c r="W59" i="9"/>
  <c r="AA59" i="9"/>
  <c r="AE59" i="9"/>
  <c r="AI59" i="9"/>
  <c r="AM59" i="9"/>
  <c r="AI63" i="9"/>
  <c r="AI62" i="9"/>
  <c r="AI61" i="9"/>
  <c r="AI60" i="9"/>
  <c r="AE63" i="9"/>
  <c r="AE62" i="9"/>
  <c r="AE61" i="9"/>
  <c r="AE60" i="9"/>
  <c r="AA63" i="9"/>
  <c r="AA62" i="9"/>
  <c r="AA61" i="9"/>
  <c r="AA60" i="9"/>
  <c r="W63" i="9"/>
  <c r="W62" i="9"/>
  <c r="W61" i="9"/>
  <c r="W60" i="9"/>
  <c r="S63" i="9"/>
  <c r="S62" i="9"/>
  <c r="S61" i="9"/>
  <c r="S60" i="9"/>
  <c r="O63" i="9"/>
  <c r="O62" i="9"/>
  <c r="O61" i="9"/>
  <c r="O60" i="9"/>
  <c r="K63" i="9"/>
  <c r="K62" i="9"/>
  <c r="K61" i="9"/>
  <c r="K60" i="9"/>
  <c r="G63" i="9"/>
  <c r="G62" i="9"/>
  <c r="G61" i="9"/>
  <c r="G60" i="9"/>
  <c r="C63" i="9"/>
  <c r="C62" i="9"/>
  <c r="C61" i="9"/>
  <c r="C60" i="9"/>
  <c r="AI40" i="9"/>
  <c r="AI39" i="9"/>
  <c r="AI38" i="9"/>
  <c r="G37" i="9"/>
  <c r="K37" i="9"/>
  <c r="O37" i="9"/>
  <c r="S37" i="9"/>
  <c r="W37" i="9"/>
  <c r="AA37" i="9"/>
  <c r="AE37" i="9"/>
  <c r="AI37" i="9"/>
  <c r="AE40" i="9"/>
  <c r="AE39" i="9"/>
  <c r="AE38" i="9"/>
  <c r="AA40" i="9"/>
  <c r="AA39" i="9"/>
  <c r="AA38" i="9"/>
  <c r="W40" i="9"/>
  <c r="W39" i="9"/>
  <c r="W38" i="9"/>
  <c r="S40" i="9"/>
  <c r="S39" i="9"/>
  <c r="S38" i="9"/>
  <c r="O40" i="9"/>
  <c r="O39" i="9"/>
  <c r="O38" i="9"/>
  <c r="K40" i="9"/>
  <c r="K39" i="9"/>
  <c r="K38" i="9"/>
  <c r="G40" i="9"/>
  <c r="G39" i="9"/>
  <c r="G38" i="9"/>
  <c r="C40" i="9"/>
  <c r="C39" i="9"/>
  <c r="C38" i="9"/>
  <c r="BO21" i="9"/>
  <c r="BO20" i="9"/>
  <c r="BO19" i="9"/>
  <c r="G18" i="9"/>
  <c r="K18" i="9"/>
  <c r="O18" i="9"/>
  <c r="S18" i="9"/>
  <c r="W18" i="9"/>
  <c r="AA18" i="9"/>
  <c r="AE18" i="9"/>
  <c r="AI18" i="9"/>
  <c r="AM18" i="9"/>
  <c r="AQ18" i="9"/>
  <c r="AU18" i="9"/>
  <c r="AY18" i="9"/>
  <c r="BC18" i="9"/>
  <c r="BG18" i="9"/>
  <c r="BK18" i="9"/>
  <c r="BO18" i="9"/>
  <c r="BK21" i="9"/>
  <c r="BK20" i="9"/>
  <c r="BK19" i="9"/>
  <c r="BG21" i="9"/>
  <c r="BG20" i="9"/>
  <c r="BG19" i="9"/>
  <c r="BC21" i="9"/>
  <c r="BC20" i="9"/>
  <c r="BC19" i="9"/>
  <c r="AY21" i="9"/>
  <c r="AY20" i="9"/>
  <c r="AY19" i="9"/>
  <c r="AU21" i="9"/>
  <c r="AU20" i="9"/>
  <c r="AU19" i="9"/>
  <c r="AQ21" i="9"/>
  <c r="AQ20" i="9"/>
  <c r="AQ19" i="9"/>
  <c r="AM21" i="9"/>
  <c r="AM20" i="9"/>
  <c r="AM19" i="9"/>
  <c r="AI21" i="9"/>
  <c r="AI20" i="9"/>
  <c r="AI19" i="9"/>
  <c r="AE21" i="9"/>
  <c r="AE20" i="9"/>
  <c r="AE19" i="9"/>
  <c r="AA21" i="9"/>
  <c r="AA20" i="9"/>
  <c r="AA19" i="9"/>
  <c r="W21" i="9"/>
  <c r="W20" i="9"/>
  <c r="W19" i="9"/>
  <c r="S19" i="9"/>
  <c r="S21" i="9"/>
  <c r="S20" i="9"/>
  <c r="O21" i="9"/>
  <c r="O20" i="9"/>
  <c r="O19" i="9"/>
  <c r="K21" i="9"/>
  <c r="K20" i="9"/>
  <c r="K19" i="9"/>
  <c r="G21" i="9"/>
  <c r="G20" i="9"/>
  <c r="G19" i="9"/>
  <c r="C21" i="9"/>
  <c r="C19" i="9"/>
  <c r="C20" i="9"/>
  <c r="AA40" i="2"/>
  <c r="AB40" i="2"/>
  <c r="AC40" i="2"/>
  <c r="AD40" i="2"/>
  <c r="AE40" i="2"/>
  <c r="AF40" i="2"/>
  <c r="AG40" i="2"/>
  <c r="AH40" i="2"/>
  <c r="AI40" i="2"/>
  <c r="AJ40" i="2"/>
  <c r="AK40" i="2"/>
  <c r="AA41" i="2"/>
  <c r="AB41" i="2"/>
  <c r="AC41" i="2"/>
  <c r="AD41" i="2"/>
  <c r="AE41" i="2"/>
  <c r="AF41" i="2"/>
  <c r="AG41" i="2"/>
  <c r="AH41" i="2"/>
  <c r="AI41" i="2"/>
  <c r="AJ41" i="2"/>
  <c r="AK41" i="2"/>
  <c r="AA42" i="2"/>
  <c r="AB42" i="2"/>
  <c r="AC42" i="2"/>
  <c r="AD42" i="2"/>
  <c r="AE42" i="2"/>
  <c r="AF42" i="2"/>
  <c r="AG42" i="2"/>
  <c r="AH42" i="2"/>
  <c r="AI42" i="2"/>
  <c r="AJ42" i="2"/>
  <c r="AK42" i="2"/>
  <c r="AA43" i="2"/>
  <c r="AB43" i="2"/>
  <c r="AC43" i="2"/>
  <c r="AD43" i="2"/>
  <c r="AE43" i="2"/>
  <c r="AF43" i="2"/>
  <c r="AG43" i="2"/>
  <c r="AH43" i="2"/>
  <c r="AI43" i="2"/>
  <c r="AJ43" i="2"/>
  <c r="AK43" i="2"/>
  <c r="AA44" i="2"/>
  <c r="AB44" i="2"/>
  <c r="AC44" i="2"/>
  <c r="AD44" i="2"/>
  <c r="AE44" i="2"/>
  <c r="AF44" i="2"/>
  <c r="AG44" i="2"/>
  <c r="AH44" i="2"/>
  <c r="AI44" i="2"/>
  <c r="AJ44" i="2"/>
  <c r="AK44" i="2"/>
  <c r="AA45" i="2"/>
  <c r="AB45" i="2"/>
  <c r="AC45" i="2"/>
  <c r="AD45" i="2"/>
  <c r="AE45" i="2"/>
  <c r="AF45" i="2"/>
  <c r="AG45" i="2"/>
  <c r="AH45" i="2"/>
  <c r="AI45" i="2"/>
  <c r="AJ45" i="2"/>
  <c r="AK45" i="2"/>
  <c r="AA46" i="2"/>
  <c r="AB46" i="2"/>
  <c r="AC46" i="2"/>
  <c r="AD46" i="2"/>
  <c r="AE46" i="2"/>
  <c r="AF46" i="2"/>
  <c r="AG46" i="2"/>
  <c r="AH46" i="2"/>
  <c r="AI46" i="2"/>
  <c r="AJ46" i="2"/>
  <c r="AK46" i="2"/>
  <c r="AA47" i="2"/>
  <c r="AB47" i="2"/>
  <c r="AC47" i="2"/>
  <c r="AD47" i="2"/>
  <c r="AE47" i="2"/>
  <c r="AF47" i="2"/>
  <c r="AG47" i="2"/>
  <c r="AH47" i="2"/>
  <c r="AI47" i="2"/>
  <c r="AJ47" i="2"/>
  <c r="AK47" i="2"/>
  <c r="AA48" i="2"/>
  <c r="AB48" i="2"/>
  <c r="AC48" i="2"/>
  <c r="AD48" i="2"/>
  <c r="AE48" i="2"/>
  <c r="AF48" i="2"/>
  <c r="AG48" i="2"/>
  <c r="AH48" i="2"/>
  <c r="AI48" i="2"/>
  <c r="AJ48" i="2"/>
  <c r="AK48" i="2"/>
  <c r="AA49" i="2"/>
  <c r="AB49" i="2"/>
  <c r="AC49" i="2"/>
  <c r="AD49" i="2"/>
  <c r="AE49" i="2"/>
  <c r="AF49" i="2"/>
  <c r="AG49" i="2"/>
  <c r="AH49" i="2"/>
  <c r="AI49" i="2"/>
  <c r="AJ49" i="2"/>
  <c r="AK49" i="2"/>
  <c r="AA50" i="2"/>
  <c r="AB50" i="2"/>
  <c r="AC50" i="2"/>
  <c r="AD50" i="2"/>
  <c r="AE50" i="2"/>
  <c r="AF50" i="2"/>
  <c r="AG50" i="2"/>
  <c r="AH50" i="2"/>
  <c r="AI50" i="2"/>
  <c r="AJ50" i="2"/>
  <c r="AK50" i="2"/>
  <c r="AA51" i="2"/>
  <c r="AB51" i="2"/>
  <c r="AC51" i="2"/>
  <c r="AD51" i="2"/>
  <c r="AE51" i="2"/>
  <c r="AF51" i="2"/>
  <c r="AG51" i="2"/>
  <c r="AH51" i="2"/>
  <c r="AI51" i="2"/>
  <c r="AJ51" i="2"/>
  <c r="AK51" i="2"/>
  <c r="AA52" i="2"/>
  <c r="AB52" i="2"/>
  <c r="AC52" i="2"/>
  <c r="AD52" i="2"/>
  <c r="AE52" i="2"/>
  <c r="AF52" i="2"/>
  <c r="AG52" i="2"/>
  <c r="AH52" i="2"/>
  <c r="AI52" i="2"/>
  <c r="AJ52" i="2"/>
  <c r="AK52" i="2"/>
  <c r="AA53" i="2"/>
  <c r="AB53" i="2"/>
  <c r="AC53" i="2"/>
  <c r="AD53" i="2"/>
  <c r="AE53" i="2"/>
  <c r="AF53" i="2"/>
  <c r="AG53" i="2"/>
  <c r="AH53" i="2"/>
  <c r="AI53" i="2"/>
  <c r="AJ53" i="2"/>
  <c r="AK53" i="2"/>
  <c r="AA54" i="2"/>
  <c r="AB54" i="2"/>
  <c r="AC54" i="2"/>
  <c r="AD54" i="2"/>
  <c r="AE54" i="2"/>
  <c r="AF54" i="2"/>
  <c r="AG54" i="2"/>
  <c r="AH54" i="2"/>
  <c r="AI54" i="2"/>
  <c r="AJ54" i="2"/>
  <c r="AK54" i="2"/>
  <c r="AA55" i="2"/>
  <c r="AB55" i="2"/>
  <c r="AC55" i="2"/>
  <c r="AD55" i="2"/>
  <c r="AE55" i="2"/>
  <c r="AF55" i="2"/>
  <c r="AG55" i="2"/>
  <c r="AH55" i="2"/>
  <c r="AI55" i="2"/>
  <c r="AJ55" i="2"/>
  <c r="AK55" i="2"/>
  <c r="AA56" i="2"/>
  <c r="AB56" i="2"/>
  <c r="AC56" i="2"/>
  <c r="AD56" i="2"/>
  <c r="AE56" i="2"/>
  <c r="AF56" i="2"/>
  <c r="AG56" i="2"/>
  <c r="AH56" i="2"/>
  <c r="AI56" i="2"/>
  <c r="AJ56" i="2"/>
  <c r="AK56" i="2"/>
  <c r="H59" i="2"/>
  <c r="H57" i="2"/>
  <c r="AA57" i="2"/>
  <c r="I59" i="2"/>
  <c r="I57" i="2"/>
  <c r="AB57" i="2"/>
  <c r="J59" i="2"/>
  <c r="J57" i="2"/>
  <c r="AC57" i="2"/>
  <c r="K59" i="2"/>
  <c r="K57" i="2"/>
  <c r="AD57" i="2"/>
  <c r="L59" i="2"/>
  <c r="L57" i="2"/>
  <c r="AE57" i="2"/>
  <c r="M59" i="2"/>
  <c r="M57" i="2"/>
  <c r="AF57" i="2"/>
  <c r="N59" i="2"/>
  <c r="N57" i="2"/>
  <c r="AG57" i="2"/>
  <c r="O59" i="2"/>
  <c r="O57" i="2"/>
  <c r="AH57" i="2"/>
  <c r="P59" i="2"/>
  <c r="P57" i="2"/>
  <c r="AI57" i="2"/>
  <c r="Q59" i="2"/>
  <c r="Q57" i="2"/>
  <c r="AJ57" i="2"/>
  <c r="R59" i="2"/>
  <c r="R57" i="2"/>
  <c r="AK57" i="2"/>
  <c r="AA58" i="2"/>
  <c r="AB58" i="2"/>
  <c r="AC58" i="2"/>
  <c r="AD58" i="2"/>
  <c r="AE58" i="2"/>
  <c r="AF58" i="2"/>
  <c r="AG58" i="2"/>
  <c r="AH58" i="2"/>
  <c r="AI58" i="2"/>
  <c r="AJ58" i="2"/>
  <c r="AK58" i="2"/>
  <c r="AA59" i="2"/>
  <c r="AB59" i="2"/>
  <c r="AC59" i="2"/>
  <c r="AD59" i="2"/>
  <c r="AE59" i="2"/>
  <c r="AF59" i="2"/>
  <c r="AG59" i="2"/>
  <c r="AH59" i="2"/>
  <c r="AI59" i="2"/>
  <c r="AJ59" i="2"/>
  <c r="AK59" i="2"/>
  <c r="AB39" i="2"/>
  <c r="AC39" i="2"/>
  <c r="AD39" i="2"/>
  <c r="AE39" i="2"/>
  <c r="AF39" i="2"/>
  <c r="AG39" i="2"/>
  <c r="AH39" i="2"/>
  <c r="AI39" i="2"/>
  <c r="AJ39" i="2"/>
  <c r="AK39" i="2"/>
  <c r="AA39" i="2"/>
  <c r="K57" i="3"/>
  <c r="K55" i="3"/>
  <c r="J55" i="3"/>
  <c r="I55" i="3"/>
  <c r="H55" i="3"/>
  <c r="G55" i="3"/>
  <c r="F55" i="3"/>
  <c r="E55" i="3"/>
  <c r="D55" i="3"/>
  <c r="C55" i="3"/>
  <c r="D29" i="3"/>
  <c r="D27" i="3"/>
  <c r="E29" i="3"/>
  <c r="E27" i="3"/>
  <c r="F29" i="3"/>
  <c r="F27" i="3"/>
  <c r="G29" i="3"/>
  <c r="G27" i="3"/>
  <c r="H29" i="3"/>
  <c r="H27" i="3"/>
  <c r="I29" i="3"/>
  <c r="I27" i="3"/>
  <c r="J29" i="3"/>
  <c r="J27" i="3"/>
  <c r="K29" i="3"/>
  <c r="K27" i="3"/>
  <c r="C29" i="3"/>
  <c r="C27" i="3"/>
  <c r="I30" i="2"/>
  <c r="I28" i="2"/>
  <c r="J30" i="2"/>
  <c r="J28" i="2"/>
  <c r="K30" i="2"/>
  <c r="K28" i="2"/>
  <c r="L30" i="2"/>
  <c r="L28" i="2"/>
  <c r="M30" i="2"/>
  <c r="M28" i="2"/>
  <c r="N30" i="2"/>
  <c r="N28" i="2"/>
  <c r="O30" i="2"/>
  <c r="O28" i="2"/>
  <c r="P30" i="2"/>
  <c r="P28" i="2"/>
  <c r="Q30" i="2"/>
  <c r="Q28" i="2"/>
  <c r="R30" i="2"/>
  <c r="R28" i="2"/>
  <c r="H30" i="2"/>
  <c r="H28" i="2"/>
  <c r="D89" i="7"/>
  <c r="E89" i="7"/>
  <c r="F89" i="7"/>
  <c r="G89" i="7"/>
  <c r="D63" i="7"/>
  <c r="E63" i="7"/>
  <c r="F63" i="7"/>
  <c r="G63" i="7"/>
  <c r="D36" i="7"/>
  <c r="E36" i="7"/>
  <c r="F36" i="7"/>
  <c r="G36" i="7"/>
  <c r="D9" i="7"/>
  <c r="E9" i="7"/>
  <c r="F9" i="7"/>
  <c r="G9" i="7"/>
  <c r="D88" i="5"/>
  <c r="E88" i="5"/>
  <c r="F88" i="5"/>
  <c r="G88" i="5"/>
  <c r="H88" i="5"/>
  <c r="I88" i="5"/>
  <c r="J88" i="5"/>
  <c r="K88" i="5"/>
  <c r="L88" i="5"/>
  <c r="M88" i="5"/>
  <c r="L81" i="5"/>
  <c r="K81" i="5"/>
  <c r="J81" i="5"/>
  <c r="I81" i="5"/>
  <c r="H81" i="5"/>
  <c r="G81" i="5"/>
  <c r="F81" i="5"/>
  <c r="E81" i="5"/>
  <c r="D81" i="5"/>
  <c r="C81" i="5"/>
  <c r="D62" i="5"/>
  <c r="E62" i="5"/>
  <c r="F62" i="5"/>
  <c r="G62" i="5"/>
  <c r="H62" i="5"/>
  <c r="I62" i="5"/>
  <c r="J62" i="5"/>
  <c r="K62" i="5"/>
  <c r="L62" i="5"/>
  <c r="M62" i="5"/>
  <c r="L54" i="5"/>
  <c r="K54" i="5"/>
  <c r="J54" i="5"/>
  <c r="I54" i="5"/>
  <c r="H54" i="5"/>
  <c r="G54" i="5"/>
  <c r="F54" i="5"/>
  <c r="E54" i="5"/>
  <c r="D54" i="5"/>
  <c r="C54" i="5"/>
  <c r="D35" i="5"/>
  <c r="E35" i="5"/>
  <c r="F35" i="5"/>
  <c r="G35" i="5"/>
  <c r="H35" i="5"/>
  <c r="I35" i="5"/>
  <c r="J35" i="5"/>
  <c r="K35" i="5"/>
  <c r="L35" i="5"/>
  <c r="M35" i="5"/>
  <c r="L27" i="5"/>
  <c r="D8" i="5"/>
  <c r="E8" i="5"/>
  <c r="F8" i="5"/>
  <c r="G8" i="5"/>
  <c r="H8" i="5"/>
  <c r="I8" i="5"/>
  <c r="J8" i="5"/>
  <c r="K8" i="5"/>
  <c r="L8" i="5"/>
  <c r="M8" i="5"/>
</calcChain>
</file>

<file path=xl/sharedStrings.xml><?xml version="1.0" encoding="utf-8"?>
<sst xmlns="http://schemas.openxmlformats.org/spreadsheetml/2006/main" count="1976" uniqueCount="461">
  <si>
    <t>variables incluidas:</t>
  </si>
  <si>
    <t>unidades</t>
  </si>
  <si>
    <t>período</t>
  </si>
  <si>
    <t>ámbito territorial</t>
  </si>
  <si>
    <t>regiones</t>
  </si>
  <si>
    <t>Mptas. Corrientes</t>
  </si>
  <si>
    <t>1986-96</t>
  </si>
  <si>
    <t>miles de personas</t>
  </si>
  <si>
    <t>fuente: INE</t>
  </si>
  <si>
    <t>http://www.ine.es/jaxi/menu.do?type=pcaxis&amp;path=/t35/p010/a1996&amp;file=pcaxis</t>
  </si>
  <si>
    <t>provisional</t>
  </si>
  <si>
    <t>avance</t>
  </si>
  <si>
    <t>AND</t>
  </si>
  <si>
    <t>ARA</t>
  </si>
  <si>
    <t>AST</t>
  </si>
  <si>
    <t>BAL</t>
  </si>
  <si>
    <t>CAN</t>
  </si>
  <si>
    <t>CANT</t>
  </si>
  <si>
    <t>CYL</t>
  </si>
  <si>
    <t>CLM</t>
  </si>
  <si>
    <t>CAT</t>
  </si>
  <si>
    <t>VAL</t>
  </si>
  <si>
    <t>EXT</t>
  </si>
  <si>
    <t>GAL</t>
  </si>
  <si>
    <t>MAD</t>
  </si>
  <si>
    <t>MUR</t>
  </si>
  <si>
    <t>NAV</t>
  </si>
  <si>
    <t>PV</t>
  </si>
  <si>
    <t>RIO</t>
  </si>
  <si>
    <t>Ceuta y Melilla</t>
  </si>
  <si>
    <t>Extra-Regio</t>
  </si>
  <si>
    <t>España</t>
  </si>
  <si>
    <t xml:space="preserve">   sin extra regio</t>
  </si>
  <si>
    <t>miles</t>
  </si>
  <si>
    <t>fuente:</t>
  </si>
  <si>
    <t>miles de euros corrientes</t>
  </si>
  <si>
    <t xml:space="preserve">  sin extra-regio</t>
  </si>
  <si>
    <t>http://www.ine.es/jaxi/menu.do?type=pcaxis&amp;path=%2Ft35%2Fp010&amp;file=inebase&amp;L=0</t>
  </si>
  <si>
    <t>hoja 3: CRE95</t>
  </si>
  <si>
    <t>1a estimación</t>
  </si>
  <si>
    <t>1995</t>
  </si>
  <si>
    <t>1996</t>
  </si>
  <si>
    <t>1997</t>
  </si>
  <si>
    <t>1998</t>
  </si>
  <si>
    <t>1999</t>
  </si>
  <si>
    <t>2000</t>
  </si>
  <si>
    <t>miles de puestos de trabajo</t>
  </si>
  <si>
    <t>http://www.ine.es/jaxi/menu.do?type=pcaxis&amp;path=/t35/p010/a1999&amp;file=pcaxis</t>
  </si>
  <si>
    <t>fuentes:</t>
  </si>
  <si>
    <t>nota:</t>
  </si>
  <si>
    <t>hoja 4: CRE00</t>
  </si>
  <si>
    <t>CyMel</t>
  </si>
  <si>
    <t>(sin extra regio)</t>
  </si>
  <si>
    <t>extra regio</t>
  </si>
  <si>
    <t>remuneración asalariados</t>
  </si>
  <si>
    <t>en miles de euros</t>
  </si>
  <si>
    <t>miles de horas trabajadas</t>
  </si>
  <si>
    <t>España, regiones y extra regio</t>
  </si>
  <si>
    <t>2000-2010</t>
  </si>
  <si>
    <t>RAS</t>
  </si>
  <si>
    <t>Remuneración de asalariados</t>
  </si>
  <si>
    <t>RTL:</t>
  </si>
  <si>
    <t>miles de puestoss de trabajo</t>
  </si>
  <si>
    <t>empleo asalariado (puestos de trabajo),</t>
  </si>
  <si>
    <t>empleo asalariado, puestos de trabajo</t>
  </si>
  <si>
    <t>Horasa trabajadas por asalariados</t>
  </si>
  <si>
    <t>horas trabajadas por asalariados</t>
  </si>
  <si>
    <t>rentas totales del trabajo,</t>
  </si>
  <si>
    <t xml:space="preserve"> miles de euros corrientes</t>
  </si>
  <si>
    <t>sin extra reg</t>
  </si>
  <si>
    <t>rentas totales estimadas del trabajo, miles de euros corrientes</t>
  </si>
  <si>
    <t>España (sin extra regio) y regiones</t>
  </si>
  <si>
    <t>El VAB "a precios constantes" se construye multiplicando los índices de volumen con base 2000 por el VAB a precios corrientes de cada región en 2000.</t>
  </si>
  <si>
    <t xml:space="preserve">INE, Contabilidad Regional de España, base 2000 </t>
  </si>
  <si>
    <t>hoja 5: CRE08</t>
  </si>
  <si>
    <t>miles de personas ocupadas</t>
  </si>
  <si>
    <t>OCU</t>
  </si>
  <si>
    <t>2008-2012</t>
  </si>
  <si>
    <t>empleo asalariado, ocupados</t>
  </si>
  <si>
    <t>miles de euros</t>
  </si>
  <si>
    <t>empleo asalariado (ocupados),</t>
  </si>
  <si>
    <t>Horas trabajadas por asalariados</t>
  </si>
  <si>
    <t>2008-2010</t>
  </si>
  <si>
    <t>Regiones</t>
  </si>
  <si>
    <t>hoja 6: CRE10</t>
  </si>
  <si>
    <t>2010-13</t>
  </si>
  <si>
    <t>CRE base 2010</t>
  </si>
  <si>
    <t>INE, Contabilidad Regional de España, base 2008</t>
  </si>
  <si>
    <t>INE, Contabilidad Regional de España, base 2010</t>
  </si>
  <si>
    <t>empleo asalariado (personas ocupadas)</t>
  </si>
  <si>
    <t>remunerqción de asalariados</t>
  </si>
  <si>
    <t>regiones y extra regio</t>
  </si>
  <si>
    <t>milones de ptas</t>
  </si>
  <si>
    <t>rentas totales del trabajo estimadas</t>
  </si>
  <si>
    <t>millones de ptas</t>
  </si>
  <si>
    <t xml:space="preserve"> </t>
  </si>
  <si>
    <t>España sin extra reg</t>
  </si>
  <si>
    <t>1986-95</t>
  </si>
  <si>
    <t>Empleo asalariado (puestos de trabajo)</t>
  </si>
  <si>
    <t>miles de puesstos de trabajo</t>
  </si>
  <si>
    <t>Empleo asalariado</t>
  </si>
  <si>
    <t>1995-2003</t>
  </si>
  <si>
    <t>Remuneración de los asalariados</t>
  </si>
  <si>
    <t>1995-2002</t>
  </si>
  <si>
    <t>Rentas totales del trabajo estimadas</t>
  </si>
  <si>
    <t>España sin extra regio</t>
  </si>
  <si>
    <t>RTL</t>
  </si>
  <si>
    <t>INE, Contabilidad Regional de España. Bases anteriores. Base 1986</t>
  </si>
  <si>
    <t>España y regiones</t>
  </si>
  <si>
    <t>miles de pts</t>
  </si>
  <si>
    <t>miles de puestoss de trabajo equivalentes</t>
  </si>
  <si>
    <t>2000-2009</t>
  </si>
  <si>
    <t>2000-2008</t>
  </si>
  <si>
    <t>RTL*</t>
  </si>
  <si>
    <t>miles de ptejcs</t>
  </si>
  <si>
    <t>miles de PTEJCc</t>
  </si>
  <si>
    <t>PT</t>
  </si>
  <si>
    <t>Nota: * = series estimadas, no tomadas directamente del INE</t>
  </si>
  <si>
    <t>** Serie homogénea 1980-89 en base 1986. No está en la página web del INE. Datos proporcionados por Andrés de Bustos a partir de publicacione en papel</t>
  </si>
  <si>
    <t>Nota: ptas por euro</t>
  </si>
  <si>
    <t>Media de los cuatro trimestres</t>
  </si>
  <si>
    <t>Total Nacional</t>
  </si>
  <si>
    <t>fuente: microdatos de la EPA</t>
  </si>
  <si>
    <t>porcentaje</t>
  </si>
  <si>
    <t>1977-2014</t>
  </si>
  <si>
    <t>horas semanales</t>
  </si>
  <si>
    <t>fuente: calculado directamente a partir de los microdatos de la EPA</t>
  </si>
  <si>
    <t>utilizando las ponderaciones más recientes disponibles para cada año</t>
  </si>
  <si>
    <t>hoja 7: datos de la EPA utilizados para construir las series auxiliares de empleo y para corregir algunas series</t>
  </si>
  <si>
    <t>POB16+_rev</t>
  </si>
  <si>
    <t>Pob16+_or</t>
  </si>
  <si>
    <t>poblacióin 16+ originalmente publicada por la EPA</t>
  </si>
  <si>
    <t>población 16+ revisada, tras incorporar resultados del nuevo censo</t>
  </si>
  <si>
    <t>miles de pèrsonas</t>
  </si>
  <si>
    <t>1996 a 2001</t>
  </si>
  <si>
    <t>poblacióni 16+</t>
  </si>
  <si>
    <t>H1: serie originalmente publicada</t>
  </si>
  <si>
    <t>datos anuales</t>
  </si>
  <si>
    <t>total</t>
  </si>
  <si>
    <t>fuente: http://www.ine.es/epa02/repercusion_ccaa7601.htm</t>
  </si>
  <si>
    <t>poblacióni 16+, EPA</t>
  </si>
  <si>
    <t>H3, serie EPA 2005, ya con censo 2001</t>
  </si>
  <si>
    <t>http://www.ine.es/inebaseDYN/epa30308_p2001/epa_series_anteriores2005.htm</t>
  </si>
  <si>
    <t>Población 16+ EPA, revisada con censo de 2011</t>
  </si>
  <si>
    <t>Población 16+ EPA, serie original</t>
  </si>
  <si>
    <t>2002 a 2011</t>
  </si>
  <si>
    <t>fuente; http://www.ine.es/dynt3/inebase/es/index.htm?padre=990&amp;capsel=991</t>
  </si>
  <si>
    <t>fuentes: fuentehttp://www.ine.es/dynt3/inebase/es/index.htm?padre=868&amp;capsel=869</t>
  </si>
  <si>
    <t>y http://www.ine.es/jaxi/menu.do?type=pcaxis&amp;path=/t22/e308/meto_05/pae/px/&amp;file=pcaxis</t>
  </si>
  <si>
    <t>fuente: página web del INE, EPA</t>
  </si>
  <si>
    <t>% de los asalariados que declara un segundo empleo</t>
  </si>
  <si>
    <t>Horas medias efectivas semanales trabajadas por los ocupados asalariados</t>
  </si>
  <si>
    <t>% de losasalariados que declara un segundo empleo</t>
  </si>
  <si>
    <t>horas efectivas semanales trabajadas en media por los asalariados</t>
  </si>
  <si>
    <t>Datos de empleo asalariado de la CNTR</t>
  </si>
  <si>
    <t>CNTR95, 1980 a 1996</t>
  </si>
  <si>
    <t>1996T4</t>
  </si>
  <si>
    <t>1996T3</t>
  </si>
  <si>
    <t>1996T2</t>
  </si>
  <si>
    <t>1996T1</t>
  </si>
  <si>
    <t>1995T4</t>
  </si>
  <si>
    <t>1995T3</t>
  </si>
  <si>
    <t>1995T2</t>
  </si>
  <si>
    <t>1995T1</t>
  </si>
  <si>
    <t>1994T4</t>
  </si>
  <si>
    <t>1994T3</t>
  </si>
  <si>
    <t>1994T2</t>
  </si>
  <si>
    <t>1994T1</t>
  </si>
  <si>
    <t>1993T4</t>
  </si>
  <si>
    <t>1993T3</t>
  </si>
  <si>
    <t>1993T2</t>
  </si>
  <si>
    <t>1993T1</t>
  </si>
  <si>
    <t>1992T4</t>
  </si>
  <si>
    <t>1992T3</t>
  </si>
  <si>
    <t>1992T2</t>
  </si>
  <si>
    <t>1992T1</t>
  </si>
  <si>
    <t>1991T4</t>
  </si>
  <si>
    <t>1991T3</t>
  </si>
  <si>
    <t>1991T2</t>
  </si>
  <si>
    <t>1991T1</t>
  </si>
  <si>
    <t>1990T4</t>
  </si>
  <si>
    <t>1990T3</t>
  </si>
  <si>
    <t>1990T2</t>
  </si>
  <si>
    <t>1990T1</t>
  </si>
  <si>
    <t>1989T4</t>
  </si>
  <si>
    <t>1989T3</t>
  </si>
  <si>
    <t>1989T2</t>
  </si>
  <si>
    <t>1989T1</t>
  </si>
  <si>
    <t>1988T4</t>
  </si>
  <si>
    <t>1988T3</t>
  </si>
  <si>
    <t>1988T2</t>
  </si>
  <si>
    <t>1988T1</t>
  </si>
  <si>
    <t>1987T4</t>
  </si>
  <si>
    <t>1987T3</t>
  </si>
  <si>
    <t>1987T2</t>
  </si>
  <si>
    <t>1987T1</t>
  </si>
  <si>
    <t>1986T4</t>
  </si>
  <si>
    <t>1986T3</t>
  </si>
  <si>
    <t>1986T2</t>
  </si>
  <si>
    <t>1986T1</t>
  </si>
  <si>
    <t>1985T4</t>
  </si>
  <si>
    <t>1985T3</t>
  </si>
  <si>
    <t>1985T2</t>
  </si>
  <si>
    <t>1985T1</t>
  </si>
  <si>
    <t>1984T4</t>
  </si>
  <si>
    <t>1984T3</t>
  </si>
  <si>
    <t>1984T2</t>
  </si>
  <si>
    <t>1984T1</t>
  </si>
  <si>
    <t>1983T4</t>
  </si>
  <si>
    <t>1983T3</t>
  </si>
  <si>
    <t>1983T2</t>
  </si>
  <si>
    <t>1983T1</t>
  </si>
  <si>
    <t>1982T4</t>
  </si>
  <si>
    <t>1982T3</t>
  </si>
  <si>
    <t>1982T2</t>
  </si>
  <si>
    <t>1982T1</t>
  </si>
  <si>
    <t>1981T4</t>
  </si>
  <si>
    <t>1981T3</t>
  </si>
  <si>
    <t>1981T2</t>
  </si>
  <si>
    <t>1981T1</t>
  </si>
  <si>
    <t>1980T4</t>
  </si>
  <si>
    <t>1980T3</t>
  </si>
  <si>
    <t>1980T2</t>
  </si>
  <si>
    <t>1980T1</t>
  </si>
  <si>
    <t>Personas</t>
  </si>
  <si>
    <t xml:space="preserve">        Asalariados. Total ramas</t>
  </si>
  <si>
    <t>Puestos de trabajo</t>
  </si>
  <si>
    <t>Puestos de trabajo equivalentes a tiempo completo</t>
  </si>
  <si>
    <t>Calcular medias anuales</t>
  </si>
  <si>
    <t>empleo asalariado</t>
  </si>
  <si>
    <t>personas asal</t>
  </si>
  <si>
    <t>PT asalariado</t>
  </si>
  <si>
    <t>PTEJC asalariados</t>
  </si>
  <si>
    <t>CNTR 95, 95 a 2003</t>
  </si>
  <si>
    <t>2003T4</t>
  </si>
  <si>
    <t>2003T3</t>
  </si>
  <si>
    <t>2003T2</t>
  </si>
  <si>
    <t>2003T1</t>
  </si>
  <si>
    <t>2002T4</t>
  </si>
  <si>
    <t>2002T3</t>
  </si>
  <si>
    <t>2002T2</t>
  </si>
  <si>
    <t>2002T1</t>
  </si>
  <si>
    <t>2001T4</t>
  </si>
  <si>
    <t>2001T3</t>
  </si>
  <si>
    <t>2001T2</t>
  </si>
  <si>
    <t>2001T1</t>
  </si>
  <si>
    <t>2000T4</t>
  </si>
  <si>
    <t>2000T3</t>
  </si>
  <si>
    <t>2000T2</t>
  </si>
  <si>
    <t>2000T1</t>
  </si>
  <si>
    <t>1999T4</t>
  </si>
  <si>
    <t>1999T3</t>
  </si>
  <si>
    <t>1999T2</t>
  </si>
  <si>
    <t>1999T1</t>
  </si>
  <si>
    <t>1998T4</t>
  </si>
  <si>
    <t>1998T3</t>
  </si>
  <si>
    <t>1998T2</t>
  </si>
  <si>
    <t>1998T1</t>
  </si>
  <si>
    <t>1997T4</t>
  </si>
  <si>
    <t>1997T3</t>
  </si>
  <si>
    <t>1997T2</t>
  </si>
  <si>
    <t>1997T1</t>
  </si>
  <si>
    <t>CNTR00, 2000 a 09</t>
  </si>
  <si>
    <t>2009T4</t>
  </si>
  <si>
    <t>2009T3</t>
  </si>
  <si>
    <t>2009T2</t>
  </si>
  <si>
    <t>2009T1</t>
  </si>
  <si>
    <t>2008T4</t>
  </si>
  <si>
    <t>2008T3</t>
  </si>
  <si>
    <t>2008T2</t>
  </si>
  <si>
    <t>2008T1</t>
  </si>
  <si>
    <t>2007T4</t>
  </si>
  <si>
    <t>2007T3</t>
  </si>
  <si>
    <t>2007T2</t>
  </si>
  <si>
    <t>2007T1</t>
  </si>
  <si>
    <t>2006T4</t>
  </si>
  <si>
    <t>2006T3</t>
  </si>
  <si>
    <t>2006T2</t>
  </si>
  <si>
    <t>2006T1</t>
  </si>
  <si>
    <t>2005T4</t>
  </si>
  <si>
    <t>2005T3</t>
  </si>
  <si>
    <t>2005T2</t>
  </si>
  <si>
    <t>2005T1</t>
  </si>
  <si>
    <t>2004T4</t>
  </si>
  <si>
    <t>2004T3</t>
  </si>
  <si>
    <t>2004T2</t>
  </si>
  <si>
    <t>2004T1</t>
  </si>
  <si>
    <t>Asalariados</t>
  </si>
  <si>
    <t xml:space="preserve">    Personas</t>
  </si>
  <si>
    <t xml:space="preserve">            Total CNAE-93</t>
  </si>
  <si>
    <t xml:space="preserve">    Puestos de trabajo</t>
  </si>
  <si>
    <t xml:space="preserve">    Puestos de trabajo equivalentes a tiempo completo</t>
  </si>
  <si>
    <t xml:space="preserve">    Horas trabajadas</t>
  </si>
  <si>
    <t>horas asalariados</t>
  </si>
  <si>
    <t>CNTR08, 2008 a 12</t>
  </si>
  <si>
    <t>2012T4</t>
  </si>
  <si>
    <t>2012T3</t>
  </si>
  <si>
    <t>2012T2</t>
  </si>
  <si>
    <t>2012T1</t>
  </si>
  <si>
    <t>2011T4</t>
  </si>
  <si>
    <t>2011T3</t>
  </si>
  <si>
    <t>2011T2</t>
  </si>
  <si>
    <t>2011T1</t>
  </si>
  <si>
    <t>2010T4</t>
  </si>
  <si>
    <t>2010T3</t>
  </si>
  <si>
    <t>2010T2</t>
  </si>
  <si>
    <t>2010T1</t>
  </si>
  <si>
    <t xml:space="preserve">            Total</t>
  </si>
  <si>
    <t>2014T4</t>
  </si>
  <si>
    <t>2014T3</t>
  </si>
  <si>
    <t>2014T2</t>
  </si>
  <si>
    <t>2014T1</t>
  </si>
  <si>
    <t>2013T4</t>
  </si>
  <si>
    <t>2013T3</t>
  </si>
  <si>
    <t>2013T2</t>
  </si>
  <si>
    <t>2013T1</t>
  </si>
  <si>
    <t>Asalariado</t>
  </si>
  <si>
    <t xml:space="preserve">                Dato base</t>
  </si>
  <si>
    <t>CNTR10, 2010 a 14</t>
  </si>
  <si>
    <t>CNTR95</t>
  </si>
  <si>
    <t>CNTRR95</t>
  </si>
  <si>
    <t>CNTR00</t>
  </si>
  <si>
    <t>CNTR08</t>
  </si>
  <si>
    <t>CNTR10</t>
  </si>
  <si>
    <t>Resumen, series anuales</t>
  </si>
  <si>
    <t>serie estimada de puestos de trabajo asalariados</t>
  </si>
  <si>
    <t>PTAS*</t>
  </si>
  <si>
    <t>puestos de trabajo asalariados, estimación</t>
  </si>
  <si>
    <t>serie estimada de asalariados</t>
  </si>
  <si>
    <t xml:space="preserve">asalariados, estimación de </t>
  </si>
  <si>
    <t>puetos de trabajo asalariados, estimación de</t>
  </si>
  <si>
    <t>PTAS</t>
  </si>
  <si>
    <t>asalariados</t>
  </si>
  <si>
    <t>serie estimada de puestos de trabajo asalariados equivalentes a jornada completa</t>
  </si>
  <si>
    <t>puestos de trabajo asalariados eq. a jornada completa, estimación</t>
  </si>
  <si>
    <t>miles de puestos de trabajo equivalentes</t>
  </si>
  <si>
    <t>horas asalariados por trimestre</t>
  </si>
  <si>
    <t>serie estimada de puestos de trabajo asalariado equivalentes a jornada completa</t>
  </si>
  <si>
    <t>%SEGEMPAS</t>
  </si>
  <si>
    <t>HORAS_SEM_AS</t>
  </si>
  <si>
    <t>datos de CNE86</t>
  </si>
  <si>
    <t>http://www.ine.es/jaxi/menu.do?type=pcaxis&amp;path=/t35/p008/cne/ba86&amp;file=pcaxis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</si>
  <si>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</si>
  <si>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</si>
  <si>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</si>
  <si>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</si>
  <si>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</si>
  <si>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</si>
  <si>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</si>
  <si>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</si>
  <si>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</si>
  <si>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</si>
  <si>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</si>
  <si>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</si>
  <si>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</si>
  <si>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</si>
  <si>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</si>
  <si>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</si>
  <si>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</si>
  <si>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</si>
  <si>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</si>
  <si>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</si>
  <si>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</si>
  <si>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</si>
  <si>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</si>
  <si>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</si>
  <si>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Ocupados</t>
  </si>
  <si>
    <t>millones de euros</t>
  </si>
  <si>
    <t>1. Datos de la CNE86</t>
  </si>
  <si>
    <t>AS</t>
  </si>
  <si>
    <t>ocupaodos</t>
  </si>
  <si>
    <t>remuneración de asalariados</t>
  </si>
  <si>
    <t>millones de euros corrientes</t>
  </si>
  <si>
    <t>total España</t>
  </si>
  <si>
    <t>1971-1997</t>
  </si>
  <si>
    <t>http://www.ine.es/daco/daco42/cne/dacocne.htm</t>
  </si>
  <si>
    <t>2001(P)</t>
  </si>
  <si>
    <t>2002(P)</t>
  </si>
  <si>
    <t>2003(A)</t>
  </si>
  <si>
    <t>puestos de trabajo total</t>
  </si>
  <si>
    <t>pestos de trabajo equiv total</t>
  </si>
  <si>
    <t>ptos de trabajo asalariados</t>
  </si>
  <si>
    <t>pt trab equiv asalariados</t>
  </si>
  <si>
    <t>2. Datos de la CNE95</t>
  </si>
  <si>
    <t>medias o totales anuales en el caso de la CNTR</t>
  </si>
  <si>
    <t>datos de CNE95</t>
  </si>
  <si>
    <t>PTEJC</t>
  </si>
  <si>
    <t>PTASEJC</t>
  </si>
  <si>
    <t>puestos de trabajo totales</t>
  </si>
  <si>
    <t>puestos de trabajo asalariados</t>
  </si>
  <si>
    <t>pestos de trabajo equivalente a jornada completa, total</t>
  </si>
  <si>
    <t>puestos de trababajo asalariados equivalentes a jornada comp.</t>
  </si>
  <si>
    <t>3. Datos de la CNTR95</t>
  </si>
  <si>
    <t>rem asalariados</t>
  </si>
  <si>
    <t>datos de CNTR95</t>
  </si>
  <si>
    <t xml:space="preserve"> http://www.ine.es/dynt3/inebase/es/index.html?padre=586&amp;dh=1</t>
  </si>
  <si>
    <t>ptos de trabajo asalariados eq tpo comp</t>
  </si>
  <si>
    <t>1980-2004</t>
  </si>
  <si>
    <t>4. Datos de la CNE00</t>
  </si>
  <si>
    <t>datos de CNE00</t>
  </si>
  <si>
    <t>http://www.ine.es/jaxi/menu.do?type=pcaxis&amp;path=%2Ft35%2Fp008&amp;file=inebase&amp;L=0</t>
  </si>
  <si>
    <t xml:space="preserve">2000 </t>
  </si>
  <si>
    <t xml:space="preserve">2001 </t>
  </si>
  <si>
    <t xml:space="preserve">2002 </t>
  </si>
  <si>
    <t xml:space="preserve">2003 </t>
  </si>
  <si>
    <t xml:space="preserve">2004 </t>
  </si>
  <si>
    <t xml:space="preserve">2005 </t>
  </si>
  <si>
    <t xml:space="preserve">2006 </t>
  </si>
  <si>
    <t xml:space="preserve">2007 </t>
  </si>
  <si>
    <t>2008 (P)</t>
  </si>
  <si>
    <t>2009 (A)</t>
  </si>
  <si>
    <t>remuneración de asalariados, millones</t>
  </si>
  <si>
    <t>HAS</t>
  </si>
  <si>
    <t>miles de horas</t>
  </si>
  <si>
    <t>horas asalariados, total anual</t>
  </si>
  <si>
    <t>medias/totlaes anuales</t>
  </si>
  <si>
    <t>datos de CNTR00</t>
  </si>
  <si>
    <t>http://www.ine.es/dynt3/inebase/es/index.html?padre=400&amp;dh=1</t>
  </si>
  <si>
    <t>ptos de trabajo asal eq tpo comp</t>
  </si>
  <si>
    <t>horas anuales asalariados</t>
  </si>
  <si>
    <t>5. Datos de la CNTR00</t>
  </si>
  <si>
    <t>1995-2010</t>
  </si>
  <si>
    <t>6. Datos de CNE08</t>
  </si>
  <si>
    <t>datos de CNE08</t>
  </si>
  <si>
    <t>http://www.ine.es/daco/daco42/cne08/dacocne_enlace.htm</t>
  </si>
  <si>
    <t xml:space="preserve">2008 </t>
  </si>
  <si>
    <t xml:space="preserve">2009 </t>
  </si>
  <si>
    <t>2010 (P)</t>
  </si>
  <si>
    <t>2011 (P)</t>
  </si>
  <si>
    <t>2012 (A)</t>
  </si>
  <si>
    <t>horas asalariados, miles</t>
  </si>
  <si>
    <t>miles excepto rem asal</t>
  </si>
  <si>
    <t>remuneración asalariados, millones</t>
  </si>
  <si>
    <t>1995-2012</t>
  </si>
  <si>
    <t>datos cntr08</t>
  </si>
  <si>
    <t>http://www.ine.es/dynt3/inebase/es/index.html?padre=407&amp;dh=1</t>
  </si>
  <si>
    <t>ptos de trabajo as eq tpo comp</t>
  </si>
  <si>
    <t>7. Datos de CNTR08</t>
  </si>
  <si>
    <t>1995-2013</t>
  </si>
  <si>
    <t>8. Datos de CNE10</t>
  </si>
  <si>
    <t>http://www.ine.es/daco/daco42/cne10/dacocne_resultados.htm</t>
  </si>
  <si>
    <t>datos cne 2010</t>
  </si>
  <si>
    <t>9. Datos de CNTR10</t>
  </si>
  <si>
    <t>datos cntr10</t>
  </si>
  <si>
    <t>http://www.ine.es/dynt3/inebase/es/index.html?padre=1691&amp;dh=1</t>
  </si>
  <si>
    <t>1995-2014</t>
  </si>
  <si>
    <t>AS*</t>
  </si>
  <si>
    <t>PTASEJC*</t>
  </si>
  <si>
    <t>HAS*</t>
  </si>
  <si>
    <t>serie estimada de horas trabajadas por los asalariados</t>
  </si>
  <si>
    <t>serie estimada de puestos de trabajo asalariados equivalentes a jornaa completa</t>
  </si>
  <si>
    <t>miles de puestos equivalentes</t>
  </si>
  <si>
    <t>horas trabajadas por los asalariados, estimación</t>
  </si>
  <si>
    <t>puestos de trabajo asalariados equivalentea a jc, estimación</t>
  </si>
  <si>
    <t>miles de puestos</t>
  </si>
  <si>
    <t>FCRT</t>
  </si>
  <si>
    <t>RTL/RAS</t>
  </si>
  <si>
    <t>factor de correción de las rentas del trabajo</t>
  </si>
  <si>
    <t>hoja 1: Datos agregados de la Contabilidad Trimestral o Oontabilidad Nacional</t>
  </si>
  <si>
    <t>hoja 2: CRE86</t>
  </si>
  <si>
    <t>peronas aslariadas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</si>
</sst>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%"/>
    <numFmt numFmtId="167" formatCode="#,##0.000"/>
  </numFmts>
  <fonts count="15" x14ac:knownFonts="1">
    <font>
      <sz val="12"/>
      <color theme="1"/>
      <name val="Calibri"/>
      <family val="2"/>
      <scheme val="minor"/>
    </font>
    <font>
      <b/>
      <sz val="10"/>
      <name val="Verdana"/>
    </font>
    <font>
      <b/>
      <i/>
      <sz val="10"/>
      <name val="Verdana"/>
    </font>
    <font>
      <i/>
      <sz val="10"/>
      <name val="Verdana"/>
    </font>
    <font>
      <u/>
      <sz val="10"/>
      <color indexed="12"/>
      <name val="Verdana"/>
    </font>
    <font>
      <sz val="10"/>
      <name val="Times New Roman"/>
    </font>
    <font>
      <u/>
      <sz val="12"/>
      <color theme="11"/>
      <name val="Calibri"/>
      <family val="2"/>
      <charset val="129"/>
      <scheme val="minor"/>
    </font>
    <font>
      <sz val="10"/>
      <name val="Verdana"/>
    </font>
    <font>
      <sz val="12"/>
      <color rgb="FF000000"/>
      <name val="Calibri"/>
      <family val="2"/>
      <charset val="129"/>
      <scheme val="minor"/>
    </font>
    <font>
      <i/>
      <sz val="12"/>
      <color theme="1"/>
      <name val="Calibri"/>
      <scheme val="minor"/>
    </font>
    <font>
      <b/>
      <i/>
      <sz val="12"/>
      <color theme="1"/>
      <name val="Calibri"/>
      <scheme val="minor"/>
    </font>
    <font>
      <sz val="8"/>
      <name val="Calibri"/>
      <family val="2"/>
      <charset val="129"/>
      <scheme val="minor"/>
    </font>
    <font>
      <b/>
      <sz val="12"/>
      <color theme="1"/>
      <name val="Calibri"/>
      <family val="2"/>
      <scheme val="minor"/>
    </font>
    <font>
      <sz val="12"/>
      <color rgb="FF0000FF"/>
      <name val="Calibri"/>
      <scheme val="minor"/>
    </font>
    <font>
      <i/>
      <sz val="12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6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0" xfId="1" applyAlignment="1" applyProtection="1"/>
    <xf numFmtId="0" fontId="3" fillId="0" borderId="0" xfId="0" applyFont="1" applyAlignment="1">
      <alignment horizontal="center"/>
    </xf>
    <xf numFmtId="3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/>
    <xf numFmtId="0" fontId="3" fillId="0" borderId="0" xfId="0" applyFont="1"/>
    <xf numFmtId="0" fontId="0" fillId="0" borderId="0" xfId="0"/>
    <xf numFmtId="0" fontId="3" fillId="0" borderId="0" xfId="0" applyFont="1"/>
    <xf numFmtId="0" fontId="0" fillId="0" borderId="0" xfId="0"/>
    <xf numFmtId="0" fontId="3" fillId="0" borderId="0" xfId="0" applyFont="1"/>
    <xf numFmtId="0" fontId="0" fillId="0" borderId="0" xfId="0"/>
    <xf numFmtId="165" fontId="0" fillId="0" borderId="0" xfId="0" applyNumberFormat="1"/>
    <xf numFmtId="0" fontId="2" fillId="0" borderId="0" xfId="0" applyFont="1" applyAlignment="1">
      <alignment horizontal="right"/>
    </xf>
    <xf numFmtId="0" fontId="3" fillId="0" borderId="0" xfId="0" applyFont="1"/>
    <xf numFmtId="0" fontId="0" fillId="0" borderId="0" xfId="0"/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4" fontId="8" fillId="0" borderId="0" xfId="0" applyNumberFormat="1" applyFont="1"/>
    <xf numFmtId="164" fontId="3" fillId="0" borderId="0" xfId="0" applyNumberFormat="1" applyFont="1"/>
    <xf numFmtId="3" fontId="8" fillId="0" borderId="0" xfId="0" applyNumberFormat="1" applyFont="1"/>
    <xf numFmtId="3" fontId="3" fillId="0" borderId="0" xfId="0" applyNumberFormat="1" applyFont="1"/>
    <xf numFmtId="0" fontId="3" fillId="0" borderId="0" xfId="0" applyFont="1"/>
    <xf numFmtId="0" fontId="0" fillId="0" borderId="0" xfId="0"/>
    <xf numFmtId="0" fontId="3" fillId="0" borderId="0" xfId="0" applyFont="1"/>
    <xf numFmtId="0" fontId="0" fillId="0" borderId="0" xfId="0"/>
    <xf numFmtId="0" fontId="9" fillId="0" borderId="0" xfId="0" applyFont="1" applyAlignment="1">
      <alignment horizontal="center"/>
    </xf>
    <xf numFmtId="0" fontId="3" fillId="0" borderId="0" xfId="0" applyFont="1"/>
    <xf numFmtId="0" fontId="0" fillId="0" borderId="0" xfId="0"/>
    <xf numFmtId="0" fontId="0" fillId="0" borderId="0" xfId="0"/>
    <xf numFmtId="166" fontId="0" fillId="0" borderId="0" xfId="0" applyNumberFormat="1"/>
    <xf numFmtId="0" fontId="10" fillId="0" borderId="0" xfId="0" applyFont="1"/>
    <xf numFmtId="0" fontId="3" fillId="0" borderId="0" xfId="0" applyFont="1"/>
    <xf numFmtId="0" fontId="0" fillId="0" borderId="0" xfId="0"/>
    <xf numFmtId="0" fontId="12" fillId="0" borderId="0" xfId="0" applyFont="1"/>
    <xf numFmtId="0" fontId="0" fillId="0" borderId="0" xfId="0"/>
    <xf numFmtId="0" fontId="0" fillId="0" borderId="0" xfId="0" applyFont="1"/>
    <xf numFmtId="167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2" fillId="3" borderId="0" xfId="0" applyFont="1" applyFill="1"/>
    <xf numFmtId="0" fontId="9" fillId="0" borderId="0" xfId="0" applyFont="1"/>
    <xf numFmtId="10" fontId="0" fillId="0" borderId="0" xfId="0" applyNumberFormat="1"/>
    <xf numFmtId="0" fontId="8" fillId="0" borderId="0" xfId="0" applyFont="1"/>
    <xf numFmtId="0" fontId="0" fillId="0" borderId="0" xfId="0" applyFill="1"/>
    <xf numFmtId="0" fontId="12" fillId="0" borderId="0" xfId="0" applyFont="1" applyFill="1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 applyFont="1" applyFill="1"/>
    <xf numFmtId="0" fontId="9" fillId="0" borderId="0" xfId="0" applyFont="1" applyFill="1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4" fillId="0" borderId="0" xfId="1" applyFill="1" applyAlignment="1" applyProtection="1"/>
    <xf numFmtId="0" fontId="13" fillId="0" borderId="0" xfId="0" applyFont="1" applyFill="1"/>
    <xf numFmtId="164" fontId="14" fillId="0" borderId="0" xfId="0" quotePrefix="1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3" fillId="0" borderId="0" xfId="0" applyFont="1"/>
    <xf numFmtId="0" fontId="0" fillId="0" borderId="0" xfId="0"/>
    <xf numFmtId="0" fontId="0" fillId="0" borderId="0" xfId="0"/>
    <xf numFmtId="167" fontId="0" fillId="3" borderId="0" xfId="0" applyNumberFormat="1" applyFill="1"/>
  </cellXfs>
  <cellStyles count="369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3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Hipervínculo visitado" xfId="77" builtinId="9" hidden="1"/>
    <cellStyle name="Hipervínculo visitado" xfId="78" builtinId="9" hidden="1"/>
    <cellStyle name="Hipervínculo visitado" xfId="79" builtinId="9" hidden="1"/>
    <cellStyle name="Hipervínculo visitado" xfId="80" builtinId="9" hidden="1"/>
    <cellStyle name="Hipervínculo visitado" xfId="81" builtinId="9" hidden="1"/>
    <cellStyle name="Hipervínculo visitado" xfId="82" builtinId="9" hidden="1"/>
    <cellStyle name="Hipervínculo visitado" xfId="83" builtinId="9" hidden="1"/>
    <cellStyle name="Hipervínculo visitado" xfId="84" builtinId="9" hidden="1"/>
    <cellStyle name="Hipervínculo visitado" xfId="85" builtinId="9" hidden="1"/>
    <cellStyle name="Hipervínculo visitado" xfId="86" builtinId="9" hidden="1"/>
    <cellStyle name="Hipervínculo visitado" xfId="87" builtinId="9" hidden="1"/>
    <cellStyle name="Hipervínculo visitado" xfId="88" builtinId="9" hidden="1"/>
    <cellStyle name="Hipervínculo visitado" xfId="89" builtinId="9" hidden="1"/>
    <cellStyle name="Hipervínculo visitado" xfId="90" builtinId="9" hidden="1"/>
    <cellStyle name="Hipervínculo visitado" xfId="91" builtinId="9" hidden="1"/>
    <cellStyle name="Hipervínculo visitado" xfId="92" builtinId="9" hidden="1"/>
    <cellStyle name="Hipervínculo visitado" xfId="93" builtinId="9" hidden="1"/>
    <cellStyle name="Hipervínculo visitado" xfId="94" builtinId="9" hidden="1"/>
    <cellStyle name="Hipervínculo visitado" xfId="95" builtinId="9" hidden="1"/>
    <cellStyle name="Hipervínculo visitado" xfId="96" builtinId="9" hidden="1"/>
    <cellStyle name="Hipervínculo visitado" xfId="97" builtinId="9" hidden="1"/>
    <cellStyle name="Hipervínculo visitado" xfId="98" builtinId="9" hidden="1"/>
    <cellStyle name="Hipervínculo visitado" xfId="99" builtinId="9" hidden="1"/>
    <cellStyle name="Hipervínculo visitado" xfId="100" builtinId="9" hidden="1"/>
    <cellStyle name="Hipervínculo visitado" xfId="101" builtinId="9" hidden="1"/>
    <cellStyle name="Hipervínculo visitado" xfId="102" builtinId="9" hidden="1"/>
    <cellStyle name="Hipervínculo visitado" xfId="103" builtinId="9" hidden="1"/>
    <cellStyle name="Hipervínculo visitado" xfId="104" builtinId="9" hidden="1"/>
    <cellStyle name="Hipervínculo visitado" xfId="105" builtinId="9" hidden="1"/>
    <cellStyle name="Hipervínculo visitado" xfId="106" builtinId="9" hidden="1"/>
    <cellStyle name="Hipervínculo visitado" xfId="107" builtinId="9" hidden="1"/>
    <cellStyle name="Hipervínculo visitado" xfId="108" builtinId="9" hidden="1"/>
    <cellStyle name="Hipervínculo visitado" xfId="109" builtinId="9" hidden="1"/>
    <cellStyle name="Hipervínculo visitado" xfId="110" builtinId="9" hidden="1"/>
    <cellStyle name="Hipervínculo visitado" xfId="111" builtinId="9" hidden="1"/>
    <cellStyle name="Hipervínculo visitado" xfId="112" builtinId="9" hidden="1"/>
    <cellStyle name="Hipervínculo visitado" xfId="113" builtinId="9" hidden="1"/>
    <cellStyle name="Hipervínculo visitado" xfId="114" builtinId="9" hidden="1"/>
    <cellStyle name="Hipervínculo visitado" xfId="115" builtinId="9" hidden="1"/>
    <cellStyle name="Hipervínculo visitado" xfId="116" builtinId="9" hidden="1"/>
    <cellStyle name="Hipervínculo visitado" xfId="117" builtinId="9" hidden="1"/>
    <cellStyle name="Hipervínculo visitado" xfId="118" builtinId="9" hidden="1"/>
    <cellStyle name="Hipervínculo visitado" xfId="119" builtinId="9" hidden="1"/>
    <cellStyle name="Hipervínculo visitado" xfId="120" builtinId="9" hidden="1"/>
    <cellStyle name="Hipervínculo visitado" xfId="121" builtinId="9" hidden="1"/>
    <cellStyle name="Hipervínculo visitado" xfId="122" builtinId="9" hidden="1"/>
    <cellStyle name="Hipervínculo visitado" xfId="123" builtinId="9" hidden="1"/>
    <cellStyle name="Hipervínculo visitado" xfId="124" builtinId="9" hidden="1"/>
    <cellStyle name="Hipervínculo visitado" xfId="125" builtinId="9" hidden="1"/>
    <cellStyle name="Hipervínculo visitado" xfId="126" builtinId="9" hidden="1"/>
    <cellStyle name="Hipervínculo visitado" xfId="127" builtinId="9" hidden="1"/>
    <cellStyle name="Hipervínculo visitado" xfId="128" builtinId="9" hidden="1"/>
    <cellStyle name="Hipervínculo visitado" xfId="129" builtinId="9" hidden="1"/>
    <cellStyle name="Hipervínculo visitado" xfId="130" builtinId="9" hidden="1"/>
    <cellStyle name="Hipervínculo visitado" xfId="131" builtinId="9" hidden="1"/>
    <cellStyle name="Hipervínculo visitado" xfId="132" builtinId="9" hidden="1"/>
    <cellStyle name="Hipervínculo visitado" xfId="133" builtinId="9" hidden="1"/>
    <cellStyle name="Hipervínculo visitado" xfId="134" builtinId="9" hidden="1"/>
    <cellStyle name="Hipervínculo visitado" xfId="135" builtinId="9" hidden="1"/>
    <cellStyle name="Hipervínculo visitado" xfId="136" builtinId="9" hidden="1"/>
    <cellStyle name="Hipervínculo visitado" xfId="137" builtinId="9" hidden="1"/>
    <cellStyle name="Hipervínculo visitado" xfId="138" builtinId="9" hidden="1"/>
    <cellStyle name="Hipervínculo visitado" xfId="139" builtinId="9" hidden="1"/>
    <cellStyle name="Hipervínculo visitado" xfId="140" builtinId="9" hidden="1"/>
    <cellStyle name="Hipervínculo visitado" xfId="141" builtinId="9" hidden="1"/>
    <cellStyle name="Hipervínculo visitado" xfId="142" builtinId="9" hidden="1"/>
    <cellStyle name="Hipervínculo visitado" xfId="143" builtinId="9" hidden="1"/>
    <cellStyle name="Hipervínculo visitado" xfId="144" builtinId="9" hidden="1"/>
    <cellStyle name="Hipervínculo visitado" xfId="145" builtinId="9" hidden="1"/>
    <cellStyle name="Hipervínculo visitado" xfId="146" builtinId="9" hidden="1"/>
    <cellStyle name="Hipervínculo visitado" xfId="147" builtinId="9" hidden="1"/>
    <cellStyle name="Hipervínculo visitado" xfId="148" builtinId="9" hidden="1"/>
    <cellStyle name="Hipervínculo visitado" xfId="149" builtinId="9" hidden="1"/>
    <cellStyle name="Hipervínculo visitado" xfId="150" builtinId="9" hidden="1"/>
    <cellStyle name="Hipervínculo visitado" xfId="151" builtinId="9" hidden="1"/>
    <cellStyle name="Hipervínculo visitado" xfId="152" builtinId="9" hidden="1"/>
    <cellStyle name="Hipervínculo visitado" xfId="153" builtinId="9" hidden="1"/>
    <cellStyle name="Hipervínculo visitado" xfId="154" builtinId="9" hidden="1"/>
    <cellStyle name="Hipervínculo visitado" xfId="155" builtinId="9" hidden="1"/>
    <cellStyle name="Hipervínculo visitado" xfId="156" builtinId="9" hidden="1"/>
    <cellStyle name="Hipervínculo visitado" xfId="157" builtinId="9" hidden="1"/>
    <cellStyle name="Hipervínculo visitado" xfId="158" builtinId="9" hidden="1"/>
    <cellStyle name="Hipervínculo visitado" xfId="159" builtinId="9" hidden="1"/>
    <cellStyle name="Hipervínculo visitado" xfId="160" builtinId="9" hidden="1"/>
    <cellStyle name="Hipervínculo visitado" xfId="161" builtinId="9" hidden="1"/>
    <cellStyle name="Hipervínculo visitado" xfId="162" builtinId="9" hidden="1"/>
    <cellStyle name="Hipervínculo visitado" xfId="163" builtinId="9" hidden="1"/>
    <cellStyle name="Hipervínculo visitado" xfId="164" builtinId="9" hidden="1"/>
    <cellStyle name="Hipervínculo visitado" xfId="165" builtinId="9" hidden="1"/>
    <cellStyle name="Hipervínculo visitado" xfId="166" builtinId="9" hidden="1"/>
    <cellStyle name="Hipervínculo visitado" xfId="167" builtinId="9" hidden="1"/>
    <cellStyle name="Hipervínculo visitado" xfId="168" builtinId="9" hidden="1"/>
    <cellStyle name="Hipervínculo visitado" xfId="169" builtinId="9" hidden="1"/>
    <cellStyle name="Hipervínculo visitado" xfId="170" builtinId="9" hidden="1"/>
    <cellStyle name="Hipervínculo visitado" xfId="171" builtinId="9" hidden="1"/>
    <cellStyle name="Hipervínculo visitado" xfId="172" builtinId="9" hidden="1"/>
    <cellStyle name="Hipervínculo visitado" xfId="173" builtinId="9" hidden="1"/>
    <cellStyle name="Hipervínculo visitado" xfId="174" builtinId="9" hidden="1"/>
    <cellStyle name="Hipervínculo visitado" xfId="175" builtinId="9" hidden="1"/>
    <cellStyle name="Hipervínculo visitado" xfId="176" builtinId="9" hidden="1"/>
    <cellStyle name="Hipervínculo visitado" xfId="177" builtinId="9" hidden="1"/>
    <cellStyle name="Hipervínculo visitado" xfId="178" builtinId="9" hidden="1"/>
    <cellStyle name="Hipervínculo visitado" xfId="179" builtinId="9" hidden="1"/>
    <cellStyle name="Hipervínculo visitado" xfId="180" builtinId="9" hidden="1"/>
    <cellStyle name="Hipervínculo visitado" xfId="181" builtinId="9" hidden="1"/>
    <cellStyle name="Hipervínculo visitado" xfId="182" builtinId="9" hidden="1"/>
    <cellStyle name="Hipervínculo visitado" xfId="183" builtinId="9" hidden="1"/>
    <cellStyle name="Hipervínculo visitado" xfId="184" builtinId="9" hidden="1"/>
    <cellStyle name="Hipervínculo visitado" xfId="185" builtinId="9" hidden="1"/>
    <cellStyle name="Hipervínculo visitado" xfId="186" builtinId="9" hidden="1"/>
    <cellStyle name="Hipervínculo visitado" xfId="187" builtinId="9" hidden="1"/>
    <cellStyle name="Hipervínculo visitado" xfId="188" builtinId="9" hidden="1"/>
    <cellStyle name="Hipervínculo visitado" xfId="189" builtinId="9" hidden="1"/>
    <cellStyle name="Hipervínculo visitado" xfId="190" builtinId="9" hidden="1"/>
    <cellStyle name="Hipervínculo visitado" xfId="191" builtinId="9" hidden="1"/>
    <cellStyle name="Hipervínculo visitado" xfId="192" builtinId="9" hidden="1"/>
    <cellStyle name="Hipervínculo visitado" xfId="193" builtinId="9" hidden="1"/>
    <cellStyle name="Hipervínculo visitado" xfId="194" builtinId="9" hidden="1"/>
    <cellStyle name="Hipervínculo visitado" xfId="195" builtinId="9" hidden="1"/>
    <cellStyle name="Hipervínculo visitado" xfId="196" builtinId="9" hidden="1"/>
    <cellStyle name="Hipervínculo visitado" xfId="197" builtinId="9" hidden="1"/>
    <cellStyle name="Hipervínculo visitado" xfId="198" builtinId="9" hidden="1"/>
    <cellStyle name="Hipervínculo visitado" xfId="199" builtinId="9" hidden="1"/>
    <cellStyle name="Hipervínculo visitado" xfId="200" builtinId="9" hidden="1"/>
    <cellStyle name="Hipervínculo visitado" xfId="201" builtinId="9" hidden="1"/>
    <cellStyle name="Hipervínculo visitado" xfId="202" builtinId="9" hidden="1"/>
    <cellStyle name="Hipervínculo visitado" xfId="203" builtinId="9" hidden="1"/>
    <cellStyle name="Hipervínculo visitado" xfId="204" builtinId="9" hidden="1"/>
    <cellStyle name="Hipervínculo visitado" xfId="205" builtinId="9" hidden="1"/>
    <cellStyle name="Hipervínculo visitado" xfId="206" builtinId="9" hidden="1"/>
    <cellStyle name="Hipervínculo visitado" xfId="207" builtinId="9" hidden="1"/>
    <cellStyle name="Hipervínculo visitado" xfId="208" builtinId="9" hidden="1"/>
    <cellStyle name="Hipervínculo visitado" xfId="209" builtinId="9" hidden="1"/>
    <cellStyle name="Hipervínculo visitado" xfId="210" builtinId="9" hidden="1"/>
    <cellStyle name="Hipervínculo visitado" xfId="211" builtinId="9" hidden="1"/>
    <cellStyle name="Hipervínculo visitado" xfId="212" builtinId="9" hidden="1"/>
    <cellStyle name="Hipervínculo visitado" xfId="213" builtinId="9" hidden="1"/>
    <cellStyle name="Hipervínculo visitado" xfId="214" builtinId="9" hidden="1"/>
    <cellStyle name="Hipervínculo visitado" xfId="215" builtinId="9" hidden="1"/>
    <cellStyle name="Hipervínculo visitado" xfId="216" builtinId="9" hidden="1"/>
    <cellStyle name="Hipervínculo visitado" xfId="217" builtinId="9" hidden="1"/>
    <cellStyle name="Hipervínculo visitado" xfId="218" builtinId="9" hidden="1"/>
    <cellStyle name="Hipervínculo visitado" xfId="219" builtinId="9" hidden="1"/>
    <cellStyle name="Hipervínculo visitado" xfId="220" builtinId="9" hidden="1"/>
    <cellStyle name="Hipervínculo visitado" xfId="221" builtinId="9" hidden="1"/>
    <cellStyle name="Hipervínculo visitado" xfId="222" builtinId="9" hidden="1"/>
    <cellStyle name="Hipervínculo visitado" xfId="223" builtinId="9" hidden="1"/>
    <cellStyle name="Hipervínculo visitado" xfId="224" builtinId="9" hidden="1"/>
    <cellStyle name="Hipervínculo visitado" xfId="225" builtinId="9" hidden="1"/>
    <cellStyle name="Hipervínculo visitado" xfId="226" builtinId="9" hidden="1"/>
    <cellStyle name="Hipervínculo visitado" xfId="227" builtinId="9" hidden="1"/>
    <cellStyle name="Hipervínculo visitado" xfId="228" builtinId="9" hidden="1"/>
    <cellStyle name="Hipervínculo visitado" xfId="229" builtinId="9" hidden="1"/>
    <cellStyle name="Hipervínculo visitado" xfId="230" builtinId="9" hidden="1"/>
    <cellStyle name="Hipervínculo visitado" xfId="231" builtinId="9" hidden="1"/>
    <cellStyle name="Hipervínculo visitado" xfId="232" builtinId="9" hidden="1"/>
    <cellStyle name="Hipervínculo visitado" xfId="233" builtinId="9" hidden="1"/>
    <cellStyle name="Hipervínculo visitado" xfId="234" builtinId="9" hidden="1"/>
    <cellStyle name="Hipervínculo visitado" xfId="235" builtinId="9" hidden="1"/>
    <cellStyle name="Hipervínculo visitado" xfId="236" builtinId="9" hidden="1"/>
    <cellStyle name="Hipervínculo visitado" xfId="237" builtinId="9" hidden="1"/>
    <cellStyle name="Hipervínculo visitado" xfId="238" builtinId="9" hidden="1"/>
    <cellStyle name="Hipervínculo visitado" xfId="239" builtinId="9" hidden="1"/>
    <cellStyle name="Hipervínculo visitado" xfId="240" builtinId="9" hidden="1"/>
    <cellStyle name="Hipervínculo visitado" xfId="241" builtinId="9" hidden="1"/>
    <cellStyle name="Hipervínculo visitado" xfId="242" builtinId="9" hidden="1"/>
    <cellStyle name="Hipervínculo visitado" xfId="243" builtinId="9" hidden="1"/>
    <cellStyle name="Hipervínculo visitado" xfId="244" builtinId="9" hidden="1"/>
    <cellStyle name="Hipervínculo visitado" xfId="245" builtinId="9" hidden="1"/>
    <cellStyle name="Hipervínculo visitado" xfId="246" builtinId="9" hidden="1"/>
    <cellStyle name="Hipervínculo visitado" xfId="247" builtinId="9" hidden="1"/>
    <cellStyle name="Hipervínculo visitado" xfId="248" builtinId="9" hidden="1"/>
    <cellStyle name="Hipervínculo visitado" xfId="249" builtinId="9" hidden="1"/>
    <cellStyle name="Hipervínculo visitado" xfId="250" builtinId="9" hidden="1"/>
    <cellStyle name="Hipervínculo visitado" xfId="251" builtinId="9" hidden="1"/>
    <cellStyle name="Hipervínculo visitado" xfId="252" builtinId="9" hidden="1"/>
    <cellStyle name="Hipervínculo visitado" xfId="253" builtinId="9" hidden="1"/>
    <cellStyle name="Hipervínculo visitado" xfId="254" builtinId="9" hidden="1"/>
    <cellStyle name="Hipervínculo visitado" xfId="255" builtinId="9" hidden="1"/>
    <cellStyle name="Hipervínculo visitado" xfId="256" builtinId="9" hidden="1"/>
    <cellStyle name="Hipervínculo visitado" xfId="257" builtinId="9" hidden="1"/>
    <cellStyle name="Hipervínculo visitado" xfId="258" builtinId="9" hidden="1"/>
    <cellStyle name="Hipervínculo visitado" xfId="259" builtinId="9" hidden="1"/>
    <cellStyle name="Hipervínculo visitado" xfId="260" builtinId="9" hidden="1"/>
    <cellStyle name="Hipervínculo visitado" xfId="261" builtinId="9" hidden="1"/>
    <cellStyle name="Hipervínculo visitado" xfId="262" builtinId="9" hidden="1"/>
    <cellStyle name="Hipervínculo visitado" xfId="263" builtinId="9" hidden="1"/>
    <cellStyle name="Hipervínculo visitado" xfId="264" builtinId="9" hidden="1"/>
    <cellStyle name="Hipervínculo visitado" xfId="265" builtinId="9" hidden="1"/>
    <cellStyle name="Hipervínculo visitado" xfId="266" builtinId="9" hidden="1"/>
    <cellStyle name="Hipervínculo visitado" xfId="267" builtinId="9" hidden="1"/>
    <cellStyle name="Hipervínculo visitado" xfId="268" builtinId="9" hidden="1"/>
    <cellStyle name="Hipervínculo visitado" xfId="269" builtinId="9" hidden="1"/>
    <cellStyle name="Hipervínculo visitado" xfId="270" builtinId="9" hidden="1"/>
    <cellStyle name="Hipervínculo visitado" xfId="271" builtinId="9" hidden="1"/>
    <cellStyle name="Hipervínculo visitado" xfId="272" builtinId="9" hidden="1"/>
    <cellStyle name="Hipervínculo visitado" xfId="273" builtinId="9" hidden="1"/>
    <cellStyle name="Hipervínculo visitado" xfId="274" builtinId="9" hidden="1"/>
    <cellStyle name="Hipervínculo visitado" xfId="275" builtinId="9" hidden="1"/>
    <cellStyle name="Hipervínculo visitado" xfId="276" builtinId="9" hidden="1"/>
    <cellStyle name="Hipervínculo visitado" xfId="277" builtinId="9" hidden="1"/>
    <cellStyle name="Hipervínculo visitado" xfId="278" builtinId="9" hidden="1"/>
    <cellStyle name="Hipervínculo visitado" xfId="279" builtinId="9" hidden="1"/>
    <cellStyle name="Hipervínculo visitado" xfId="280" builtinId="9" hidden="1"/>
    <cellStyle name="Hipervínculo visitado" xfId="281" builtinId="9" hidden="1"/>
    <cellStyle name="Hipervínculo visitado" xfId="282" builtinId="9" hidden="1"/>
    <cellStyle name="Hipervínculo visitado" xfId="283" builtinId="9" hidden="1"/>
    <cellStyle name="Hipervínculo visitado" xfId="284" builtinId="9" hidden="1"/>
    <cellStyle name="Hipervínculo visitado" xfId="285" builtinId="9" hidden="1"/>
    <cellStyle name="Hipervínculo visitado" xfId="286" builtinId="9" hidden="1"/>
    <cellStyle name="Hipervínculo visitado" xfId="287" builtinId="9" hidden="1"/>
    <cellStyle name="Hipervínculo visitado" xfId="288" builtinId="9" hidden="1"/>
    <cellStyle name="Hipervínculo visitado" xfId="289" builtinId="9" hidden="1"/>
    <cellStyle name="Hipervínculo visitado" xfId="290" builtinId="9" hidden="1"/>
    <cellStyle name="Hipervínculo visitado" xfId="291" builtinId="9" hidden="1"/>
    <cellStyle name="Hipervínculo visitado" xfId="292" builtinId="9" hidden="1"/>
    <cellStyle name="Hipervínculo visitado" xfId="293" builtinId="9" hidden="1"/>
    <cellStyle name="Hipervínculo visitado" xfId="294" builtinId="9" hidden="1"/>
    <cellStyle name="Hipervínculo visitado" xfId="295" builtinId="9" hidden="1"/>
    <cellStyle name="Hipervínculo visitado" xfId="296" builtinId="9" hidden="1"/>
    <cellStyle name="Hipervínculo visitado" xfId="297" builtinId="9" hidden="1"/>
    <cellStyle name="Hipervínculo visitado" xfId="298" builtinId="9" hidden="1"/>
    <cellStyle name="Hipervínculo visitado" xfId="299" builtinId="9" hidden="1"/>
    <cellStyle name="Hipervínculo visitado" xfId="300" builtinId="9" hidden="1"/>
    <cellStyle name="Hipervínculo visitado" xfId="301" builtinId="9" hidden="1"/>
    <cellStyle name="Hipervínculo visitado" xfId="302" builtinId="9" hidden="1"/>
    <cellStyle name="Hipervínculo visitado" xfId="303" builtinId="9" hidden="1"/>
    <cellStyle name="Hipervínculo visitado" xfId="304" builtinId="9" hidden="1"/>
    <cellStyle name="Hipervínculo visitado" xfId="305" builtinId="9" hidden="1"/>
    <cellStyle name="Hipervínculo visitado" xfId="306" builtinId="9" hidden="1"/>
    <cellStyle name="Hipervínculo visitado" xfId="307" builtinId="9" hidden="1"/>
    <cellStyle name="Hipervínculo visitado" xfId="308" builtinId="9" hidden="1"/>
    <cellStyle name="Hipervínculo visitado" xfId="309" builtinId="9" hidden="1"/>
    <cellStyle name="Hipervínculo visitado" xfId="310" builtinId="9" hidden="1"/>
    <cellStyle name="Hipervínculo visitado" xfId="311" builtinId="9" hidden="1"/>
    <cellStyle name="Hipervínculo visitado" xfId="312" builtinId="9" hidden="1"/>
    <cellStyle name="Hipervínculo visitado" xfId="313" builtinId="9" hidden="1"/>
    <cellStyle name="Hipervínculo visitado" xfId="314" builtinId="9" hidden="1"/>
    <cellStyle name="Hipervínculo visitado" xfId="315" builtinId="9" hidden="1"/>
    <cellStyle name="Hipervínculo visitado" xfId="316" builtinId="9" hidden="1"/>
    <cellStyle name="Hipervínculo visitado" xfId="317" builtinId="9" hidden="1"/>
    <cellStyle name="Hipervínculo visitado" xfId="318" builtinId="9" hidden="1"/>
    <cellStyle name="Hipervínculo visitado" xfId="319" builtinId="9" hidden="1"/>
    <cellStyle name="Hipervínculo visitado" xfId="320" builtinId="9" hidden="1"/>
    <cellStyle name="Hipervínculo visitado" xfId="321" builtinId="9" hidden="1"/>
    <cellStyle name="Hipervínculo visitado" xfId="322" builtinId="9" hidden="1"/>
    <cellStyle name="Hipervínculo visitado" xfId="323" builtinId="9" hidden="1"/>
    <cellStyle name="Hipervínculo visitado" xfId="324" builtinId="9" hidden="1"/>
    <cellStyle name="Hipervínculo visitado" xfId="325" builtinId="9" hidden="1"/>
    <cellStyle name="Hipervínculo visitado" xfId="326" builtinId="9" hidden="1"/>
    <cellStyle name="Hipervínculo visitado" xfId="327" builtinId="9" hidden="1"/>
    <cellStyle name="Hipervínculo visitado" xfId="328" builtinId="9" hidden="1"/>
    <cellStyle name="Hipervínculo visitado" xfId="329" builtinId="9" hidden="1"/>
    <cellStyle name="Hipervínculo visitado" xfId="330" builtinId="9" hidden="1"/>
    <cellStyle name="Hipervínculo visitado" xfId="331" builtinId="9" hidden="1"/>
    <cellStyle name="Hipervínculo visitado" xfId="332" builtinId="9" hidden="1"/>
    <cellStyle name="Hipervínculo visitado" xfId="333" builtinId="9" hidden="1"/>
    <cellStyle name="Hipervínculo visitado" xfId="334" builtinId="9" hidden="1"/>
    <cellStyle name="Hipervínculo visitado" xfId="335" builtinId="9" hidden="1"/>
    <cellStyle name="Hipervínculo visitado" xfId="336" builtinId="9" hidden="1"/>
    <cellStyle name="Hipervínculo visitado" xfId="337" builtinId="9" hidden="1"/>
    <cellStyle name="Hipervínculo visitado" xfId="338" builtinId="9" hidden="1"/>
    <cellStyle name="Hipervínculo visitado" xfId="339" builtinId="9" hidden="1"/>
    <cellStyle name="Hipervínculo visitado" xfId="340" builtinId="9" hidden="1"/>
    <cellStyle name="Hipervínculo visitado" xfId="341" builtinId="9" hidden="1"/>
    <cellStyle name="Hipervínculo visitado" xfId="342" builtinId="9" hidden="1"/>
    <cellStyle name="Hipervínculo visitado" xfId="343" builtinId="9" hidden="1"/>
    <cellStyle name="Hipervínculo visitado" xfId="344" builtinId="9" hidden="1"/>
    <cellStyle name="Hipervínculo visitado" xfId="345" builtinId="9" hidden="1"/>
    <cellStyle name="Hipervínculo visitado" xfId="346" builtinId="9" hidden="1"/>
    <cellStyle name="Hipervínculo visitado" xfId="347" builtinId="9" hidden="1"/>
    <cellStyle name="Hipervínculo visitado" xfId="348" builtinId="9" hidden="1"/>
    <cellStyle name="Hipervínculo visitado" xfId="349" builtinId="9" hidden="1"/>
    <cellStyle name="Hipervínculo visitado" xfId="350" builtinId="9" hidden="1"/>
    <cellStyle name="Hipervínculo visitado" xfId="351" builtinId="9" hidden="1"/>
    <cellStyle name="Hipervínculo visitado" xfId="352" builtinId="9" hidden="1"/>
    <cellStyle name="Hipervínculo visitado" xfId="353" builtinId="9" hidden="1"/>
    <cellStyle name="Hipervínculo visitado" xfId="354" builtinId="9" hidden="1"/>
    <cellStyle name="Hipervínculo visitado" xfId="355" builtinId="9" hidden="1"/>
    <cellStyle name="Hipervínculo visitado" xfId="356" builtinId="9" hidden="1"/>
    <cellStyle name="Hipervínculo visitado" xfId="357" builtinId="9" hidden="1"/>
    <cellStyle name="Hipervínculo visitado" xfId="358" builtinId="9" hidden="1"/>
    <cellStyle name="Hipervínculo visitado" xfId="359" builtinId="9" hidden="1"/>
    <cellStyle name="Hipervínculo visitado" xfId="360" builtinId="9" hidden="1"/>
    <cellStyle name="Hipervínculo visitado" xfId="361" builtinId="9" hidden="1"/>
    <cellStyle name="Hipervínculo visitado" xfId="362" builtinId="9" hidden="1"/>
    <cellStyle name="Hipervínculo visitado" xfId="363" builtinId="9" hidden="1"/>
    <cellStyle name="Hipervínculo visitado" xfId="364" builtinId="9" hidden="1"/>
    <cellStyle name="Hipervínculo visitado" xfId="365" builtinId="9" hidden="1"/>
    <cellStyle name="Hipervínculo visitado" xfId="366" builtinId="9" hidden="1"/>
    <cellStyle name="Hipervínculo visitado" xfId="367" builtinId="9" hidden="1"/>
    <cellStyle name="Hipervínculo visitado" xfId="36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e.es/jaxi/menu.do?type=pcaxis&amp;path=%2Ft35%2Fp010&amp;file=inebase&amp;L=0" TargetMode="External"/><Relationship Id="rId4" Type="http://schemas.openxmlformats.org/officeDocument/2006/relationships/hyperlink" Target="http://www.ine.es/jaxi/menu.do?type=pcaxis&amp;path=%2Ft35%2Fp010&amp;file=inebase&amp;L=0" TargetMode="External"/><Relationship Id="rId5" Type="http://schemas.openxmlformats.org/officeDocument/2006/relationships/hyperlink" Target="http://www.ine.es/jaxi/menu.do?type=pcaxis&amp;path=/t35/p010/a1996&amp;file=pcaxis" TargetMode="External"/><Relationship Id="rId6" Type="http://schemas.openxmlformats.org/officeDocument/2006/relationships/hyperlink" Target="http://www.ine.es/jaxi/menu.do?type=pcaxis&amp;path=/t35/p008/cne/ba86&amp;file=pcaxis" TargetMode="External"/><Relationship Id="rId7" Type="http://schemas.openxmlformats.org/officeDocument/2006/relationships/hyperlink" Target="http://www.ine.es/daco/daco42/cne/dacocne.htm" TargetMode="External"/><Relationship Id="rId8" Type="http://schemas.openxmlformats.org/officeDocument/2006/relationships/hyperlink" Target="http://www.ine.es/jaxi/menu.do?type=pcaxis&amp;path=%2Ft35%2Fp008&amp;file=inebase&amp;L=0" TargetMode="External"/><Relationship Id="rId9" Type="http://schemas.openxmlformats.org/officeDocument/2006/relationships/hyperlink" Target="http://www.ine.es/daco/daco42/cne08/dacocne_enlace.htm" TargetMode="External"/><Relationship Id="rId1" Type="http://schemas.openxmlformats.org/officeDocument/2006/relationships/hyperlink" Target="http://www.ine.es/jaxi/menu.do?type=pcaxis&amp;path=%2Ft35%2Fp010&amp;file=inebase&amp;L=0" TargetMode="External"/><Relationship Id="rId2" Type="http://schemas.openxmlformats.org/officeDocument/2006/relationships/hyperlink" Target="http://www.ine.es/jaxi/menu.do?type=pcaxis&amp;path=%2Ft35%2Fp010&amp;file=inebase&amp;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334"/>
  <sheetViews>
    <sheetView tabSelected="1" zoomScale="125" zoomScaleNormal="125" zoomScalePageLayoutView="125" workbookViewId="0">
      <selection activeCell="A218" sqref="A218:XFD334"/>
    </sheetView>
  </sheetViews>
  <sheetFormatPr baseColWidth="10" defaultRowHeight="15" x14ac:dyDescent="0"/>
  <cols>
    <col min="1" max="1" width="3.83203125" customWidth="1"/>
    <col min="2" max="2" width="14.5" customWidth="1"/>
    <col min="3" max="3" width="54.83203125" customWidth="1"/>
    <col min="4" max="4" width="36.83203125" customWidth="1"/>
    <col min="5" max="5" width="12.1640625" customWidth="1"/>
    <col min="6" max="6" width="28.33203125" customWidth="1"/>
  </cols>
  <sheetData>
    <row r="2" spans="2:6">
      <c r="B2" s="40" t="s">
        <v>117</v>
      </c>
    </row>
    <row r="4" spans="2:6" s="70" customFormat="1">
      <c r="C4" s="48" t="s">
        <v>458</v>
      </c>
    </row>
    <row r="5" spans="2:6" s="52" customFormat="1">
      <c r="C5" s="53" t="s">
        <v>384</v>
      </c>
    </row>
    <row r="6" spans="2:6" s="52" customFormat="1">
      <c r="C6" s="53"/>
    </row>
    <row r="7" spans="2:6" s="52" customFormat="1">
      <c r="C7" s="53" t="s">
        <v>368</v>
      </c>
    </row>
    <row r="8" spans="2:6" s="52" customFormat="1">
      <c r="C8" s="53"/>
    </row>
    <row r="9" spans="2:6" s="52" customFormat="1">
      <c r="C9" s="2" t="s">
        <v>0</v>
      </c>
      <c r="D9" s="2" t="s">
        <v>1</v>
      </c>
      <c r="E9" s="2" t="s">
        <v>2</v>
      </c>
      <c r="F9" s="2" t="s">
        <v>3</v>
      </c>
    </row>
    <row r="10" spans="2:6" s="52" customFormat="1">
      <c r="B10" s="61" t="s">
        <v>76</v>
      </c>
      <c r="C10" s="60" t="s">
        <v>370</v>
      </c>
      <c r="D10" s="60" t="s">
        <v>7</v>
      </c>
      <c r="E10" s="60" t="s">
        <v>374</v>
      </c>
      <c r="F10" s="60" t="s">
        <v>373</v>
      </c>
    </row>
    <row r="11" spans="2:6" s="52" customFormat="1">
      <c r="B11" s="61" t="s">
        <v>369</v>
      </c>
      <c r="C11" s="60" t="s">
        <v>332</v>
      </c>
      <c r="D11" s="60" t="s">
        <v>7</v>
      </c>
      <c r="E11" s="60" t="s">
        <v>374</v>
      </c>
      <c r="F11" s="60" t="s">
        <v>373</v>
      </c>
    </row>
    <row r="12" spans="2:6" s="52" customFormat="1">
      <c r="B12" s="61" t="s">
        <v>59</v>
      </c>
      <c r="C12" s="60" t="s">
        <v>371</v>
      </c>
      <c r="D12" s="60" t="s">
        <v>372</v>
      </c>
      <c r="E12" s="60" t="s">
        <v>374</v>
      </c>
      <c r="F12" s="60" t="s">
        <v>373</v>
      </c>
    </row>
    <row r="13" spans="2:6" s="52" customFormat="1">
      <c r="C13" s="60"/>
      <c r="D13" s="60"/>
      <c r="E13" s="60"/>
      <c r="F13" s="60"/>
    </row>
    <row r="14" spans="2:6" s="52" customFormat="1">
      <c r="C14" s="60" t="s">
        <v>34</v>
      </c>
      <c r="D14" s="60"/>
      <c r="E14" s="60"/>
      <c r="F14" s="60"/>
    </row>
    <row r="15" spans="2:6" s="52" customFormat="1">
      <c r="C15" s="4" t="s">
        <v>341</v>
      </c>
      <c r="D15" s="60"/>
      <c r="E15" s="60"/>
      <c r="F15" s="60"/>
    </row>
    <row r="16" spans="2:6" s="52" customFormat="1">
      <c r="C16" s="60"/>
      <c r="D16" s="60"/>
      <c r="E16" s="60"/>
      <c r="F16" s="60"/>
    </row>
    <row r="17" spans="2:6" s="52" customFormat="1">
      <c r="C17" s="60"/>
      <c r="D17" s="60"/>
      <c r="E17" s="60"/>
      <c r="F17" s="60"/>
    </row>
    <row r="18" spans="2:6" s="52" customFormat="1">
      <c r="C18" s="53" t="s">
        <v>383</v>
      </c>
      <c r="D18" s="60"/>
      <c r="E18" s="60"/>
      <c r="F18" s="60"/>
    </row>
    <row r="19" spans="2:6" s="52" customFormat="1">
      <c r="C19" s="60"/>
      <c r="D19" s="60"/>
      <c r="E19" s="60"/>
      <c r="F19" s="60"/>
    </row>
    <row r="20" spans="2:6" s="52" customFormat="1">
      <c r="C20" s="2" t="s">
        <v>0</v>
      </c>
      <c r="D20" s="2" t="s">
        <v>1</v>
      </c>
      <c r="E20" s="2" t="s">
        <v>2</v>
      </c>
      <c r="F20" s="2" t="s">
        <v>3</v>
      </c>
    </row>
    <row r="21" spans="2:6" s="52" customFormat="1">
      <c r="B21" s="61" t="s">
        <v>116</v>
      </c>
      <c r="C21" s="70" t="s">
        <v>388</v>
      </c>
      <c r="D21" s="70" t="s">
        <v>46</v>
      </c>
      <c r="E21" s="52" t="s">
        <v>101</v>
      </c>
      <c r="F21" s="60" t="s">
        <v>373</v>
      </c>
    </row>
    <row r="22" spans="2:6" s="52" customFormat="1">
      <c r="B22" s="61" t="s">
        <v>386</v>
      </c>
      <c r="C22" s="70" t="s">
        <v>390</v>
      </c>
      <c r="D22" s="70" t="s">
        <v>46</v>
      </c>
      <c r="E22" s="52" t="s">
        <v>101</v>
      </c>
      <c r="F22" s="60" t="s">
        <v>373</v>
      </c>
    </row>
    <row r="23" spans="2:6" s="52" customFormat="1">
      <c r="B23" s="61" t="s">
        <v>331</v>
      </c>
      <c r="C23" s="70" t="s">
        <v>389</v>
      </c>
      <c r="D23" s="70" t="s">
        <v>46</v>
      </c>
      <c r="E23" s="52" t="s">
        <v>101</v>
      </c>
      <c r="F23" s="60" t="s">
        <v>373</v>
      </c>
    </row>
    <row r="24" spans="2:6" s="52" customFormat="1">
      <c r="B24" s="61" t="s">
        <v>387</v>
      </c>
      <c r="C24" s="70" t="s">
        <v>391</v>
      </c>
      <c r="D24" s="70" t="s">
        <v>46</v>
      </c>
      <c r="E24" s="52" t="s">
        <v>101</v>
      </c>
      <c r="F24" s="60" t="s">
        <v>373</v>
      </c>
    </row>
    <row r="25" spans="2:6" s="52" customFormat="1">
      <c r="B25" s="61" t="s">
        <v>59</v>
      </c>
      <c r="C25" s="70" t="s">
        <v>54</v>
      </c>
      <c r="D25" s="70" t="s">
        <v>372</v>
      </c>
      <c r="E25" s="52" t="s">
        <v>101</v>
      </c>
      <c r="F25" s="60" t="s">
        <v>373</v>
      </c>
    </row>
    <row r="26" spans="2:6" s="52" customFormat="1"/>
    <row r="27" spans="2:6" s="52" customFormat="1">
      <c r="C27" s="52" t="s">
        <v>34</v>
      </c>
    </row>
    <row r="28" spans="2:6" s="52" customFormat="1">
      <c r="C28" s="64" t="s">
        <v>375</v>
      </c>
    </row>
    <row r="29" spans="2:6" s="52" customFormat="1">
      <c r="C29" s="53"/>
    </row>
    <row r="30" spans="2:6" s="52" customFormat="1">
      <c r="C30" s="53"/>
    </row>
    <row r="31" spans="2:6" s="52" customFormat="1">
      <c r="C31" s="53" t="s">
        <v>392</v>
      </c>
    </row>
    <row r="32" spans="2:6" s="52" customFormat="1">
      <c r="C32" s="53"/>
    </row>
    <row r="33" spans="2:28" s="52" customFormat="1">
      <c r="C33" s="2" t="s">
        <v>0</v>
      </c>
      <c r="D33" s="2" t="s">
        <v>1</v>
      </c>
      <c r="E33" s="2" t="s">
        <v>2</v>
      </c>
      <c r="F33" s="2" t="s">
        <v>3</v>
      </c>
    </row>
    <row r="34" spans="2:28" s="52" customFormat="1">
      <c r="B34" s="61" t="s">
        <v>369</v>
      </c>
      <c r="C34" s="70" t="s">
        <v>332</v>
      </c>
      <c r="D34" s="70" t="s">
        <v>7</v>
      </c>
      <c r="E34" s="52" t="s">
        <v>397</v>
      </c>
      <c r="F34" s="60" t="s">
        <v>373</v>
      </c>
    </row>
    <row r="35" spans="2:28" s="52" customFormat="1">
      <c r="B35" s="61" t="s">
        <v>331</v>
      </c>
      <c r="C35" s="70" t="s">
        <v>381</v>
      </c>
      <c r="D35" s="70" t="s">
        <v>46</v>
      </c>
      <c r="E35" s="52" t="s">
        <v>397</v>
      </c>
      <c r="F35" s="60" t="s">
        <v>373</v>
      </c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</row>
    <row r="36" spans="2:28" s="52" customFormat="1">
      <c r="B36" s="61" t="s">
        <v>387</v>
      </c>
      <c r="C36" s="70" t="s">
        <v>396</v>
      </c>
      <c r="D36" s="70" t="s">
        <v>46</v>
      </c>
      <c r="E36" s="52" t="s">
        <v>397</v>
      </c>
      <c r="F36" s="60" t="s">
        <v>373</v>
      </c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</row>
    <row r="37" spans="2:28" s="52" customFormat="1">
      <c r="B37" s="61" t="s">
        <v>59</v>
      </c>
      <c r="C37" s="70" t="s">
        <v>393</v>
      </c>
      <c r="D37" s="70" t="s">
        <v>372</v>
      </c>
      <c r="E37" s="52" t="s">
        <v>397</v>
      </c>
      <c r="F37" s="60" t="s">
        <v>373</v>
      </c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</row>
    <row r="38" spans="2:28" s="52" customFormat="1"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</row>
    <row r="39" spans="2:28" s="52" customFormat="1">
      <c r="C39" s="52" t="s">
        <v>34</v>
      </c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</row>
    <row r="40" spans="2:28" s="52" customFormat="1">
      <c r="C40" s="65" t="s">
        <v>395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2:28" s="52" customFormat="1"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spans="2:28" s="52" customFormat="1">
      <c r="C42" s="70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2:28" s="52" customFormat="1">
      <c r="C43" s="40" t="s">
        <v>398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2:28" s="52" customFormat="1">
      <c r="C44" s="53"/>
    </row>
    <row r="45" spans="2:28" s="52" customFormat="1">
      <c r="C45" s="2" t="s">
        <v>0</v>
      </c>
      <c r="D45" s="2" t="s">
        <v>1</v>
      </c>
      <c r="E45" s="2" t="s">
        <v>2</v>
      </c>
      <c r="F45" s="2" t="s">
        <v>3</v>
      </c>
    </row>
    <row r="46" spans="2:28" s="52" customFormat="1">
      <c r="B46" s="61" t="s">
        <v>387</v>
      </c>
      <c r="C46" s="70" t="s">
        <v>396</v>
      </c>
      <c r="D46" s="52" t="s">
        <v>46</v>
      </c>
      <c r="E46" s="52" t="s">
        <v>111</v>
      </c>
      <c r="F46" s="60" t="s">
        <v>373</v>
      </c>
    </row>
    <row r="47" spans="2:28" s="52" customFormat="1">
      <c r="B47" s="61" t="s">
        <v>412</v>
      </c>
      <c r="C47" s="70" t="s">
        <v>414</v>
      </c>
      <c r="D47" s="52" t="s">
        <v>413</v>
      </c>
      <c r="E47" s="52" t="s">
        <v>111</v>
      </c>
      <c r="F47" s="60" t="s">
        <v>373</v>
      </c>
    </row>
    <row r="48" spans="2:28" s="52" customFormat="1">
      <c r="B48" s="61" t="s">
        <v>59</v>
      </c>
      <c r="C48" s="70" t="s">
        <v>371</v>
      </c>
      <c r="D48" s="70" t="s">
        <v>372</v>
      </c>
      <c r="E48" s="52" t="s">
        <v>111</v>
      </c>
      <c r="F48" s="60" t="s">
        <v>373</v>
      </c>
    </row>
    <row r="49" spans="2:6" s="52" customFormat="1">
      <c r="C49" s="70"/>
    </row>
    <row r="50" spans="2:6" s="52" customFormat="1">
      <c r="C50" s="70" t="s">
        <v>34</v>
      </c>
    </row>
    <row r="51" spans="2:6" s="52" customFormat="1">
      <c r="C51" s="4" t="s">
        <v>400</v>
      </c>
    </row>
    <row r="52" spans="2:6" s="52" customFormat="1"/>
    <row r="53" spans="2:6" s="52" customFormat="1"/>
    <row r="54" spans="2:6" s="52" customFormat="1">
      <c r="C54" s="53" t="s">
        <v>420</v>
      </c>
    </row>
    <row r="55" spans="2:6" s="52" customFormat="1"/>
    <row r="56" spans="2:6" s="70" customFormat="1">
      <c r="C56" s="2" t="s">
        <v>0</v>
      </c>
      <c r="D56" s="2" t="s">
        <v>1</v>
      </c>
      <c r="E56" s="2" t="s">
        <v>2</v>
      </c>
      <c r="F56" s="2" t="s">
        <v>3</v>
      </c>
    </row>
    <row r="57" spans="2:6" s="70" customFormat="1">
      <c r="B57" s="49" t="s">
        <v>369</v>
      </c>
      <c r="C57" s="70" t="s">
        <v>332</v>
      </c>
      <c r="D57" s="67" t="s">
        <v>7</v>
      </c>
      <c r="E57" s="67" t="s">
        <v>421</v>
      </c>
      <c r="F57" s="60" t="s">
        <v>373</v>
      </c>
    </row>
    <row r="58" spans="2:6" s="70" customFormat="1">
      <c r="B58" s="49" t="s">
        <v>331</v>
      </c>
      <c r="C58" s="70" t="s">
        <v>381</v>
      </c>
      <c r="D58" s="42" t="s">
        <v>46</v>
      </c>
      <c r="E58" s="67" t="s">
        <v>421</v>
      </c>
      <c r="F58" s="60" t="s">
        <v>373</v>
      </c>
    </row>
    <row r="59" spans="2:6" s="70" customFormat="1">
      <c r="B59" s="49" t="s">
        <v>387</v>
      </c>
      <c r="C59" s="70" t="s">
        <v>418</v>
      </c>
      <c r="D59" s="42" t="s">
        <v>46</v>
      </c>
      <c r="E59" s="67" t="s">
        <v>421</v>
      </c>
      <c r="F59" s="60" t="s">
        <v>373</v>
      </c>
    </row>
    <row r="60" spans="2:6" s="70" customFormat="1">
      <c r="B60" s="49" t="s">
        <v>412</v>
      </c>
      <c r="C60" s="70" t="s">
        <v>419</v>
      </c>
      <c r="D60" s="42" t="s">
        <v>413</v>
      </c>
      <c r="E60" s="67" t="s">
        <v>421</v>
      </c>
      <c r="F60" s="60" t="s">
        <v>373</v>
      </c>
    </row>
    <row r="61" spans="2:6" s="70" customFormat="1">
      <c r="B61" s="61" t="s">
        <v>59</v>
      </c>
      <c r="C61" s="70" t="s">
        <v>54</v>
      </c>
      <c r="D61" s="70" t="s">
        <v>372</v>
      </c>
      <c r="E61" s="67" t="s">
        <v>421</v>
      </c>
      <c r="F61" s="60" t="s">
        <v>373</v>
      </c>
    </row>
    <row r="62" spans="2:6" s="70" customFormat="1">
      <c r="B62" s="49"/>
      <c r="E62" s="67"/>
      <c r="F62" s="60"/>
    </row>
    <row r="63" spans="2:6" s="70" customFormat="1">
      <c r="C63" s="70" t="s">
        <v>34</v>
      </c>
      <c r="D63" s="2"/>
      <c r="E63" s="2"/>
      <c r="F63" s="2"/>
    </row>
    <row r="64" spans="2:6" s="70" customFormat="1">
      <c r="C64" s="70" t="s">
        <v>417</v>
      </c>
    </row>
    <row r="65" spans="2:6" s="70" customFormat="1"/>
    <row r="66" spans="2:6" s="70" customFormat="1"/>
    <row r="67" spans="2:6" s="70" customFormat="1">
      <c r="C67" s="40" t="s">
        <v>422</v>
      </c>
    </row>
    <row r="68" spans="2:6" s="70" customFormat="1"/>
    <row r="69" spans="2:6" s="70" customFormat="1">
      <c r="C69" s="2" t="s">
        <v>0</v>
      </c>
      <c r="D69" s="2" t="s">
        <v>1</v>
      </c>
      <c r="E69" s="2" t="s">
        <v>2</v>
      </c>
      <c r="F69" s="2" t="s">
        <v>3</v>
      </c>
    </row>
    <row r="70" spans="2:6" s="70" customFormat="1">
      <c r="B70" s="49" t="s">
        <v>369</v>
      </c>
      <c r="C70" s="70" t="s">
        <v>332</v>
      </c>
      <c r="D70" s="67" t="s">
        <v>7</v>
      </c>
      <c r="E70" s="70" t="s">
        <v>433</v>
      </c>
      <c r="F70" s="60" t="s">
        <v>373</v>
      </c>
    </row>
    <row r="71" spans="2:6" s="70" customFormat="1">
      <c r="B71" s="49" t="s">
        <v>331</v>
      </c>
      <c r="C71" s="70" t="s">
        <v>381</v>
      </c>
      <c r="D71" s="42" t="s">
        <v>46</v>
      </c>
      <c r="E71" s="70" t="s">
        <v>433</v>
      </c>
      <c r="F71" s="60" t="s">
        <v>373</v>
      </c>
    </row>
    <row r="72" spans="2:6" s="70" customFormat="1">
      <c r="B72" s="49" t="s">
        <v>387</v>
      </c>
      <c r="C72" s="70" t="s">
        <v>396</v>
      </c>
      <c r="D72" s="42" t="s">
        <v>46</v>
      </c>
      <c r="E72" s="70" t="s">
        <v>433</v>
      </c>
      <c r="F72" s="60" t="s">
        <v>373</v>
      </c>
    </row>
    <row r="73" spans="2:6" s="70" customFormat="1">
      <c r="B73" s="49" t="s">
        <v>412</v>
      </c>
      <c r="C73" s="70" t="s">
        <v>430</v>
      </c>
      <c r="D73" s="42" t="s">
        <v>413</v>
      </c>
      <c r="E73" s="70" t="s">
        <v>433</v>
      </c>
      <c r="F73" s="60" t="s">
        <v>373</v>
      </c>
    </row>
    <row r="74" spans="2:6" s="70" customFormat="1">
      <c r="B74" s="61" t="s">
        <v>59</v>
      </c>
      <c r="C74" s="70" t="s">
        <v>411</v>
      </c>
      <c r="D74" s="70" t="s">
        <v>372</v>
      </c>
      <c r="E74" s="70" t="s">
        <v>433</v>
      </c>
      <c r="F74" s="60" t="s">
        <v>373</v>
      </c>
    </row>
    <row r="75" spans="2:6" s="70" customFormat="1"/>
    <row r="76" spans="2:6" s="70" customFormat="1">
      <c r="C76" s="70" t="s">
        <v>48</v>
      </c>
    </row>
    <row r="77" spans="2:6" s="70" customFormat="1">
      <c r="C77" s="4" t="s">
        <v>424</v>
      </c>
    </row>
    <row r="78" spans="2:6" s="70" customFormat="1"/>
    <row r="79" spans="2:6" s="70" customFormat="1"/>
    <row r="80" spans="2:6" s="70" customFormat="1">
      <c r="C80" s="40" t="s">
        <v>437</v>
      </c>
    </row>
    <row r="81" spans="2:6" s="70" customFormat="1">
      <c r="D81" s="2"/>
      <c r="E81" s="2"/>
      <c r="F81" s="2"/>
    </row>
    <row r="82" spans="2:6" s="70" customFormat="1">
      <c r="C82" s="2" t="s">
        <v>0</v>
      </c>
      <c r="D82" s="2" t="s">
        <v>1</v>
      </c>
      <c r="E82" s="2" t="s">
        <v>2</v>
      </c>
      <c r="F82" s="2" t="s">
        <v>3</v>
      </c>
    </row>
    <row r="83" spans="2:6" s="70" customFormat="1">
      <c r="B83" s="49" t="s">
        <v>369</v>
      </c>
      <c r="C83" s="70" t="s">
        <v>332</v>
      </c>
      <c r="D83" s="67" t="s">
        <v>7</v>
      </c>
      <c r="E83" s="70" t="s">
        <v>438</v>
      </c>
      <c r="F83" s="60" t="s">
        <v>373</v>
      </c>
    </row>
    <row r="84" spans="2:6" s="70" customFormat="1">
      <c r="B84" s="49" t="s">
        <v>331</v>
      </c>
      <c r="C84" s="70" t="s">
        <v>381</v>
      </c>
      <c r="D84" s="42" t="s">
        <v>46</v>
      </c>
      <c r="E84" s="70" t="s">
        <v>438</v>
      </c>
      <c r="F84" s="60" t="s">
        <v>373</v>
      </c>
    </row>
    <row r="85" spans="2:6" s="70" customFormat="1">
      <c r="B85" s="49" t="s">
        <v>387</v>
      </c>
      <c r="C85" s="70" t="s">
        <v>436</v>
      </c>
      <c r="D85" s="42" t="s">
        <v>46</v>
      </c>
      <c r="E85" s="70" t="s">
        <v>438</v>
      </c>
      <c r="F85" s="60" t="s">
        <v>373</v>
      </c>
    </row>
    <row r="86" spans="2:6" s="70" customFormat="1">
      <c r="B86" s="49" t="s">
        <v>412</v>
      </c>
      <c r="C86" s="70" t="s">
        <v>419</v>
      </c>
      <c r="D86" s="42" t="s">
        <v>413</v>
      </c>
      <c r="E86" s="70" t="s">
        <v>438</v>
      </c>
      <c r="F86" s="60" t="s">
        <v>373</v>
      </c>
    </row>
    <row r="87" spans="2:6" s="70" customFormat="1">
      <c r="B87" s="61" t="s">
        <v>59</v>
      </c>
      <c r="C87" s="70" t="s">
        <v>371</v>
      </c>
      <c r="D87" s="70" t="s">
        <v>372</v>
      </c>
      <c r="E87" s="70" t="s">
        <v>438</v>
      </c>
      <c r="F87" s="60" t="s">
        <v>373</v>
      </c>
    </row>
    <row r="88" spans="2:6" s="70" customFormat="1"/>
    <row r="89" spans="2:6" s="70" customFormat="1">
      <c r="C89" s="70" t="s">
        <v>48</v>
      </c>
    </row>
    <row r="90" spans="2:6" s="70" customFormat="1">
      <c r="C90" s="70" t="s">
        <v>435</v>
      </c>
    </row>
    <row r="91" spans="2:6" s="70" customFormat="1"/>
    <row r="92" spans="2:6" s="70" customFormat="1"/>
    <row r="93" spans="2:6" s="70" customFormat="1">
      <c r="C93" s="40" t="s">
        <v>439</v>
      </c>
    </row>
    <row r="94" spans="2:6" s="70" customFormat="1"/>
    <row r="95" spans="2:6" s="70" customFormat="1">
      <c r="C95" s="2" t="s">
        <v>0</v>
      </c>
      <c r="D95" s="2" t="s">
        <v>1</v>
      </c>
      <c r="E95" s="2" t="s">
        <v>2</v>
      </c>
      <c r="F95" s="2" t="s">
        <v>3</v>
      </c>
    </row>
    <row r="96" spans="2:6" s="70" customFormat="1">
      <c r="B96" s="49" t="s">
        <v>369</v>
      </c>
      <c r="C96" s="70" t="s">
        <v>332</v>
      </c>
      <c r="D96" s="67" t="s">
        <v>7</v>
      </c>
      <c r="E96" s="70" t="s">
        <v>438</v>
      </c>
      <c r="F96" s="60" t="s">
        <v>373</v>
      </c>
    </row>
    <row r="97" spans="2:6" s="70" customFormat="1">
      <c r="B97" s="49" t="s">
        <v>331</v>
      </c>
      <c r="C97" s="70" t="s">
        <v>381</v>
      </c>
      <c r="D97" s="42" t="s">
        <v>46</v>
      </c>
      <c r="E97" s="70" t="s">
        <v>438</v>
      </c>
      <c r="F97" s="60" t="s">
        <v>373</v>
      </c>
    </row>
    <row r="98" spans="2:6" s="70" customFormat="1">
      <c r="B98" s="49" t="s">
        <v>387</v>
      </c>
      <c r="C98" s="70" t="s">
        <v>436</v>
      </c>
      <c r="D98" s="42" t="s">
        <v>46</v>
      </c>
      <c r="E98" s="70" t="s">
        <v>438</v>
      </c>
      <c r="F98" s="60" t="s">
        <v>373</v>
      </c>
    </row>
    <row r="99" spans="2:6" s="70" customFormat="1">
      <c r="B99" s="49" t="s">
        <v>412</v>
      </c>
      <c r="C99" s="70" t="s">
        <v>419</v>
      </c>
      <c r="D99" s="42" t="s">
        <v>413</v>
      </c>
      <c r="E99" s="70" t="s">
        <v>438</v>
      </c>
      <c r="F99" s="60" t="s">
        <v>373</v>
      </c>
    </row>
    <row r="100" spans="2:6" s="70" customFormat="1">
      <c r="B100" s="61" t="s">
        <v>59</v>
      </c>
      <c r="C100" s="70" t="s">
        <v>371</v>
      </c>
      <c r="D100" s="70" t="s">
        <v>372</v>
      </c>
      <c r="E100" s="70" t="s">
        <v>438</v>
      </c>
      <c r="F100" s="60" t="s">
        <v>373</v>
      </c>
    </row>
    <row r="101" spans="2:6" s="70" customFormat="1"/>
    <row r="102" spans="2:6" s="70" customFormat="1">
      <c r="C102" s="70" t="s">
        <v>34</v>
      </c>
    </row>
    <row r="103" spans="2:6" s="70" customFormat="1">
      <c r="C103" s="70" t="s">
        <v>440</v>
      </c>
    </row>
    <row r="104" spans="2:6" s="70" customFormat="1"/>
    <row r="105" spans="2:6" s="70" customFormat="1"/>
    <row r="106" spans="2:6" s="70" customFormat="1">
      <c r="C106" s="40" t="s">
        <v>442</v>
      </c>
    </row>
    <row r="107" spans="2:6" s="70" customFormat="1"/>
    <row r="108" spans="2:6" s="70" customFormat="1">
      <c r="C108" s="2" t="s">
        <v>0</v>
      </c>
      <c r="D108" s="2" t="s">
        <v>1</v>
      </c>
      <c r="E108" s="2" t="s">
        <v>2</v>
      </c>
      <c r="F108" s="2" t="s">
        <v>3</v>
      </c>
    </row>
    <row r="109" spans="2:6" s="70" customFormat="1">
      <c r="B109" s="49" t="s">
        <v>369</v>
      </c>
      <c r="C109" s="70" t="s">
        <v>332</v>
      </c>
      <c r="D109" s="67" t="s">
        <v>7</v>
      </c>
      <c r="E109" s="70" t="s">
        <v>445</v>
      </c>
      <c r="F109" s="60" t="s">
        <v>373</v>
      </c>
    </row>
    <row r="110" spans="2:6" s="70" customFormat="1">
      <c r="B110" s="49" t="s">
        <v>331</v>
      </c>
      <c r="C110" s="70" t="s">
        <v>381</v>
      </c>
      <c r="D110" s="42" t="s">
        <v>46</v>
      </c>
      <c r="E110" s="70" t="s">
        <v>445</v>
      </c>
      <c r="F110" s="60" t="s">
        <v>373</v>
      </c>
    </row>
    <row r="111" spans="2:6" s="70" customFormat="1">
      <c r="B111" s="49" t="s">
        <v>387</v>
      </c>
      <c r="C111" s="70" t="s">
        <v>436</v>
      </c>
      <c r="D111" s="42" t="s">
        <v>46</v>
      </c>
      <c r="E111" s="70" t="s">
        <v>445</v>
      </c>
      <c r="F111" s="60" t="s">
        <v>373</v>
      </c>
    </row>
    <row r="112" spans="2:6" s="70" customFormat="1">
      <c r="B112" s="49" t="s">
        <v>412</v>
      </c>
      <c r="C112" s="70" t="s">
        <v>419</v>
      </c>
      <c r="D112" s="42" t="s">
        <v>413</v>
      </c>
      <c r="E112" s="70" t="s">
        <v>445</v>
      </c>
      <c r="F112" s="60" t="s">
        <v>373</v>
      </c>
    </row>
    <row r="113" spans="2:6" s="70" customFormat="1"/>
    <row r="114" spans="2:6" s="70" customFormat="1">
      <c r="C114" s="70" t="s">
        <v>34</v>
      </c>
    </row>
    <row r="115" spans="2:6" s="70" customFormat="1">
      <c r="C115" s="70" t="s">
        <v>444</v>
      </c>
    </row>
    <row r="116" spans="2:6" s="70" customFormat="1"/>
    <row r="117" spans="2:6" s="70" customFormat="1"/>
    <row r="118" spans="2:6" s="70" customFormat="1"/>
    <row r="120" spans="2:6">
      <c r="C120" s="1" t="s">
        <v>459</v>
      </c>
    </row>
    <row r="122" spans="2:6">
      <c r="C122" s="2" t="s">
        <v>0</v>
      </c>
      <c r="D122" s="2" t="s">
        <v>1</v>
      </c>
      <c r="E122" s="2" t="s">
        <v>2</v>
      </c>
      <c r="F122" s="2" t="s">
        <v>3</v>
      </c>
    </row>
    <row r="123" spans="2:6" s="31" customFormat="1">
      <c r="B123" s="30" t="s">
        <v>369</v>
      </c>
      <c r="C123" s="31" t="s">
        <v>460</v>
      </c>
      <c r="D123" s="31" t="s">
        <v>7</v>
      </c>
      <c r="E123" s="31" t="s">
        <v>6</v>
      </c>
      <c r="F123" s="31" t="s">
        <v>91</v>
      </c>
    </row>
    <row r="124" spans="2:6" s="31" customFormat="1">
      <c r="B124" s="30" t="s">
        <v>59</v>
      </c>
      <c r="C124" s="31" t="s">
        <v>60</v>
      </c>
      <c r="D124" s="34" t="s">
        <v>5</v>
      </c>
      <c r="E124" s="34" t="s">
        <v>6</v>
      </c>
      <c r="F124" s="34" t="s">
        <v>91</v>
      </c>
    </row>
    <row r="125" spans="2:6" s="34" customFormat="1">
      <c r="B125" s="22" t="s">
        <v>113</v>
      </c>
      <c r="C125" s="34" t="s">
        <v>93</v>
      </c>
      <c r="D125" s="34" t="s">
        <v>5</v>
      </c>
      <c r="E125" s="34" t="s">
        <v>97</v>
      </c>
      <c r="F125" s="34" t="s">
        <v>4</v>
      </c>
    </row>
    <row r="126" spans="2:6" s="56" customFormat="1">
      <c r="B126" s="55" t="s">
        <v>326</v>
      </c>
      <c r="C126" s="56" t="s">
        <v>327</v>
      </c>
      <c r="D126" s="56" t="s">
        <v>454</v>
      </c>
      <c r="E126" s="56" t="s">
        <v>6</v>
      </c>
      <c r="F126" s="56" t="s">
        <v>91</v>
      </c>
    </row>
    <row r="127" spans="2:6" s="59" customFormat="1">
      <c r="B127" s="58" t="s">
        <v>448</v>
      </c>
      <c r="C127" s="59" t="s">
        <v>452</v>
      </c>
      <c r="D127" s="59" t="s">
        <v>413</v>
      </c>
      <c r="E127" s="59" t="s">
        <v>6</v>
      </c>
      <c r="F127" s="59" t="s">
        <v>91</v>
      </c>
    </row>
    <row r="128" spans="2:6" s="59" customFormat="1">
      <c r="B128" s="58" t="s">
        <v>447</v>
      </c>
      <c r="C128" s="59" t="s">
        <v>453</v>
      </c>
      <c r="D128" s="59" t="s">
        <v>454</v>
      </c>
      <c r="E128" s="59" t="s">
        <v>6</v>
      </c>
      <c r="F128" s="59" t="s">
        <v>91</v>
      </c>
    </row>
    <row r="130" spans="2:6">
      <c r="C130" s="2" t="s">
        <v>8</v>
      </c>
    </row>
    <row r="131" spans="2:6">
      <c r="C131" t="s">
        <v>107</v>
      </c>
    </row>
    <row r="132" spans="2:6">
      <c r="C132" s="4" t="s">
        <v>9</v>
      </c>
    </row>
    <row r="133" spans="2:6">
      <c r="C133" t="s">
        <v>118</v>
      </c>
    </row>
    <row r="135" spans="2:6">
      <c r="C135" s="11"/>
    </row>
    <row r="137" spans="2:6">
      <c r="C137" s="1" t="s">
        <v>38</v>
      </c>
    </row>
    <row r="139" spans="2:6">
      <c r="C139" s="2" t="s">
        <v>0</v>
      </c>
      <c r="D139" s="2" t="s">
        <v>1</v>
      </c>
      <c r="E139" s="2" t="s">
        <v>2</v>
      </c>
      <c r="F139" s="2" t="s">
        <v>3</v>
      </c>
    </row>
    <row r="140" spans="2:6" s="34" customFormat="1">
      <c r="B140" s="34" t="s">
        <v>331</v>
      </c>
      <c r="C140" s="34" t="s">
        <v>98</v>
      </c>
      <c r="D140" s="34" t="s">
        <v>46</v>
      </c>
      <c r="E140" s="34" t="s">
        <v>101</v>
      </c>
      <c r="F140" s="34" t="s">
        <v>91</v>
      </c>
    </row>
    <row r="141" spans="2:6" s="34" customFormat="1">
      <c r="B141" s="33" t="s">
        <v>59</v>
      </c>
      <c r="C141" s="34" t="s">
        <v>60</v>
      </c>
      <c r="D141" s="34" t="s">
        <v>35</v>
      </c>
      <c r="E141" s="34" t="s">
        <v>101</v>
      </c>
      <c r="F141" s="34" t="s">
        <v>91</v>
      </c>
    </row>
    <row r="142" spans="2:6" s="34" customFormat="1">
      <c r="B142" s="22" t="s">
        <v>113</v>
      </c>
      <c r="C142" s="34" t="s">
        <v>93</v>
      </c>
      <c r="D142" s="34" t="s">
        <v>35</v>
      </c>
      <c r="E142" s="34" t="s">
        <v>103</v>
      </c>
      <c r="F142" s="34" t="s">
        <v>4</v>
      </c>
    </row>
    <row r="143" spans="2:6" s="56" customFormat="1">
      <c r="B143" s="55" t="s">
        <v>446</v>
      </c>
      <c r="C143" s="56" t="s">
        <v>329</v>
      </c>
      <c r="D143" s="56" t="s">
        <v>7</v>
      </c>
      <c r="E143" s="56" t="s">
        <v>101</v>
      </c>
      <c r="F143" s="56" t="s">
        <v>91</v>
      </c>
    </row>
    <row r="144" spans="2:6" s="59" customFormat="1">
      <c r="B144" s="58" t="s">
        <v>448</v>
      </c>
      <c r="C144" s="59" t="s">
        <v>452</v>
      </c>
      <c r="D144" s="59" t="s">
        <v>413</v>
      </c>
      <c r="E144" s="59" t="s">
        <v>101</v>
      </c>
      <c r="F144" s="59" t="s">
        <v>91</v>
      </c>
    </row>
    <row r="145" spans="2:6" s="59" customFormat="1">
      <c r="B145" s="58" t="s">
        <v>447</v>
      </c>
      <c r="C145" s="59" t="s">
        <v>453</v>
      </c>
      <c r="D145" s="59" t="s">
        <v>454</v>
      </c>
      <c r="E145" s="59" t="s">
        <v>101</v>
      </c>
      <c r="F145" s="59" t="s">
        <v>91</v>
      </c>
    </row>
    <row r="146" spans="2:6" s="39" customFormat="1">
      <c r="B146" s="38"/>
    </row>
    <row r="147" spans="2:6">
      <c r="C147" s="2" t="s">
        <v>8</v>
      </c>
    </row>
    <row r="148" spans="2:6">
      <c r="C148" s="35" t="s">
        <v>107</v>
      </c>
    </row>
    <row r="149" spans="2:6">
      <c r="C149" s="4" t="s">
        <v>37</v>
      </c>
    </row>
    <row r="150" spans="2:6">
      <c r="C150" t="s">
        <v>47</v>
      </c>
    </row>
    <row r="153" spans="2:6">
      <c r="B153" s="13"/>
      <c r="C153" s="1" t="s">
        <v>50</v>
      </c>
      <c r="D153" s="13"/>
      <c r="E153" s="13"/>
      <c r="F153" s="13"/>
    </row>
    <row r="154" spans="2:6">
      <c r="B154" s="13"/>
      <c r="C154" s="13"/>
      <c r="D154" s="13"/>
      <c r="E154" s="13"/>
      <c r="F154" s="13"/>
    </row>
    <row r="155" spans="2:6">
      <c r="B155" s="13"/>
      <c r="C155" s="2" t="s">
        <v>0</v>
      </c>
      <c r="D155" s="2" t="s">
        <v>1</v>
      </c>
      <c r="E155" s="2" t="s">
        <v>2</v>
      </c>
      <c r="F155" s="2" t="s">
        <v>3</v>
      </c>
    </row>
    <row r="156" spans="2:6" s="15" customFormat="1">
      <c r="B156" s="14" t="s">
        <v>59</v>
      </c>
      <c r="C156" s="15" t="s">
        <v>60</v>
      </c>
      <c r="D156" s="15" t="s">
        <v>35</v>
      </c>
      <c r="E156" s="15" t="s">
        <v>111</v>
      </c>
      <c r="F156" s="15" t="s">
        <v>57</v>
      </c>
    </row>
    <row r="157" spans="2:6" s="15" customFormat="1">
      <c r="B157" s="23" t="s">
        <v>331</v>
      </c>
      <c r="C157" s="17" t="s">
        <v>63</v>
      </c>
      <c r="D157" s="15" t="s">
        <v>62</v>
      </c>
      <c r="E157" s="17" t="s">
        <v>58</v>
      </c>
      <c r="F157" s="17" t="s">
        <v>57</v>
      </c>
    </row>
    <row r="158" spans="2:6" s="15" customFormat="1">
      <c r="B158" s="14" t="s">
        <v>412</v>
      </c>
      <c r="C158" s="17" t="s">
        <v>65</v>
      </c>
      <c r="D158" s="17" t="s">
        <v>56</v>
      </c>
      <c r="E158" s="41" t="s">
        <v>111</v>
      </c>
      <c r="F158" s="17" t="s">
        <v>57</v>
      </c>
    </row>
    <row r="159" spans="2:6" s="15" customFormat="1">
      <c r="B159" s="22" t="s">
        <v>113</v>
      </c>
      <c r="C159" s="17" t="s">
        <v>93</v>
      </c>
      <c r="D159" s="15" t="s">
        <v>68</v>
      </c>
      <c r="E159" s="15" t="s">
        <v>112</v>
      </c>
      <c r="F159" s="15" t="s">
        <v>71</v>
      </c>
    </row>
    <row r="160" spans="2:6" s="56" customFormat="1">
      <c r="B160" s="55" t="s">
        <v>446</v>
      </c>
      <c r="C160" s="56" t="s">
        <v>329</v>
      </c>
      <c r="D160" s="56" t="s">
        <v>7</v>
      </c>
      <c r="E160" s="56" t="s">
        <v>111</v>
      </c>
      <c r="F160" s="56" t="s">
        <v>91</v>
      </c>
    </row>
    <row r="161" spans="2:6" s="56" customFormat="1">
      <c r="B161" s="55" t="s">
        <v>447</v>
      </c>
      <c r="C161" s="56" t="s">
        <v>334</v>
      </c>
      <c r="D161" s="56" t="s">
        <v>335</v>
      </c>
      <c r="E161" s="56" t="s">
        <v>111</v>
      </c>
      <c r="F161" s="56" t="s">
        <v>91</v>
      </c>
    </row>
    <row r="162" spans="2:6">
      <c r="B162" s="13"/>
      <c r="C162" s="13"/>
      <c r="D162" s="13"/>
      <c r="E162" s="13"/>
      <c r="F162" s="13"/>
    </row>
    <row r="163" spans="2:6">
      <c r="B163" s="13"/>
      <c r="C163" s="2" t="s">
        <v>48</v>
      </c>
      <c r="D163" s="13"/>
      <c r="E163" s="13"/>
      <c r="F163" s="13"/>
    </row>
    <row r="164" spans="2:6">
      <c r="B164" s="13"/>
      <c r="C164" s="13" t="s">
        <v>73</v>
      </c>
      <c r="D164" s="13"/>
      <c r="E164" s="13"/>
      <c r="F164" s="13"/>
    </row>
    <row r="165" spans="2:6">
      <c r="B165" s="13"/>
      <c r="C165" s="4" t="s">
        <v>37</v>
      </c>
      <c r="D165" s="13"/>
      <c r="E165" s="13"/>
      <c r="F165" s="13"/>
    </row>
    <row r="166" spans="2:6">
      <c r="B166" s="13"/>
      <c r="C166" s="11"/>
      <c r="D166" s="13"/>
      <c r="E166" s="13"/>
      <c r="F166" s="13"/>
    </row>
    <row r="167" spans="2:6">
      <c r="B167" s="13"/>
      <c r="C167" s="2" t="s">
        <v>49</v>
      </c>
      <c r="D167" s="13"/>
      <c r="E167" s="13"/>
      <c r="F167" s="13"/>
    </row>
    <row r="168" spans="2:6">
      <c r="B168" s="13"/>
      <c r="C168" s="13" t="s">
        <v>72</v>
      </c>
      <c r="D168" s="13"/>
      <c r="E168" s="13"/>
      <c r="F168" s="13"/>
    </row>
    <row r="171" spans="2:6">
      <c r="B171" s="17"/>
      <c r="C171" s="1" t="s">
        <v>74</v>
      </c>
    </row>
    <row r="172" spans="2:6">
      <c r="B172" s="17"/>
      <c r="C172" s="17"/>
    </row>
    <row r="173" spans="2:6">
      <c r="B173" s="17"/>
      <c r="C173" s="2" t="s">
        <v>0</v>
      </c>
      <c r="D173" s="2" t="s">
        <v>1</v>
      </c>
      <c r="E173" s="2" t="s">
        <v>2</v>
      </c>
      <c r="F173" s="2" t="s">
        <v>3</v>
      </c>
    </row>
    <row r="174" spans="2:6">
      <c r="B174" s="16" t="s">
        <v>59</v>
      </c>
      <c r="C174" s="17" t="s">
        <v>60</v>
      </c>
      <c r="D174" t="s">
        <v>79</v>
      </c>
      <c r="E174" s="21" t="s">
        <v>77</v>
      </c>
      <c r="F174" s="21" t="s">
        <v>57</v>
      </c>
    </row>
    <row r="175" spans="2:6">
      <c r="B175" s="23" t="s">
        <v>369</v>
      </c>
      <c r="C175" s="17" t="s">
        <v>80</v>
      </c>
      <c r="D175" t="s">
        <v>75</v>
      </c>
      <c r="E175" s="21" t="s">
        <v>77</v>
      </c>
      <c r="F175" s="21" t="s">
        <v>57</v>
      </c>
    </row>
    <row r="176" spans="2:6">
      <c r="B176" s="16" t="s">
        <v>412</v>
      </c>
      <c r="C176" s="17" t="s">
        <v>81</v>
      </c>
      <c r="D176" t="s">
        <v>56</v>
      </c>
      <c r="E176" s="21" t="s">
        <v>77</v>
      </c>
      <c r="F176" s="21" t="s">
        <v>57</v>
      </c>
    </row>
    <row r="177" spans="2:6">
      <c r="B177" s="22" t="s">
        <v>113</v>
      </c>
      <c r="C177" s="17" t="s">
        <v>67</v>
      </c>
      <c r="D177" t="s">
        <v>35</v>
      </c>
      <c r="E177" t="s">
        <v>82</v>
      </c>
      <c r="F177" t="s">
        <v>83</v>
      </c>
    </row>
    <row r="178" spans="2:6" s="56" customFormat="1">
      <c r="B178" s="55" t="s">
        <v>326</v>
      </c>
      <c r="C178" s="56" t="s">
        <v>327</v>
      </c>
      <c r="D178" s="56" t="s">
        <v>46</v>
      </c>
      <c r="E178" s="56" t="s">
        <v>77</v>
      </c>
      <c r="F178" s="56" t="s">
        <v>91</v>
      </c>
    </row>
    <row r="179" spans="2:6" s="56" customFormat="1">
      <c r="B179" s="55" t="s">
        <v>447</v>
      </c>
      <c r="C179" s="51" t="s">
        <v>334</v>
      </c>
      <c r="D179" s="56" t="s">
        <v>110</v>
      </c>
      <c r="E179" s="56" t="s">
        <v>77</v>
      </c>
      <c r="F179" s="56" t="s">
        <v>91</v>
      </c>
    </row>
    <row r="181" spans="2:6" s="29" customFormat="1">
      <c r="C181" s="2" t="s">
        <v>48</v>
      </c>
    </row>
    <row r="182" spans="2:6" s="29" customFormat="1">
      <c r="C182" s="29" t="s">
        <v>87</v>
      </c>
    </row>
    <row r="183" spans="2:6">
      <c r="C183" s="4" t="s">
        <v>37</v>
      </c>
    </row>
    <row r="185" spans="2:6">
      <c r="B185" s="29"/>
      <c r="C185" s="1" t="s">
        <v>84</v>
      </c>
      <c r="D185" s="29"/>
      <c r="E185" s="29"/>
      <c r="F185" s="29"/>
    </row>
    <row r="186" spans="2:6">
      <c r="B186" s="29"/>
      <c r="C186" s="29"/>
      <c r="D186" s="29"/>
      <c r="E186" s="29"/>
      <c r="F186" s="29"/>
    </row>
    <row r="187" spans="2:6">
      <c r="B187" s="29"/>
      <c r="C187" s="2" t="s">
        <v>0</v>
      </c>
      <c r="D187" s="2" t="s">
        <v>1</v>
      </c>
      <c r="E187" s="2" t="s">
        <v>2</v>
      </c>
      <c r="F187" s="2" t="s">
        <v>3</v>
      </c>
    </row>
    <row r="188" spans="2:6">
      <c r="B188" s="28" t="s">
        <v>59</v>
      </c>
      <c r="C188" s="29" t="s">
        <v>60</v>
      </c>
      <c r="D188" s="29" t="s">
        <v>79</v>
      </c>
      <c r="E188" s="29" t="s">
        <v>85</v>
      </c>
      <c r="F188" s="29" t="s">
        <v>57</v>
      </c>
    </row>
    <row r="189" spans="2:6">
      <c r="B189" s="23" t="s">
        <v>369</v>
      </c>
      <c r="C189" s="29" t="s">
        <v>332</v>
      </c>
      <c r="D189" s="29" t="s">
        <v>7</v>
      </c>
      <c r="E189" s="29" t="s">
        <v>85</v>
      </c>
      <c r="F189" s="29" t="s">
        <v>57</v>
      </c>
    </row>
    <row r="190" spans="2:6">
      <c r="B190" s="28" t="s">
        <v>412</v>
      </c>
      <c r="C190" s="29" t="s">
        <v>81</v>
      </c>
      <c r="D190" s="29" t="s">
        <v>56</v>
      </c>
      <c r="E190" s="29" t="s">
        <v>85</v>
      </c>
      <c r="F190" s="29" t="s">
        <v>57</v>
      </c>
    </row>
    <row r="191" spans="2:6">
      <c r="B191" s="22" t="s">
        <v>106</v>
      </c>
      <c r="C191" s="29" t="s">
        <v>67</v>
      </c>
      <c r="D191" s="29" t="s">
        <v>35</v>
      </c>
      <c r="E191" s="29" t="s">
        <v>85</v>
      </c>
      <c r="F191" s="29" t="s">
        <v>83</v>
      </c>
    </row>
    <row r="192" spans="2:6" s="56" customFormat="1">
      <c r="B192" s="55" t="s">
        <v>326</v>
      </c>
      <c r="C192" s="56" t="s">
        <v>330</v>
      </c>
      <c r="D192" s="56" t="s">
        <v>46</v>
      </c>
      <c r="E192" s="56" t="s">
        <v>85</v>
      </c>
      <c r="F192" s="56" t="s">
        <v>91</v>
      </c>
    </row>
    <row r="193" spans="2:6" s="59" customFormat="1">
      <c r="B193" s="58" t="s">
        <v>447</v>
      </c>
      <c r="C193" s="51" t="s">
        <v>334</v>
      </c>
      <c r="D193" s="59" t="s">
        <v>110</v>
      </c>
      <c r="E193" s="59" t="s">
        <v>85</v>
      </c>
      <c r="F193" s="59" t="s">
        <v>91</v>
      </c>
    </row>
    <row r="195" spans="2:6">
      <c r="C195" s="2" t="s">
        <v>48</v>
      </c>
    </row>
    <row r="196" spans="2:6">
      <c r="C196" s="29" t="s">
        <v>88</v>
      </c>
    </row>
    <row r="197" spans="2:6">
      <c r="C197" s="4" t="s">
        <v>37</v>
      </c>
    </row>
    <row r="200" spans="2:6">
      <c r="C200" s="48" t="s">
        <v>128</v>
      </c>
    </row>
    <row r="201" spans="2:6" s="52" customFormat="1">
      <c r="C201" s="53"/>
    </row>
    <row r="202" spans="2:6" s="46" customFormat="1">
      <c r="C202" s="2" t="s">
        <v>0</v>
      </c>
      <c r="D202" s="2" t="s">
        <v>1</v>
      </c>
      <c r="E202" s="2" t="s">
        <v>2</v>
      </c>
      <c r="F202" s="2" t="s">
        <v>3</v>
      </c>
    </row>
    <row r="203" spans="2:6">
      <c r="B203" s="49" t="s">
        <v>338</v>
      </c>
      <c r="C203" s="51" t="s">
        <v>152</v>
      </c>
      <c r="D203" t="s">
        <v>123</v>
      </c>
      <c r="E203" t="s">
        <v>124</v>
      </c>
      <c r="F203" t="s">
        <v>108</v>
      </c>
    </row>
    <row r="204" spans="2:6">
      <c r="B204" s="49" t="s">
        <v>339</v>
      </c>
      <c r="C204" t="s">
        <v>153</v>
      </c>
      <c r="D204" t="s">
        <v>125</v>
      </c>
      <c r="E204" s="46" t="s">
        <v>124</v>
      </c>
      <c r="F204" s="46" t="s">
        <v>108</v>
      </c>
    </row>
    <row r="206" spans="2:6">
      <c r="C206" s="51" t="s">
        <v>126</v>
      </c>
    </row>
    <row r="207" spans="2:6">
      <c r="C207" s="51" t="s">
        <v>127</v>
      </c>
    </row>
    <row r="209" spans="2:6">
      <c r="C209" s="2" t="s">
        <v>0</v>
      </c>
      <c r="D209" s="2" t="s">
        <v>1</v>
      </c>
      <c r="E209" s="2" t="s">
        <v>2</v>
      </c>
      <c r="F209" s="2" t="s">
        <v>3</v>
      </c>
    </row>
    <row r="210" spans="2:6">
      <c r="B210" t="s">
        <v>130</v>
      </c>
      <c r="C210" t="s">
        <v>131</v>
      </c>
      <c r="D210" t="s">
        <v>133</v>
      </c>
      <c r="E210" t="s">
        <v>134</v>
      </c>
      <c r="F210" t="s">
        <v>4</v>
      </c>
    </row>
    <row r="211" spans="2:6">
      <c r="B211" t="s">
        <v>129</v>
      </c>
      <c r="C211" t="s">
        <v>132</v>
      </c>
      <c r="D211" t="s">
        <v>7</v>
      </c>
      <c r="E211" s="47" t="s">
        <v>134</v>
      </c>
      <c r="F211" s="47" t="s">
        <v>4</v>
      </c>
    </row>
    <row r="212" spans="2:6">
      <c r="C212" s="47" t="s">
        <v>131</v>
      </c>
      <c r="D212" s="47" t="s">
        <v>133</v>
      </c>
      <c r="E212" s="47" t="s">
        <v>145</v>
      </c>
      <c r="F212" s="47" t="s">
        <v>4</v>
      </c>
    </row>
    <row r="213" spans="2:6">
      <c r="C213" s="47" t="s">
        <v>132</v>
      </c>
      <c r="D213" s="47" t="s">
        <v>7</v>
      </c>
      <c r="E213" s="47" t="s">
        <v>145</v>
      </c>
      <c r="F213" s="47" t="s">
        <v>4</v>
      </c>
    </row>
    <row r="215" spans="2:6">
      <c r="C215" t="s">
        <v>149</v>
      </c>
    </row>
    <row r="218" spans="2:6">
      <c r="C218" s="48"/>
    </row>
    <row r="219" spans="2:6" s="52" customFormat="1">
      <c r="C219" s="53"/>
    </row>
    <row r="220" spans="2:6" s="52" customFormat="1">
      <c r="C220" s="53"/>
    </row>
    <row r="221" spans="2:6" s="52" customFormat="1">
      <c r="C221" s="53"/>
    </row>
    <row r="222" spans="2:6" s="52" customFormat="1">
      <c r="C222" s="53"/>
    </row>
    <row r="223" spans="2:6" s="52" customFormat="1">
      <c r="C223" s="2"/>
      <c r="D223" s="2"/>
      <c r="E223" s="2"/>
      <c r="F223" s="2"/>
    </row>
    <row r="224" spans="2:6" s="52" customFormat="1">
      <c r="B224" s="61"/>
      <c r="C224" s="60"/>
      <c r="D224" s="60"/>
      <c r="E224" s="60"/>
      <c r="F224" s="60"/>
    </row>
    <row r="225" spans="2:6" s="52" customFormat="1">
      <c r="B225" s="61"/>
      <c r="C225" s="60"/>
      <c r="D225" s="60"/>
      <c r="E225" s="60"/>
      <c r="F225" s="60"/>
    </row>
    <row r="226" spans="2:6" s="52" customFormat="1">
      <c r="B226" s="61"/>
      <c r="C226" s="60"/>
      <c r="D226" s="60"/>
      <c r="E226" s="60"/>
      <c r="F226" s="60"/>
    </row>
    <row r="227" spans="2:6" s="52" customFormat="1">
      <c r="C227" s="60"/>
      <c r="D227" s="60"/>
      <c r="E227" s="60"/>
      <c r="F227" s="60"/>
    </row>
    <row r="228" spans="2:6" s="52" customFormat="1">
      <c r="C228" s="60"/>
      <c r="D228" s="60"/>
      <c r="E228" s="60"/>
      <c r="F228" s="60"/>
    </row>
    <row r="229" spans="2:6" s="52" customFormat="1">
      <c r="C229" s="4"/>
      <c r="D229" s="60"/>
      <c r="E229" s="60"/>
      <c r="F229" s="60"/>
    </row>
    <row r="230" spans="2:6" s="52" customFormat="1">
      <c r="C230" s="60"/>
      <c r="D230" s="60"/>
      <c r="E230" s="60"/>
      <c r="F230" s="60"/>
    </row>
    <row r="231" spans="2:6" s="52" customFormat="1">
      <c r="C231" s="60"/>
      <c r="D231" s="60"/>
      <c r="E231" s="60"/>
      <c r="F231" s="60"/>
    </row>
    <row r="232" spans="2:6" s="52" customFormat="1">
      <c r="C232" s="53"/>
      <c r="D232" s="60"/>
      <c r="E232" s="60"/>
      <c r="F232" s="60"/>
    </row>
    <row r="233" spans="2:6" s="52" customFormat="1">
      <c r="C233" s="60"/>
      <c r="D233" s="60"/>
      <c r="E233" s="60"/>
      <c r="F233" s="60"/>
    </row>
    <row r="234" spans="2:6" s="52" customFormat="1">
      <c r="C234" s="2"/>
      <c r="D234" s="2"/>
      <c r="E234" s="2"/>
      <c r="F234" s="2"/>
    </row>
    <row r="235" spans="2:6" s="52" customFormat="1">
      <c r="B235" s="61"/>
      <c r="C235" s="57"/>
      <c r="D235" s="57"/>
      <c r="F235" s="60"/>
    </row>
    <row r="236" spans="2:6" s="52" customFormat="1">
      <c r="B236" s="61"/>
      <c r="C236" s="57"/>
      <c r="D236" s="57"/>
      <c r="F236" s="60"/>
    </row>
    <row r="237" spans="2:6" s="52" customFormat="1">
      <c r="B237" s="61"/>
      <c r="C237" s="57"/>
      <c r="D237" s="57"/>
      <c r="F237" s="60"/>
    </row>
    <row r="238" spans="2:6" s="52" customFormat="1">
      <c r="B238" s="61"/>
      <c r="C238" s="57"/>
      <c r="D238" s="57"/>
      <c r="F238" s="60"/>
    </row>
    <row r="239" spans="2:6" s="52" customFormat="1">
      <c r="B239" s="61"/>
      <c r="C239" s="57"/>
      <c r="D239" s="57"/>
      <c r="F239" s="60"/>
    </row>
    <row r="240" spans="2:6" s="52" customFormat="1"/>
    <row r="241" spans="2:28" s="52" customFormat="1"/>
    <row r="242" spans="2:28" s="52" customFormat="1">
      <c r="C242" s="64"/>
    </row>
    <row r="243" spans="2:28" s="52" customFormat="1">
      <c r="C243" s="53"/>
    </row>
    <row r="244" spans="2:28" s="52" customFormat="1">
      <c r="C244" s="53"/>
    </row>
    <row r="245" spans="2:28" s="52" customFormat="1">
      <c r="C245" s="53"/>
    </row>
    <row r="246" spans="2:28" s="52" customFormat="1">
      <c r="C246" s="53"/>
    </row>
    <row r="247" spans="2:28" s="52" customFormat="1">
      <c r="C247" s="2"/>
      <c r="D247" s="2"/>
      <c r="E247" s="2"/>
      <c r="F247" s="2"/>
    </row>
    <row r="248" spans="2:28" s="52" customFormat="1">
      <c r="B248" s="61"/>
      <c r="C248" s="57"/>
      <c r="D248" s="57"/>
      <c r="F248" s="60"/>
    </row>
    <row r="249" spans="2:28" s="52" customFormat="1">
      <c r="B249" s="61"/>
      <c r="C249" s="57"/>
      <c r="D249" s="57"/>
      <c r="F249" s="60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</row>
    <row r="250" spans="2:28" s="52" customFormat="1">
      <c r="B250" s="61"/>
      <c r="C250" s="57"/>
      <c r="D250" s="57"/>
      <c r="F250" s="60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</row>
    <row r="251" spans="2:28" s="52" customFormat="1">
      <c r="B251" s="61"/>
      <c r="C251" s="57"/>
      <c r="D251" s="57"/>
      <c r="F251" s="60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</row>
    <row r="252" spans="2:28" s="52" customFormat="1"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</row>
    <row r="253" spans="2:28" s="52" customFormat="1"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</row>
    <row r="254" spans="2:28" s="52" customFormat="1">
      <c r="C254" s="65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</row>
    <row r="255" spans="2:28" s="52" customFormat="1"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</row>
    <row r="256" spans="2:28" s="52" customFormat="1">
      <c r="C256" s="57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</row>
    <row r="257" spans="2:28" s="52" customFormat="1">
      <c r="C257" s="40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</row>
    <row r="258" spans="2:28" s="52" customFormat="1">
      <c r="C258" s="53"/>
    </row>
    <row r="259" spans="2:28" s="52" customFormat="1">
      <c r="C259" s="2"/>
      <c r="D259" s="2"/>
      <c r="E259" s="2"/>
      <c r="F259" s="2"/>
    </row>
    <row r="260" spans="2:28" s="52" customFormat="1">
      <c r="B260" s="61"/>
      <c r="C260" s="57"/>
      <c r="F260" s="60"/>
    </row>
    <row r="261" spans="2:28" s="52" customFormat="1">
      <c r="B261" s="61"/>
      <c r="C261" s="57"/>
      <c r="F261" s="60"/>
    </row>
    <row r="262" spans="2:28" s="52" customFormat="1">
      <c r="B262" s="61"/>
      <c r="C262" s="57"/>
      <c r="D262" s="57"/>
      <c r="F262" s="60"/>
    </row>
    <row r="263" spans="2:28" s="52" customFormat="1">
      <c r="C263" s="57"/>
    </row>
    <row r="264" spans="2:28" s="52" customFormat="1">
      <c r="C264" s="57"/>
    </row>
    <row r="265" spans="2:28" s="52" customFormat="1">
      <c r="C265" s="4"/>
    </row>
    <row r="266" spans="2:28" s="52" customFormat="1"/>
    <row r="267" spans="2:28" s="52" customFormat="1"/>
    <row r="268" spans="2:28" s="52" customFormat="1">
      <c r="C268" s="53"/>
    </row>
    <row r="269" spans="2:28" s="52" customFormat="1"/>
    <row r="270" spans="2:28">
      <c r="C270" s="2"/>
      <c r="D270" s="2"/>
      <c r="E270" s="2"/>
      <c r="F270" s="2"/>
    </row>
    <row r="271" spans="2:28">
      <c r="B271" s="49"/>
      <c r="C271" s="57"/>
      <c r="D271" s="67"/>
      <c r="E271" s="67"/>
      <c r="F271" s="60"/>
    </row>
    <row r="272" spans="2:28">
      <c r="B272" s="49"/>
      <c r="C272" s="57"/>
      <c r="D272" s="42"/>
      <c r="E272" s="67"/>
      <c r="F272" s="60"/>
    </row>
    <row r="273" spans="2:6">
      <c r="B273" s="49"/>
      <c r="C273" s="57"/>
      <c r="D273" s="42"/>
      <c r="E273" s="67"/>
      <c r="F273" s="60"/>
    </row>
    <row r="274" spans="2:6">
      <c r="B274" s="49"/>
      <c r="C274" s="57"/>
      <c r="D274" s="42"/>
      <c r="E274" s="67"/>
      <c r="F274" s="60"/>
    </row>
    <row r="275" spans="2:6">
      <c r="B275" s="49"/>
      <c r="C275" s="57"/>
      <c r="D275" s="57"/>
      <c r="E275" s="67"/>
      <c r="F275" s="60"/>
    </row>
    <row r="276" spans="2:6" s="57" customFormat="1">
      <c r="B276" s="49"/>
      <c r="E276" s="67"/>
      <c r="F276" s="60"/>
    </row>
    <row r="277" spans="2:6">
      <c r="B277" s="56"/>
      <c r="C277" s="56"/>
      <c r="D277" s="2"/>
      <c r="E277" s="2"/>
      <c r="F277" s="2"/>
    </row>
    <row r="278" spans="2:6">
      <c r="B278" s="56"/>
      <c r="C278" s="57"/>
      <c r="D278" s="56"/>
      <c r="E278" s="56"/>
      <c r="F278" s="56"/>
    </row>
    <row r="279" spans="2:6" s="57" customFormat="1"/>
    <row r="280" spans="2:6" s="57" customFormat="1"/>
    <row r="281" spans="2:6">
      <c r="B281" s="56"/>
      <c r="C281" s="40"/>
      <c r="D281" s="56"/>
      <c r="E281" s="56"/>
      <c r="F281" s="56"/>
    </row>
    <row r="282" spans="2:6">
      <c r="B282" s="56"/>
      <c r="C282" s="56"/>
      <c r="D282" s="56"/>
      <c r="E282" s="56"/>
      <c r="F282" s="56"/>
    </row>
    <row r="283" spans="2:6">
      <c r="C283" s="2"/>
      <c r="D283" s="2"/>
      <c r="E283" s="2"/>
      <c r="F283" s="2"/>
    </row>
    <row r="284" spans="2:6">
      <c r="B284" s="49"/>
      <c r="C284" s="57"/>
      <c r="D284" s="67"/>
      <c r="F284" s="60"/>
    </row>
    <row r="285" spans="2:6">
      <c r="B285" s="49"/>
      <c r="C285" s="57"/>
      <c r="D285" s="42"/>
      <c r="E285" s="57"/>
      <c r="F285" s="60"/>
    </row>
    <row r="286" spans="2:6">
      <c r="B286" s="49"/>
      <c r="C286" s="57"/>
      <c r="D286" s="42"/>
      <c r="E286" s="57"/>
      <c r="F286" s="60"/>
    </row>
    <row r="287" spans="2:6">
      <c r="B287" s="49"/>
      <c r="C287" s="57"/>
      <c r="D287" s="42"/>
      <c r="E287" s="57"/>
      <c r="F287" s="60"/>
    </row>
    <row r="288" spans="2:6">
      <c r="B288" s="49"/>
      <c r="C288" s="57"/>
      <c r="D288" s="57"/>
      <c r="E288" s="57"/>
      <c r="F288" s="60"/>
    </row>
    <row r="289" spans="2:6">
      <c r="B289" s="56"/>
      <c r="D289" s="56"/>
      <c r="E289" s="56"/>
      <c r="F289" s="56"/>
    </row>
    <row r="290" spans="2:6">
      <c r="B290" s="56"/>
      <c r="C290" s="56"/>
      <c r="D290" s="56"/>
      <c r="E290" s="56"/>
      <c r="F290" s="56"/>
    </row>
    <row r="291" spans="2:6">
      <c r="B291" s="56"/>
      <c r="C291" s="4"/>
      <c r="D291" s="56"/>
      <c r="E291" s="56"/>
      <c r="F291" s="56"/>
    </row>
    <row r="292" spans="2:6">
      <c r="B292" s="56"/>
      <c r="C292" s="56"/>
      <c r="D292" s="56"/>
      <c r="E292" s="56"/>
      <c r="F292" s="56"/>
    </row>
    <row r="293" spans="2:6">
      <c r="B293" s="56"/>
      <c r="C293" s="56"/>
      <c r="D293" s="56"/>
      <c r="E293" s="56"/>
      <c r="F293" s="56"/>
    </row>
    <row r="294" spans="2:6">
      <c r="C294" s="40"/>
    </row>
    <row r="295" spans="2:6">
      <c r="B295" s="56"/>
      <c r="C295" s="56"/>
      <c r="D295" s="2"/>
      <c r="E295" s="2"/>
      <c r="F295" s="2"/>
    </row>
    <row r="296" spans="2:6">
      <c r="B296" s="56"/>
      <c r="C296" s="2"/>
      <c r="D296" s="2"/>
      <c r="E296" s="2"/>
      <c r="F296" s="2"/>
    </row>
    <row r="297" spans="2:6">
      <c r="B297" s="49"/>
      <c r="D297" s="67"/>
      <c r="E297" s="57"/>
      <c r="F297" s="60"/>
    </row>
    <row r="298" spans="2:6">
      <c r="B298" s="49"/>
      <c r="D298" s="42"/>
      <c r="E298" s="57"/>
      <c r="F298" s="60"/>
    </row>
    <row r="299" spans="2:6">
      <c r="B299" s="49"/>
      <c r="D299" s="42"/>
      <c r="E299" s="57"/>
      <c r="F299" s="60"/>
    </row>
    <row r="300" spans="2:6">
      <c r="B300" s="49"/>
      <c r="D300" s="42"/>
      <c r="E300" s="57"/>
      <c r="F300" s="60"/>
    </row>
    <row r="301" spans="2:6">
      <c r="B301" s="49"/>
      <c r="D301" s="57"/>
      <c r="E301" s="57"/>
      <c r="F301" s="60"/>
    </row>
    <row r="304" spans="2:6">
      <c r="C304" s="56"/>
    </row>
    <row r="307" spans="2:6">
      <c r="C307" s="40"/>
    </row>
    <row r="309" spans="2:6">
      <c r="C309" s="2"/>
      <c r="D309" s="2"/>
      <c r="E309" s="2"/>
      <c r="F309" s="2"/>
    </row>
    <row r="310" spans="2:6">
      <c r="B310" s="49"/>
      <c r="C310" s="57"/>
      <c r="D310" s="67"/>
      <c r="E310" s="57"/>
      <c r="F310" s="60"/>
    </row>
    <row r="311" spans="2:6">
      <c r="B311" s="49"/>
      <c r="C311" s="57"/>
      <c r="D311" s="42"/>
      <c r="E311" s="57"/>
      <c r="F311" s="60"/>
    </row>
    <row r="312" spans="2:6">
      <c r="B312" s="49"/>
      <c r="C312" s="57"/>
      <c r="D312" s="42"/>
      <c r="E312" s="57"/>
      <c r="F312" s="60"/>
    </row>
    <row r="313" spans="2:6">
      <c r="B313" s="49"/>
      <c r="C313" s="57"/>
      <c r="D313" s="42"/>
      <c r="E313" s="57"/>
      <c r="F313" s="60"/>
    </row>
    <row r="314" spans="2:6">
      <c r="B314" s="49"/>
      <c r="C314" s="57"/>
      <c r="D314" s="57"/>
      <c r="E314" s="57"/>
      <c r="F314" s="60"/>
    </row>
    <row r="317" spans="2:6">
      <c r="C317" s="57"/>
    </row>
    <row r="320" spans="2:6">
      <c r="C320" s="40"/>
    </row>
    <row r="322" spans="2:6">
      <c r="C322" s="2"/>
      <c r="D322" s="2"/>
      <c r="E322" s="2"/>
      <c r="F322" s="2"/>
    </row>
    <row r="323" spans="2:6">
      <c r="B323" s="49"/>
      <c r="C323" s="57"/>
      <c r="D323" s="67"/>
      <c r="E323" s="57"/>
      <c r="F323" s="60"/>
    </row>
    <row r="324" spans="2:6">
      <c r="B324" s="49"/>
      <c r="C324" s="57"/>
      <c r="D324" s="42"/>
      <c r="E324" s="57"/>
      <c r="F324" s="60"/>
    </row>
    <row r="325" spans="2:6">
      <c r="B325" s="49"/>
      <c r="C325" s="57"/>
      <c r="D325" s="42"/>
      <c r="E325" s="57"/>
      <c r="F325" s="60"/>
    </row>
    <row r="326" spans="2:6">
      <c r="B326" s="49"/>
      <c r="C326" s="57"/>
      <c r="D326" s="42"/>
      <c r="E326" s="57"/>
      <c r="F326" s="60"/>
    </row>
    <row r="327" spans="2:6">
      <c r="C327" s="57"/>
    </row>
    <row r="328" spans="2:6">
      <c r="C328" s="57"/>
    </row>
    <row r="329" spans="2:6">
      <c r="C329" s="57"/>
    </row>
    <row r="333" spans="2:6">
      <c r="C333" s="57"/>
    </row>
    <row r="334" spans="2:6">
      <c r="C334" s="57"/>
    </row>
  </sheetData>
  <phoneticPr fontId="11" type="noConversion"/>
  <hyperlinks>
    <hyperlink ref="C183" r:id="rId1"/>
    <hyperlink ref="C197" r:id="rId2"/>
    <hyperlink ref="C165" r:id="rId3"/>
    <hyperlink ref="C149" r:id="rId4"/>
    <hyperlink ref="C132" r:id="rId5"/>
    <hyperlink ref="C15" r:id="rId6"/>
    <hyperlink ref="C28" r:id="rId7"/>
    <hyperlink ref="C51" r:id="rId8"/>
    <hyperlink ref="C77" r:id="rId9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101"/>
  <sheetViews>
    <sheetView topLeftCell="B79" zoomScale="125" zoomScaleNormal="125" zoomScalePageLayoutView="125" workbookViewId="0">
      <pane xSplit="14220" topLeftCell="S1" activePane="topRight"/>
      <selection activeCell="A56" sqref="A56:XFD56"/>
      <selection pane="topRight" activeCell="S95" sqref="S95"/>
    </sheetView>
  </sheetViews>
  <sheetFormatPr baseColWidth="10" defaultRowHeight="15" x14ac:dyDescent="0"/>
  <cols>
    <col min="1" max="1" width="6.1640625" customWidth="1"/>
    <col min="2" max="2" width="29" customWidth="1"/>
  </cols>
  <sheetData>
    <row r="3" spans="2:29">
      <c r="B3" s="40" t="s">
        <v>340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</row>
    <row r="4" spans="2:29">
      <c r="B4" s="57" t="s">
        <v>341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</row>
    <row r="5" spans="2:29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</row>
    <row r="6" spans="2:29">
      <c r="B6" s="57" t="s">
        <v>7</v>
      </c>
      <c r="C6" s="32" t="s">
        <v>342</v>
      </c>
      <c r="D6" s="32" t="s">
        <v>343</v>
      </c>
      <c r="E6" s="32" t="s">
        <v>344</v>
      </c>
      <c r="F6" s="32" t="s">
        <v>345</v>
      </c>
      <c r="G6" s="32" t="s">
        <v>346</v>
      </c>
      <c r="H6" s="32" t="s">
        <v>347</v>
      </c>
      <c r="I6" s="32" t="s">
        <v>348</v>
      </c>
      <c r="J6" s="32" t="s">
        <v>349</v>
      </c>
      <c r="K6" s="32" t="s">
        <v>350</v>
      </c>
      <c r="L6" s="32" t="s">
        <v>351</v>
      </c>
      <c r="M6" s="32" t="s">
        <v>352</v>
      </c>
      <c r="N6" s="32" t="s">
        <v>353</v>
      </c>
      <c r="O6" s="32" t="s">
        <v>354</v>
      </c>
      <c r="P6" s="32" t="s">
        <v>355</v>
      </c>
      <c r="Q6" s="32" t="s">
        <v>356</v>
      </c>
      <c r="R6" s="32" t="s">
        <v>357</v>
      </c>
      <c r="S6" s="32" t="s">
        <v>358</v>
      </c>
      <c r="T6" s="32" t="s">
        <v>359</v>
      </c>
      <c r="U6" s="32" t="s">
        <v>360</v>
      </c>
      <c r="V6" s="32" t="s">
        <v>361</v>
      </c>
      <c r="W6" s="32" t="s">
        <v>362</v>
      </c>
      <c r="X6" s="32" t="s">
        <v>363</v>
      </c>
      <c r="Y6" s="32" t="s">
        <v>364</v>
      </c>
      <c r="Z6" s="32" t="s">
        <v>365</v>
      </c>
      <c r="AA6" s="32" t="s">
        <v>40</v>
      </c>
      <c r="AB6" s="32" t="s">
        <v>41</v>
      </c>
      <c r="AC6" s="32" t="s">
        <v>42</v>
      </c>
    </row>
    <row r="7" spans="2:29">
      <c r="B7" s="57" t="s">
        <v>366</v>
      </c>
      <c r="C7" s="57">
        <v>12509</v>
      </c>
      <c r="D7" s="57">
        <v>12642</v>
      </c>
      <c r="E7" s="57">
        <v>12952</v>
      </c>
      <c r="F7" s="57">
        <v>13019</v>
      </c>
      <c r="G7" s="57">
        <v>12789</v>
      </c>
      <c r="H7" s="57">
        <v>12653</v>
      </c>
      <c r="I7" s="57">
        <v>12551</v>
      </c>
      <c r="J7" s="57">
        <v>12215</v>
      </c>
      <c r="K7" s="57">
        <v>11953</v>
      </c>
      <c r="L7" s="57">
        <v>11683</v>
      </c>
      <c r="M7" s="57">
        <v>11377</v>
      </c>
      <c r="N7" s="57">
        <v>11272</v>
      </c>
      <c r="O7" s="57">
        <v>11219</v>
      </c>
      <c r="P7" s="57">
        <v>10951</v>
      </c>
      <c r="Q7" s="57">
        <v>11142</v>
      </c>
      <c r="R7" s="57">
        <v>11298</v>
      </c>
      <c r="S7" s="57">
        <v>11808</v>
      </c>
      <c r="T7" s="57">
        <v>12205</v>
      </c>
      <c r="U7" s="57">
        <v>12624</v>
      </c>
      <c r="V7" s="57">
        <v>13078</v>
      </c>
      <c r="W7" s="57">
        <v>13203</v>
      </c>
      <c r="X7" s="57">
        <v>12998</v>
      </c>
      <c r="Y7" s="57">
        <v>12616</v>
      </c>
      <c r="Z7" s="57">
        <v>12553</v>
      </c>
      <c r="AA7" s="57">
        <v>12781</v>
      </c>
      <c r="AB7" s="57">
        <v>12975</v>
      </c>
      <c r="AC7" s="57">
        <v>13327</v>
      </c>
    </row>
    <row r="8" spans="2:29">
      <c r="B8" s="57" t="s">
        <v>287</v>
      </c>
      <c r="C8" s="57">
        <v>8172</v>
      </c>
      <c r="D8" s="57">
        <v>8458</v>
      </c>
      <c r="E8" s="57">
        <v>8738</v>
      </c>
      <c r="F8" s="57">
        <v>8862</v>
      </c>
      <c r="G8" s="57">
        <v>8962</v>
      </c>
      <c r="H8" s="57">
        <v>8867</v>
      </c>
      <c r="I8" s="57">
        <v>8844</v>
      </c>
      <c r="J8" s="57">
        <v>8614</v>
      </c>
      <c r="K8" s="57">
        <v>8384</v>
      </c>
      <c r="L8" s="57">
        <v>8267</v>
      </c>
      <c r="M8" s="57">
        <v>8027</v>
      </c>
      <c r="N8" s="57">
        <v>7983</v>
      </c>
      <c r="O8" s="57">
        <v>7927</v>
      </c>
      <c r="P8" s="57">
        <v>7689</v>
      </c>
      <c r="Q8" s="57">
        <v>7745</v>
      </c>
      <c r="R8" s="57">
        <v>7998</v>
      </c>
      <c r="S8" s="57">
        <v>8380</v>
      </c>
      <c r="T8" s="57">
        <v>8730</v>
      </c>
      <c r="U8" s="57">
        <v>9212</v>
      </c>
      <c r="V8" s="57">
        <v>9650</v>
      </c>
      <c r="W8" s="57">
        <v>9844</v>
      </c>
      <c r="X8" s="57">
        <v>9633</v>
      </c>
      <c r="Y8" s="57">
        <v>9367</v>
      </c>
      <c r="Z8" s="57">
        <v>9332</v>
      </c>
      <c r="AA8" s="57">
        <v>9556</v>
      </c>
      <c r="AB8" s="57">
        <v>9692</v>
      </c>
      <c r="AC8" s="57">
        <v>10065</v>
      </c>
    </row>
    <row r="9" spans="2:29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</row>
    <row r="10" spans="2:29">
      <c r="B10" s="57" t="s">
        <v>367</v>
      </c>
    </row>
    <row r="11" spans="2:29">
      <c r="B11" t="s">
        <v>54</v>
      </c>
      <c r="C11" s="6">
        <v>8257.9063142331688</v>
      </c>
      <c r="D11" s="6">
        <v>10030.892022165326</v>
      </c>
      <c r="E11" s="6">
        <v>12230.59632420997</v>
      </c>
      <c r="F11" s="6">
        <v>15175.555635690504</v>
      </c>
      <c r="G11" s="6">
        <v>18493.142451888983</v>
      </c>
      <c r="H11" s="6">
        <v>22748.308150926161</v>
      </c>
      <c r="I11" s="6">
        <v>28878.631615640741</v>
      </c>
      <c r="J11" s="6">
        <v>35411.633190292458</v>
      </c>
      <c r="K11" s="6">
        <v>41289.531571165848</v>
      </c>
      <c r="L11" s="6">
        <v>46782.54180039186</v>
      </c>
      <c r="M11" s="6">
        <v>52377.513733126587</v>
      </c>
      <c r="N11" s="6">
        <v>59218.960729869097</v>
      </c>
      <c r="O11" s="6">
        <v>66906.915245273034</v>
      </c>
      <c r="P11" s="6">
        <v>71377.183176469174</v>
      </c>
      <c r="Q11" s="6">
        <v>78897.124758092628</v>
      </c>
      <c r="R11" s="6">
        <v>88925.354296635545</v>
      </c>
      <c r="S11" s="6">
        <v>99547.215510920389</v>
      </c>
      <c r="T11" s="6">
        <v>111386.7693195341</v>
      </c>
      <c r="U11" s="6">
        <v>125647.12776315316</v>
      </c>
      <c r="V11" s="6">
        <v>144110.30375151755</v>
      </c>
      <c r="W11" s="6">
        <v>161024.71361773225</v>
      </c>
      <c r="X11" s="6">
        <v>173974.12642890628</v>
      </c>
      <c r="Y11" s="6">
        <v>180668.69207745843</v>
      </c>
      <c r="Z11" s="6">
        <v>184995.26402461747</v>
      </c>
      <c r="AA11" s="6">
        <v>195033.77087014532</v>
      </c>
      <c r="AB11" s="6">
        <v>205426.53228036014</v>
      </c>
      <c r="AC11" s="6">
        <v>218228.01798228215</v>
      </c>
    </row>
    <row r="13" spans="2:29" s="57" customFormat="1"/>
    <row r="15" spans="2:29">
      <c r="B15" s="40" t="s">
        <v>385</v>
      </c>
    </row>
    <row r="16" spans="2:29">
      <c r="B16" s="57" t="s">
        <v>375</v>
      </c>
    </row>
    <row r="18" spans="2:27">
      <c r="B18" t="s">
        <v>46</v>
      </c>
      <c r="C18" s="32" t="s">
        <v>40</v>
      </c>
      <c r="D18" s="32" t="s">
        <v>41</v>
      </c>
      <c r="E18" s="32" t="s">
        <v>42</v>
      </c>
      <c r="F18" s="32" t="s">
        <v>43</v>
      </c>
      <c r="G18" s="32" t="s">
        <v>44</v>
      </c>
      <c r="H18" s="32" t="s">
        <v>45</v>
      </c>
      <c r="I18" s="32" t="s">
        <v>376</v>
      </c>
      <c r="J18" s="32" t="s">
        <v>377</v>
      </c>
      <c r="K18" s="32" t="s">
        <v>378</v>
      </c>
    </row>
    <row r="19" spans="2:27">
      <c r="B19" t="s">
        <v>379</v>
      </c>
      <c r="C19" s="6">
        <v>13733.7</v>
      </c>
      <c r="D19" s="6">
        <v>13930.9</v>
      </c>
      <c r="E19" s="6">
        <v>14337.3</v>
      </c>
      <c r="F19" s="6">
        <v>14896.5</v>
      </c>
      <c r="G19" s="6">
        <v>15436.4</v>
      </c>
      <c r="H19" s="6">
        <v>15974.7</v>
      </c>
      <c r="I19" s="6">
        <v>16354</v>
      </c>
      <c r="J19" s="6">
        <v>16594.099999999999</v>
      </c>
      <c r="K19" s="6">
        <v>16904.5</v>
      </c>
    </row>
    <row r="20" spans="2:27">
      <c r="B20" t="s">
        <v>380</v>
      </c>
      <c r="C20" s="6">
        <v>13025.1</v>
      </c>
      <c r="D20" s="6">
        <v>13183</v>
      </c>
      <c r="E20" s="6">
        <v>13596.2</v>
      </c>
      <c r="F20" s="6">
        <v>14153.4</v>
      </c>
      <c r="G20" s="6">
        <v>14675</v>
      </c>
      <c r="H20" s="6">
        <v>15220.6</v>
      </c>
      <c r="I20" s="6">
        <v>15603.4</v>
      </c>
      <c r="J20" s="6">
        <v>15817.1</v>
      </c>
      <c r="K20" s="6">
        <v>16091.6</v>
      </c>
    </row>
    <row r="21" spans="2:27">
      <c r="B21" t="s">
        <v>381</v>
      </c>
      <c r="C21" s="6">
        <v>11089.2</v>
      </c>
      <c r="D21" s="6">
        <v>11229.2</v>
      </c>
      <c r="E21" s="6">
        <v>11662.4</v>
      </c>
      <c r="F21" s="6">
        <v>12148.9</v>
      </c>
      <c r="G21" s="6">
        <v>12704.3</v>
      </c>
      <c r="H21" s="6">
        <v>13241.5</v>
      </c>
      <c r="I21" s="6">
        <v>13617.4</v>
      </c>
      <c r="J21" s="6">
        <v>13896.6</v>
      </c>
      <c r="K21" s="6">
        <v>14248.7</v>
      </c>
    </row>
    <row r="22" spans="2:27">
      <c r="B22" t="s">
        <v>382</v>
      </c>
      <c r="C22" s="6">
        <v>10563.8</v>
      </c>
      <c r="D22" s="6">
        <v>10685.7</v>
      </c>
      <c r="E22" s="6">
        <v>11119.6</v>
      </c>
      <c r="F22" s="6">
        <v>11599.6</v>
      </c>
      <c r="G22" s="6">
        <v>12127.1</v>
      </c>
      <c r="H22" s="6">
        <v>12682</v>
      </c>
      <c r="I22" s="6">
        <v>13054.8</v>
      </c>
      <c r="J22" s="6">
        <v>13295</v>
      </c>
      <c r="K22" s="6">
        <v>13604.9</v>
      </c>
    </row>
    <row r="23" spans="2:27">
      <c r="C23" s="6"/>
      <c r="D23" s="6"/>
      <c r="E23" s="6"/>
      <c r="F23" s="6"/>
      <c r="G23" s="6"/>
      <c r="H23" s="6"/>
      <c r="I23" s="6"/>
      <c r="J23" s="6"/>
      <c r="K23" s="6"/>
    </row>
    <row r="24" spans="2:27">
      <c r="B24" t="s">
        <v>372</v>
      </c>
    </row>
    <row r="25" spans="2:27">
      <c r="B25" t="s">
        <v>54</v>
      </c>
      <c r="C25" s="6">
        <v>218493</v>
      </c>
      <c r="D25" s="6">
        <v>231028</v>
      </c>
      <c r="E25" s="6">
        <v>245977</v>
      </c>
      <c r="F25" s="6">
        <v>263640</v>
      </c>
      <c r="G25" s="6">
        <v>282986</v>
      </c>
      <c r="H25" s="6">
        <v>306184</v>
      </c>
      <c r="I25" s="6">
        <v>327208</v>
      </c>
      <c r="J25" s="6">
        <v>347589</v>
      </c>
      <c r="K25" s="6">
        <v>370923</v>
      </c>
    </row>
    <row r="28" spans="2:27">
      <c r="B28" s="40" t="s">
        <v>394</v>
      </c>
    </row>
    <row r="29" spans="2:27">
      <c r="B29" t="s">
        <v>395</v>
      </c>
    </row>
    <row r="31" spans="2:27" s="32" customFormat="1">
      <c r="B31" s="63" t="s">
        <v>33</v>
      </c>
      <c r="C31" s="32">
        <v>1980</v>
      </c>
      <c r="D31" s="32">
        <v>1981</v>
      </c>
      <c r="E31" s="32">
        <v>1982</v>
      </c>
      <c r="F31" s="32">
        <v>1983</v>
      </c>
      <c r="G31" s="32">
        <v>1984</v>
      </c>
      <c r="H31" s="32">
        <v>1985</v>
      </c>
      <c r="I31" s="32">
        <v>1986</v>
      </c>
      <c r="J31" s="32">
        <v>1987</v>
      </c>
      <c r="K31" s="32">
        <v>1988</v>
      </c>
      <c r="L31" s="32">
        <v>1989</v>
      </c>
      <c r="M31" s="32">
        <v>1990</v>
      </c>
      <c r="N31" s="32">
        <v>1991</v>
      </c>
      <c r="O31" s="32">
        <v>1992</v>
      </c>
      <c r="P31" s="32">
        <v>1993</v>
      </c>
      <c r="Q31" s="32">
        <v>1994</v>
      </c>
      <c r="R31" s="32">
        <v>1995</v>
      </c>
      <c r="S31" s="32">
        <v>1996</v>
      </c>
      <c r="T31" s="32">
        <v>1997</v>
      </c>
      <c r="U31" s="32">
        <v>1998</v>
      </c>
      <c r="V31" s="32">
        <v>1999</v>
      </c>
      <c r="W31" s="32">
        <v>2000</v>
      </c>
      <c r="X31" s="32">
        <v>2001</v>
      </c>
      <c r="Y31" s="32">
        <v>2002</v>
      </c>
      <c r="Z31" s="32">
        <v>2003</v>
      </c>
      <c r="AA31" s="32">
        <v>2004</v>
      </c>
    </row>
    <row r="32" spans="2:27">
      <c r="B32" s="57" t="s">
        <v>332</v>
      </c>
      <c r="C32" s="6">
        <v>9520.625</v>
      </c>
      <c r="D32" s="6">
        <v>9254.7999999999993</v>
      </c>
      <c r="E32" s="6">
        <v>9212.5499999999993</v>
      </c>
      <c r="F32" s="6">
        <v>9154.4250000000011</v>
      </c>
      <c r="G32" s="6">
        <v>8876.2000000000007</v>
      </c>
      <c r="H32" s="6">
        <v>8834.625</v>
      </c>
      <c r="I32" s="6">
        <v>9136.9500000000007</v>
      </c>
      <c r="J32" s="6">
        <v>9599.4750000000004</v>
      </c>
      <c r="K32" s="6">
        <v>10014.725</v>
      </c>
      <c r="L32" s="6">
        <v>10579.05</v>
      </c>
      <c r="M32" s="6">
        <v>11095.974999999999</v>
      </c>
      <c r="N32" s="6">
        <v>11345.150000000001</v>
      </c>
      <c r="O32" s="6">
        <v>11107.525000000001</v>
      </c>
      <c r="P32" s="6">
        <v>10806.85</v>
      </c>
      <c r="Q32" s="6">
        <v>10771.45</v>
      </c>
      <c r="R32" s="6">
        <v>11028.900000000001</v>
      </c>
      <c r="S32" s="6">
        <v>11151.8</v>
      </c>
      <c r="T32" s="6">
        <v>11583.100000000002</v>
      </c>
      <c r="U32" s="6">
        <v>12056.150000000001</v>
      </c>
      <c r="V32" s="6">
        <v>12589.275000000001</v>
      </c>
      <c r="W32" s="6">
        <v>13122.474999999999</v>
      </c>
      <c r="X32" s="6">
        <v>13496.625</v>
      </c>
      <c r="Y32" s="6">
        <v>13773.15</v>
      </c>
      <c r="Z32" s="6">
        <v>14103.924999999999</v>
      </c>
      <c r="AA32" s="6">
        <v>14385.300000000001</v>
      </c>
    </row>
    <row r="33" spans="2:27">
      <c r="B33" s="57" t="s">
        <v>381</v>
      </c>
      <c r="C33" s="6">
        <v>9565.375</v>
      </c>
      <c r="D33" s="6">
        <v>9300.25</v>
      </c>
      <c r="E33" s="6">
        <v>9258.1500000000015</v>
      </c>
      <c r="F33" s="6">
        <v>9200.3250000000007</v>
      </c>
      <c r="G33" s="6">
        <v>8921.8999999999978</v>
      </c>
      <c r="H33" s="6">
        <v>8879.8250000000007</v>
      </c>
      <c r="I33" s="6">
        <v>9183.9750000000004</v>
      </c>
      <c r="J33" s="6">
        <v>9648.85</v>
      </c>
      <c r="K33" s="6">
        <v>10066.299999999999</v>
      </c>
      <c r="L33" s="6">
        <v>10633.75</v>
      </c>
      <c r="M33" s="6">
        <v>11153.5</v>
      </c>
      <c r="N33" s="6">
        <v>11405.424999999999</v>
      </c>
      <c r="O33" s="6">
        <v>11166.35</v>
      </c>
      <c r="P33" s="6">
        <v>10865.15</v>
      </c>
      <c r="Q33" s="6">
        <v>10829.85</v>
      </c>
      <c r="R33" s="6">
        <v>11089.224999999999</v>
      </c>
      <c r="S33" s="6">
        <v>11229.224999999999</v>
      </c>
      <c r="T33" s="6">
        <v>11662.375</v>
      </c>
      <c r="U33" s="6">
        <v>12148.924999999999</v>
      </c>
      <c r="V33" s="6">
        <v>12704.25</v>
      </c>
      <c r="W33" s="6">
        <v>13241.45</v>
      </c>
      <c r="X33" s="6">
        <v>13617.474999999999</v>
      </c>
      <c r="Y33" s="6">
        <v>13896.625</v>
      </c>
      <c r="Z33" s="6">
        <v>14248.775000000001</v>
      </c>
      <c r="AA33" s="6">
        <v>14538.05</v>
      </c>
    </row>
    <row r="34" spans="2:27">
      <c r="B34" s="57" t="s">
        <v>396</v>
      </c>
      <c r="C34" s="6">
        <v>9194.5750000000007</v>
      </c>
      <c r="D34" s="6">
        <v>8927.2000000000007</v>
      </c>
      <c r="E34" s="6">
        <v>8880.25</v>
      </c>
      <c r="F34" s="6">
        <v>8819.2000000000007</v>
      </c>
      <c r="G34" s="6">
        <v>8540.1</v>
      </c>
      <c r="H34" s="6">
        <v>8493.7249999999985</v>
      </c>
      <c r="I34" s="6">
        <v>8783.7000000000007</v>
      </c>
      <c r="J34" s="6">
        <v>9224.9000000000015</v>
      </c>
      <c r="K34" s="6">
        <v>9623.25</v>
      </c>
      <c r="L34" s="6">
        <v>10163.975</v>
      </c>
      <c r="M34" s="6">
        <v>10658.65</v>
      </c>
      <c r="N34" s="6">
        <v>10892.175000000001</v>
      </c>
      <c r="O34" s="6">
        <v>10653.674999999999</v>
      </c>
      <c r="P34" s="6">
        <v>10355.125</v>
      </c>
      <c r="Q34" s="6">
        <v>10317.825000000001</v>
      </c>
      <c r="R34" s="6">
        <v>10563.8</v>
      </c>
      <c r="S34" s="6">
        <v>10685.725</v>
      </c>
      <c r="T34" s="6">
        <v>11119.600000000002</v>
      </c>
      <c r="U34" s="6">
        <v>11599.625</v>
      </c>
      <c r="V34" s="6">
        <v>12127.150000000001</v>
      </c>
      <c r="W34" s="6">
        <v>12681.925000000001</v>
      </c>
      <c r="X34" s="6">
        <v>13054.8</v>
      </c>
      <c r="Y34" s="6">
        <v>13295.05</v>
      </c>
      <c r="Z34" s="6">
        <v>13604.924999999999</v>
      </c>
      <c r="AA34" s="6">
        <v>13887.174999999999</v>
      </c>
    </row>
    <row r="36" spans="2:27">
      <c r="B36" s="57" t="s">
        <v>372</v>
      </c>
    </row>
    <row r="37" spans="2:27">
      <c r="B37" s="57" t="s">
        <v>393</v>
      </c>
      <c r="C37" s="6">
        <v>49957</v>
      </c>
      <c r="D37" s="6">
        <v>56050</v>
      </c>
      <c r="E37" s="6">
        <v>63443</v>
      </c>
      <c r="F37" s="6">
        <v>71755</v>
      </c>
      <c r="G37" s="6">
        <v>76725</v>
      </c>
      <c r="H37" s="6">
        <v>83324</v>
      </c>
      <c r="I37" s="6">
        <v>94377</v>
      </c>
      <c r="J37" s="6">
        <v>106118</v>
      </c>
      <c r="K37" s="6">
        <v>118967</v>
      </c>
      <c r="L37" s="6">
        <v>134913</v>
      </c>
      <c r="M37" s="6">
        <v>155767</v>
      </c>
      <c r="N37" s="6">
        <v>175206</v>
      </c>
      <c r="O37" s="6">
        <v>190760</v>
      </c>
      <c r="P37" s="6">
        <v>199220</v>
      </c>
      <c r="Q37" s="6">
        <v>205863</v>
      </c>
      <c r="R37" s="6">
        <v>218488</v>
      </c>
      <c r="S37" s="6">
        <v>231030</v>
      </c>
      <c r="T37" s="6">
        <v>245976</v>
      </c>
      <c r="U37" s="6">
        <v>263643</v>
      </c>
      <c r="V37" s="6">
        <v>282989</v>
      </c>
      <c r="W37" s="6">
        <v>306180</v>
      </c>
      <c r="X37" s="6">
        <v>327208</v>
      </c>
      <c r="Y37" s="6">
        <v>347589</v>
      </c>
      <c r="Z37" s="6">
        <v>370923</v>
      </c>
      <c r="AA37" s="6">
        <v>393850</v>
      </c>
    </row>
    <row r="40" spans="2:27">
      <c r="B40" s="40" t="s">
        <v>399</v>
      </c>
    </row>
    <row r="41" spans="2:27">
      <c r="B41" s="57" t="s">
        <v>400</v>
      </c>
    </row>
    <row r="43" spans="2:27">
      <c r="B43" s="57"/>
      <c r="C43" s="66" t="s">
        <v>401</v>
      </c>
      <c r="D43" s="66" t="s">
        <v>402</v>
      </c>
      <c r="E43" s="66" t="s">
        <v>403</v>
      </c>
      <c r="F43" s="66" t="s">
        <v>404</v>
      </c>
      <c r="G43" s="66" t="s">
        <v>405</v>
      </c>
      <c r="H43" s="66" t="s">
        <v>406</v>
      </c>
      <c r="I43" s="66" t="s">
        <v>407</v>
      </c>
      <c r="J43" s="66" t="s">
        <v>408</v>
      </c>
      <c r="K43" s="66" t="s">
        <v>409</v>
      </c>
      <c r="L43" s="66" t="s">
        <v>410</v>
      </c>
    </row>
    <row r="44" spans="2:27">
      <c r="B44" s="57" t="s">
        <v>396</v>
      </c>
      <c r="C44" s="6">
        <v>13251.2</v>
      </c>
      <c r="D44" s="6">
        <v>13714.3</v>
      </c>
      <c r="E44" s="6">
        <v>14091.5</v>
      </c>
      <c r="F44" s="6">
        <v>14491.9</v>
      </c>
      <c r="G44" s="6">
        <v>14904.8</v>
      </c>
      <c r="H44" s="6">
        <v>15443.3</v>
      </c>
      <c r="I44" s="6">
        <v>16008.7</v>
      </c>
      <c r="J44" s="6">
        <v>16515.8</v>
      </c>
      <c r="K44" s="6">
        <v>16426.7</v>
      </c>
      <c r="L44" s="6">
        <v>15348.6</v>
      </c>
    </row>
    <row r="45" spans="2:27">
      <c r="B45" s="57" t="s">
        <v>293</v>
      </c>
      <c r="C45" s="6">
        <v>23299203</v>
      </c>
      <c r="D45" s="6">
        <v>24047748.299999997</v>
      </c>
      <c r="E45" s="6">
        <v>24668354.199999999</v>
      </c>
      <c r="F45" s="6">
        <v>25346447.300000001</v>
      </c>
      <c r="G45" s="6">
        <v>26060341.300000001</v>
      </c>
      <c r="H45" s="6">
        <v>26899086.799999997</v>
      </c>
      <c r="I45" s="6">
        <v>27871875.300000001</v>
      </c>
      <c r="J45" s="6">
        <v>28470211.5</v>
      </c>
      <c r="K45" s="6">
        <v>28549185.899999999</v>
      </c>
      <c r="L45" s="6">
        <v>26760757</v>
      </c>
    </row>
    <row r="46" spans="2:27">
      <c r="B46" s="57" t="s">
        <v>411</v>
      </c>
      <c r="C46" s="6">
        <v>312176</v>
      </c>
      <c r="D46" s="6">
        <v>334707</v>
      </c>
      <c r="E46" s="6">
        <v>355261</v>
      </c>
      <c r="F46" s="6">
        <v>378561</v>
      </c>
      <c r="G46" s="6">
        <v>401102</v>
      </c>
      <c r="H46" s="6">
        <v>430832</v>
      </c>
      <c r="I46" s="6">
        <v>464548</v>
      </c>
      <c r="J46" s="6">
        <v>502182</v>
      </c>
      <c r="K46" s="6">
        <v>531293</v>
      </c>
      <c r="L46" s="6">
        <v>516799</v>
      </c>
    </row>
    <row r="49" spans="2:20">
      <c r="B49" s="40" t="s">
        <v>416</v>
      </c>
    </row>
    <row r="50" spans="2:20">
      <c r="B50" s="57" t="s">
        <v>417</v>
      </c>
    </row>
    <row r="51" spans="2:20" s="57" customFormat="1"/>
    <row r="52" spans="2:20">
      <c r="B52" s="57" t="s">
        <v>431</v>
      </c>
      <c r="C52" s="32">
        <v>1995</v>
      </c>
      <c r="D52" s="32">
        <v>1996</v>
      </c>
      <c r="E52" s="32">
        <v>1997</v>
      </c>
      <c r="F52" s="32">
        <v>1998</v>
      </c>
      <c r="G52" s="32">
        <v>1999</v>
      </c>
      <c r="H52" s="32">
        <v>2000</v>
      </c>
      <c r="I52" s="32">
        <v>2001</v>
      </c>
      <c r="J52" s="32">
        <v>2002</v>
      </c>
      <c r="K52" s="32">
        <v>2003</v>
      </c>
      <c r="L52" s="32">
        <v>2004</v>
      </c>
      <c r="M52" s="32">
        <v>2005</v>
      </c>
      <c r="N52" s="32">
        <v>2006</v>
      </c>
      <c r="O52" s="32">
        <v>2007</v>
      </c>
      <c r="P52" s="32">
        <v>2008</v>
      </c>
      <c r="Q52" s="32">
        <v>2009</v>
      </c>
      <c r="R52" s="32">
        <v>2010</v>
      </c>
    </row>
    <row r="53" spans="2:20">
      <c r="B53" s="57" t="s">
        <v>332</v>
      </c>
      <c r="C53" s="6">
        <v>11021.975</v>
      </c>
      <c r="D53" s="6">
        <v>11231.625</v>
      </c>
      <c r="E53" s="6">
        <v>11825.099999999999</v>
      </c>
      <c r="F53" s="6">
        <v>12409.65</v>
      </c>
      <c r="G53" s="6">
        <v>13075.525000000001</v>
      </c>
      <c r="H53" s="6">
        <v>13814.650000000001</v>
      </c>
      <c r="I53" s="6">
        <v>14284.625</v>
      </c>
      <c r="J53" s="6">
        <v>14666.2</v>
      </c>
      <c r="K53" s="6">
        <v>15203.724999999999</v>
      </c>
      <c r="L53" s="6">
        <v>15762.800000000001</v>
      </c>
      <c r="M53" s="6">
        <v>16458.075000000001</v>
      </c>
      <c r="N53" s="6">
        <v>17180.224999999999</v>
      </c>
      <c r="O53" s="6">
        <v>17758.900000000001</v>
      </c>
      <c r="P53" s="6">
        <v>17694.625</v>
      </c>
      <c r="Q53" s="6">
        <v>16561.525000000001</v>
      </c>
      <c r="R53" s="6">
        <v>16205.574999999999</v>
      </c>
    </row>
    <row r="54" spans="2:20">
      <c r="B54" s="57" t="s">
        <v>381</v>
      </c>
      <c r="C54" s="6">
        <v>11421.400000000001</v>
      </c>
      <c r="D54" s="6">
        <v>11737.225</v>
      </c>
      <c r="E54" s="6">
        <v>12339.025</v>
      </c>
      <c r="F54" s="6">
        <v>12950.95</v>
      </c>
      <c r="G54" s="6">
        <v>13660.375</v>
      </c>
      <c r="H54" s="6">
        <v>14412.650000000001</v>
      </c>
      <c r="I54" s="6">
        <v>14910.224999999999</v>
      </c>
      <c r="J54" s="6">
        <v>15294.775</v>
      </c>
      <c r="K54" s="6">
        <v>15862.825000000001</v>
      </c>
      <c r="L54" s="6">
        <v>16451.575000000001</v>
      </c>
      <c r="M54" s="6">
        <v>17188.2</v>
      </c>
      <c r="N54" s="6">
        <v>17959.824999999997</v>
      </c>
      <c r="O54" s="6">
        <v>18582.625</v>
      </c>
      <c r="P54" s="6">
        <v>18521.3</v>
      </c>
      <c r="Q54" s="6">
        <v>17340.7</v>
      </c>
      <c r="R54" s="6">
        <v>16967.75</v>
      </c>
    </row>
    <row r="55" spans="2:20">
      <c r="B55" s="57" t="s">
        <v>418</v>
      </c>
      <c r="C55" s="6">
        <v>10558.475</v>
      </c>
      <c r="D55" s="6">
        <v>10787.525</v>
      </c>
      <c r="E55" s="6">
        <v>11362.8</v>
      </c>
      <c r="F55" s="6">
        <v>11901.475</v>
      </c>
      <c r="G55" s="6">
        <v>12549.55</v>
      </c>
      <c r="H55" s="6">
        <v>13251.125</v>
      </c>
      <c r="I55" s="6">
        <v>13714.275000000001</v>
      </c>
      <c r="J55" s="6">
        <v>14091.5</v>
      </c>
      <c r="K55" s="6">
        <v>14491.825000000001</v>
      </c>
      <c r="L55" s="6">
        <v>14904.8</v>
      </c>
      <c r="M55" s="6">
        <v>15443.325000000001</v>
      </c>
      <c r="N55" s="6">
        <v>16008.7</v>
      </c>
      <c r="O55" s="6">
        <v>16515.825000000001</v>
      </c>
      <c r="P55" s="6">
        <v>16426.7</v>
      </c>
      <c r="Q55" s="6">
        <v>15348.55</v>
      </c>
      <c r="R55" s="6">
        <v>15009.25</v>
      </c>
    </row>
    <row r="56" spans="2:20">
      <c r="B56" s="57" t="s">
        <v>419</v>
      </c>
      <c r="C56" s="6"/>
      <c r="D56" s="6"/>
      <c r="E56" s="6"/>
      <c r="F56" s="6"/>
      <c r="G56" s="6"/>
      <c r="H56" s="6">
        <v>23299203</v>
      </c>
      <c r="I56" s="6">
        <v>24047748.300000004</v>
      </c>
      <c r="J56" s="6">
        <v>24668354.200000003</v>
      </c>
      <c r="K56" s="6">
        <v>25346447.300000001</v>
      </c>
      <c r="L56" s="6">
        <v>26060341.300000001</v>
      </c>
      <c r="M56" s="6">
        <v>26899086.800000004</v>
      </c>
      <c r="N56" s="6">
        <v>27871875.300000001</v>
      </c>
      <c r="O56" s="6">
        <v>28470211.499999996</v>
      </c>
      <c r="P56" s="6">
        <v>28549185.899999999</v>
      </c>
      <c r="Q56" s="6">
        <v>26760757</v>
      </c>
      <c r="R56" s="6">
        <v>26303035.299999997</v>
      </c>
    </row>
    <row r="57" spans="2:20">
      <c r="B57" s="57" t="s">
        <v>432</v>
      </c>
      <c r="C57" s="6">
        <v>218486</v>
      </c>
      <c r="D57" s="6">
        <v>232147</v>
      </c>
      <c r="E57" s="6">
        <v>250128</v>
      </c>
      <c r="F57" s="6">
        <v>267155</v>
      </c>
      <c r="G57" s="6">
        <v>287401</v>
      </c>
      <c r="H57" s="6">
        <v>312020</v>
      </c>
      <c r="I57" s="6">
        <v>334625</v>
      </c>
      <c r="J57" s="6">
        <v>355242</v>
      </c>
      <c r="K57" s="6">
        <v>378640</v>
      </c>
      <c r="L57" s="6">
        <v>400953</v>
      </c>
      <c r="M57" s="6">
        <v>430655</v>
      </c>
      <c r="N57" s="6">
        <v>464266</v>
      </c>
      <c r="O57" s="6">
        <v>501904</v>
      </c>
      <c r="P57" s="6">
        <v>531239</v>
      </c>
      <c r="Q57" s="6">
        <v>516673</v>
      </c>
      <c r="R57" s="6">
        <v>508809</v>
      </c>
    </row>
    <row r="60" spans="2:20">
      <c r="B60" s="40" t="s">
        <v>423</v>
      </c>
    </row>
    <row r="61" spans="2:20">
      <c r="B61" s="57" t="s">
        <v>424</v>
      </c>
    </row>
    <row r="63" spans="2:20" s="32" customFormat="1">
      <c r="B63" s="57" t="s">
        <v>431</v>
      </c>
      <c r="C63" s="32" t="s">
        <v>40</v>
      </c>
      <c r="D63" s="32" t="s">
        <v>41</v>
      </c>
      <c r="E63" s="32" t="s">
        <v>42</v>
      </c>
      <c r="F63" s="32" t="s">
        <v>43</v>
      </c>
      <c r="G63" s="32" t="s">
        <v>44</v>
      </c>
      <c r="H63" s="32" t="s">
        <v>45</v>
      </c>
      <c r="I63" s="32" t="s">
        <v>402</v>
      </c>
      <c r="J63" s="32" t="s">
        <v>403</v>
      </c>
      <c r="K63" s="32" t="s">
        <v>404</v>
      </c>
      <c r="L63" s="32" t="s">
        <v>405</v>
      </c>
      <c r="M63" s="32" t="s">
        <v>406</v>
      </c>
      <c r="N63" s="32" t="s">
        <v>407</v>
      </c>
      <c r="O63" s="32" t="s">
        <v>408</v>
      </c>
      <c r="P63" s="32" t="s">
        <v>425</v>
      </c>
      <c r="Q63" s="32" t="s">
        <v>426</v>
      </c>
      <c r="R63" s="32" t="s">
        <v>427</v>
      </c>
      <c r="S63" s="32" t="s">
        <v>428</v>
      </c>
      <c r="T63" s="32" t="s">
        <v>429</v>
      </c>
    </row>
    <row r="64" spans="2:20">
      <c r="B64" t="s">
        <v>332</v>
      </c>
      <c r="C64" s="6">
        <v>11021.900000000001</v>
      </c>
      <c r="D64" s="6">
        <v>11233.900000000001</v>
      </c>
      <c r="E64" s="6">
        <v>11825.1</v>
      </c>
      <c r="F64" s="6">
        <v>12409.600000000002</v>
      </c>
      <c r="G64" s="6">
        <v>13075.599999999999</v>
      </c>
      <c r="H64" s="6">
        <v>13814.699999999997</v>
      </c>
      <c r="I64" s="6">
        <v>14306.000000000002</v>
      </c>
      <c r="J64" s="6">
        <v>14707.3</v>
      </c>
      <c r="K64" s="6">
        <v>15270.9</v>
      </c>
      <c r="L64" s="6">
        <v>15857.599999999999</v>
      </c>
      <c r="M64" s="6">
        <v>16579.900000000001</v>
      </c>
      <c r="N64" s="6">
        <v>17326.8</v>
      </c>
      <c r="O64" s="6">
        <v>17920.8</v>
      </c>
      <c r="P64" s="6">
        <v>17911.800000000003</v>
      </c>
      <c r="Q64" s="6">
        <v>16754.399999999998</v>
      </c>
      <c r="R64" s="6">
        <v>16397.100000000002</v>
      </c>
      <c r="S64" s="6">
        <v>16119.2</v>
      </c>
      <c r="T64" s="6">
        <v>15274.800000000001</v>
      </c>
    </row>
    <row r="65" spans="2:21">
      <c r="B65" t="s">
        <v>381</v>
      </c>
      <c r="C65" s="6">
        <v>11421.4</v>
      </c>
      <c r="D65" s="6">
        <v>11737.199999999999</v>
      </c>
      <c r="E65" s="6">
        <v>12339</v>
      </c>
      <c r="F65" s="6">
        <v>12951</v>
      </c>
      <c r="G65" s="6">
        <v>13660.5</v>
      </c>
      <c r="H65" s="6">
        <v>14412.599999999999</v>
      </c>
      <c r="I65" s="6">
        <v>14941.099999999999</v>
      </c>
      <c r="J65" s="6">
        <v>15349.999999999998</v>
      </c>
      <c r="K65" s="6">
        <v>15946.699999999999</v>
      </c>
      <c r="L65" s="6">
        <v>16562.400000000001</v>
      </c>
      <c r="M65" s="6">
        <v>17332</v>
      </c>
      <c r="N65" s="6">
        <v>18139.000000000004</v>
      </c>
      <c r="O65" s="6">
        <v>18777.199999999997</v>
      </c>
      <c r="P65" s="6">
        <v>18765.100000000002</v>
      </c>
      <c r="Q65" s="6">
        <v>17603.701378275109</v>
      </c>
      <c r="R65" s="6">
        <v>17146.8</v>
      </c>
      <c r="S65" s="6">
        <v>16836.099999999999</v>
      </c>
      <c r="T65" s="6">
        <v>15958.1</v>
      </c>
    </row>
    <row r="66" spans="2:21">
      <c r="B66" t="s">
        <v>396</v>
      </c>
      <c r="C66" s="6">
        <v>10558.5</v>
      </c>
      <c r="D66" s="6">
        <v>10789.699999999999</v>
      </c>
      <c r="E66" s="6">
        <v>11362.7</v>
      </c>
      <c r="F66" s="6">
        <v>11901.5</v>
      </c>
      <c r="G66" s="6">
        <v>12549.6</v>
      </c>
      <c r="H66" s="6">
        <v>13251.2</v>
      </c>
      <c r="I66" s="6">
        <v>13734.300000000001</v>
      </c>
      <c r="J66" s="6">
        <v>14116.4</v>
      </c>
      <c r="K66" s="6">
        <v>14543.3</v>
      </c>
      <c r="L66" s="6">
        <v>14983.899999999998</v>
      </c>
      <c r="M66" s="6">
        <v>15558</v>
      </c>
      <c r="N66" s="6">
        <v>16160.599999999999</v>
      </c>
      <c r="O66" s="6">
        <v>16697.7</v>
      </c>
      <c r="P66" s="6">
        <v>16663.2</v>
      </c>
      <c r="Q66" s="6">
        <v>15611.415703628474</v>
      </c>
      <c r="R66" s="6">
        <v>15254.199999999999</v>
      </c>
      <c r="S66" s="6">
        <v>14941.000000000002</v>
      </c>
      <c r="T66" s="6">
        <v>14078.2</v>
      </c>
    </row>
    <row r="67" spans="2:21">
      <c r="B67" t="s">
        <v>430</v>
      </c>
      <c r="C67" s="6">
        <v>18384954.800000001</v>
      </c>
      <c r="D67" s="6">
        <v>18810322.899999999</v>
      </c>
      <c r="E67" s="6">
        <v>19852460.199999999</v>
      </c>
      <c r="F67" s="6">
        <v>20871513.899999999</v>
      </c>
      <c r="G67" s="6">
        <v>22043548.099999998</v>
      </c>
      <c r="H67" s="6">
        <v>23299203.000000004</v>
      </c>
      <c r="I67" s="6">
        <v>24231355.200000003</v>
      </c>
      <c r="J67" s="6">
        <v>24934112.899999999</v>
      </c>
      <c r="K67" s="6">
        <v>25663351.099999998</v>
      </c>
      <c r="L67" s="6">
        <v>26427959.600000001</v>
      </c>
      <c r="M67" s="6">
        <v>27346567.800000001</v>
      </c>
      <c r="N67" s="6">
        <v>28349031.099999994</v>
      </c>
      <c r="O67" s="6">
        <v>29045752.300000001</v>
      </c>
      <c r="P67" s="6">
        <v>29096749.200000003</v>
      </c>
      <c r="Q67" s="6">
        <v>27346878.5</v>
      </c>
      <c r="R67" s="6">
        <v>26788196.5</v>
      </c>
      <c r="S67" s="6">
        <v>26405233.300000001</v>
      </c>
      <c r="T67" s="6">
        <v>24830916.800000001</v>
      </c>
    </row>
    <row r="68" spans="2:21">
      <c r="B68" t="s">
        <v>411</v>
      </c>
      <c r="C68" s="6">
        <v>218492</v>
      </c>
      <c r="D68" s="6">
        <v>232195</v>
      </c>
      <c r="E68" s="6">
        <v>250153</v>
      </c>
      <c r="F68" s="6">
        <v>267173</v>
      </c>
      <c r="G68" s="6">
        <v>287425</v>
      </c>
      <c r="H68" s="6">
        <v>312176</v>
      </c>
      <c r="I68" s="6">
        <v>334891</v>
      </c>
      <c r="J68" s="6">
        <v>355834</v>
      </c>
      <c r="K68" s="6">
        <v>379194</v>
      </c>
      <c r="L68" s="6">
        <v>401995</v>
      </c>
      <c r="M68" s="6">
        <v>432035</v>
      </c>
      <c r="N68" s="6">
        <v>466109</v>
      </c>
      <c r="O68" s="6">
        <v>504148</v>
      </c>
      <c r="P68" s="6">
        <v>537643</v>
      </c>
      <c r="Q68" s="6">
        <v>524658</v>
      </c>
      <c r="R68" s="6">
        <v>514824</v>
      </c>
      <c r="S68" s="6">
        <v>510968</v>
      </c>
      <c r="T68" s="6">
        <v>482607</v>
      </c>
    </row>
    <row r="71" spans="2:21">
      <c r="B71" s="40" t="s">
        <v>434</v>
      </c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</row>
    <row r="72" spans="2:21">
      <c r="B72" s="57" t="s">
        <v>435</v>
      </c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</row>
    <row r="73" spans="2:21"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</row>
    <row r="74" spans="2:21">
      <c r="B74" s="57" t="s">
        <v>415</v>
      </c>
      <c r="C74" s="62">
        <v>1995</v>
      </c>
      <c r="D74" s="62">
        <v>1996</v>
      </c>
      <c r="E74" s="62">
        <v>1997</v>
      </c>
      <c r="F74" s="62">
        <v>1998</v>
      </c>
      <c r="G74" s="62">
        <v>1999</v>
      </c>
      <c r="H74" s="62">
        <v>2000</v>
      </c>
      <c r="I74" s="62">
        <v>2001</v>
      </c>
      <c r="J74" s="62">
        <v>2002</v>
      </c>
      <c r="K74" s="62">
        <v>2003</v>
      </c>
      <c r="L74" s="62">
        <v>2004</v>
      </c>
      <c r="M74" s="62">
        <v>2005</v>
      </c>
      <c r="N74" s="62">
        <v>2006</v>
      </c>
      <c r="O74" s="62">
        <v>2007</v>
      </c>
      <c r="P74" s="62">
        <v>2008</v>
      </c>
      <c r="Q74" s="62">
        <v>2009</v>
      </c>
      <c r="R74" s="62">
        <v>2010</v>
      </c>
      <c r="S74" s="62">
        <v>2011</v>
      </c>
      <c r="T74" s="62">
        <v>2012</v>
      </c>
      <c r="U74" s="62">
        <v>2013</v>
      </c>
    </row>
    <row r="75" spans="2:21">
      <c r="B75" s="57" t="s">
        <v>332</v>
      </c>
      <c r="C75" s="6">
        <v>11021.85</v>
      </c>
      <c r="D75" s="6">
        <v>11233.825000000001</v>
      </c>
      <c r="E75" s="6">
        <v>11825.25</v>
      </c>
      <c r="F75" s="6">
        <v>12409.600000000002</v>
      </c>
      <c r="G75" s="6">
        <v>13075.625</v>
      </c>
      <c r="H75" s="6">
        <v>13814.725</v>
      </c>
      <c r="I75" s="6">
        <v>14306.025000000001</v>
      </c>
      <c r="J75" s="6">
        <v>14707.3</v>
      </c>
      <c r="K75" s="6">
        <v>15270.924999999999</v>
      </c>
      <c r="L75" s="6">
        <v>15857.625</v>
      </c>
      <c r="M75" s="6">
        <v>16579.924999999999</v>
      </c>
      <c r="N75" s="6">
        <v>17326.825000000001</v>
      </c>
      <c r="O75" s="6">
        <v>17920.75</v>
      </c>
      <c r="P75" s="6">
        <v>17911.775000000001</v>
      </c>
      <c r="Q75" s="6">
        <v>16754.424999999999</v>
      </c>
      <c r="R75" s="6">
        <v>16397.125</v>
      </c>
      <c r="S75" s="6">
        <v>16119.174999999999</v>
      </c>
      <c r="T75" s="6">
        <v>15274.875</v>
      </c>
      <c r="U75" s="6">
        <v>14729</v>
      </c>
    </row>
    <row r="76" spans="2:21">
      <c r="B76" s="57" t="s">
        <v>381</v>
      </c>
      <c r="C76" s="6">
        <v>11421.249999999998</v>
      </c>
      <c r="D76" s="6">
        <v>11737.25</v>
      </c>
      <c r="E76" s="6">
        <v>12339.05</v>
      </c>
      <c r="F76" s="6">
        <v>12951.1</v>
      </c>
      <c r="G76" s="6">
        <v>13660.5</v>
      </c>
      <c r="H76" s="6">
        <v>14412.625</v>
      </c>
      <c r="I76" s="6">
        <v>14941.075000000001</v>
      </c>
      <c r="J76" s="6">
        <v>15349.975</v>
      </c>
      <c r="K76" s="6">
        <v>15946.674999999999</v>
      </c>
      <c r="L76" s="6">
        <v>16562.424999999999</v>
      </c>
      <c r="M76" s="6">
        <v>17332</v>
      </c>
      <c r="N76" s="6">
        <v>18139</v>
      </c>
      <c r="O76" s="6">
        <v>18777.175000000003</v>
      </c>
      <c r="P76" s="6">
        <v>18765.100000000002</v>
      </c>
      <c r="Q76" s="6">
        <v>17603.650000000001</v>
      </c>
      <c r="R76" s="6">
        <v>17146.825000000001</v>
      </c>
      <c r="S76" s="6">
        <v>16836.099999999999</v>
      </c>
      <c r="T76" s="6">
        <v>15958.025000000001</v>
      </c>
      <c r="U76" s="6">
        <v>15438.525000000001</v>
      </c>
    </row>
    <row r="77" spans="2:21">
      <c r="B77" s="57" t="s">
        <v>436</v>
      </c>
      <c r="C77" s="6">
        <v>10558.599999999999</v>
      </c>
      <c r="D77" s="6">
        <v>10789.75</v>
      </c>
      <c r="E77" s="6">
        <v>11362.75</v>
      </c>
      <c r="F77" s="6">
        <v>11901.424999999999</v>
      </c>
      <c r="G77" s="6">
        <v>12549.575000000001</v>
      </c>
      <c r="H77" s="6">
        <v>13251.15</v>
      </c>
      <c r="I77" s="6">
        <v>13734.324999999999</v>
      </c>
      <c r="J77" s="6">
        <v>14116.4</v>
      </c>
      <c r="K77" s="6">
        <v>14543.325000000001</v>
      </c>
      <c r="L77" s="6">
        <v>14983.875</v>
      </c>
      <c r="M77" s="6">
        <v>15558.024999999998</v>
      </c>
      <c r="N77" s="6">
        <v>16160.575000000001</v>
      </c>
      <c r="O77" s="6">
        <v>16697.674999999996</v>
      </c>
      <c r="P77" s="6">
        <v>16663.2</v>
      </c>
      <c r="Q77" s="6">
        <v>15611.399999999998</v>
      </c>
      <c r="R77" s="6">
        <v>15254.225</v>
      </c>
      <c r="S77" s="6">
        <v>14941.1</v>
      </c>
      <c r="T77" s="6">
        <v>14078.25</v>
      </c>
      <c r="U77" s="6">
        <v>13497.974999999999</v>
      </c>
    </row>
    <row r="78" spans="2:21">
      <c r="B78" s="57" t="s">
        <v>419</v>
      </c>
      <c r="C78" s="6"/>
      <c r="D78" s="6"/>
      <c r="E78" s="6"/>
      <c r="F78" s="6"/>
      <c r="G78" s="6"/>
      <c r="H78" s="6">
        <v>23299206</v>
      </c>
      <c r="I78" s="6">
        <v>24231356</v>
      </c>
      <c r="J78" s="6">
        <v>24934115</v>
      </c>
      <c r="K78" s="6">
        <v>25663350</v>
      </c>
      <c r="L78" s="6">
        <v>26427958</v>
      </c>
      <c r="M78" s="6">
        <v>27346569</v>
      </c>
      <c r="N78" s="6">
        <v>28349033</v>
      </c>
      <c r="O78" s="6">
        <v>29045751</v>
      </c>
      <c r="P78" s="6">
        <v>29096748</v>
      </c>
      <c r="Q78" s="6">
        <v>27346878</v>
      </c>
      <c r="R78" s="6">
        <v>26788195</v>
      </c>
      <c r="S78" s="6">
        <v>26405235</v>
      </c>
      <c r="T78" s="6">
        <v>24830917</v>
      </c>
      <c r="U78" s="6">
        <v>23898088</v>
      </c>
    </row>
    <row r="79" spans="2:21">
      <c r="B79" s="57" t="s">
        <v>411</v>
      </c>
      <c r="C79" s="6"/>
      <c r="D79" s="6"/>
      <c r="E79" s="6"/>
      <c r="F79" s="6"/>
      <c r="G79" s="6"/>
      <c r="H79" s="6">
        <v>312020</v>
      </c>
      <c r="I79" s="6">
        <v>334809</v>
      </c>
      <c r="J79" s="6">
        <v>355815</v>
      </c>
      <c r="K79" s="6">
        <v>379273</v>
      </c>
      <c r="L79" s="6">
        <v>401846</v>
      </c>
      <c r="M79" s="6">
        <v>431858</v>
      </c>
      <c r="N79" s="6">
        <v>465827</v>
      </c>
      <c r="O79" s="6">
        <v>503870</v>
      </c>
      <c r="P79" s="6">
        <v>537591</v>
      </c>
      <c r="Q79" s="6">
        <v>524529</v>
      </c>
      <c r="R79" s="6">
        <v>514788</v>
      </c>
      <c r="S79" s="6">
        <v>510810</v>
      </c>
      <c r="T79" s="6">
        <v>482627</v>
      </c>
      <c r="U79" s="6">
        <v>465846</v>
      </c>
    </row>
    <row r="82" spans="2:22">
      <c r="B82" s="40" t="s">
        <v>441</v>
      </c>
    </row>
    <row r="83" spans="2:22">
      <c r="B83" s="57" t="s">
        <v>440</v>
      </c>
    </row>
    <row r="85" spans="2:22">
      <c r="B85" s="57"/>
      <c r="C85" s="57">
        <v>1995</v>
      </c>
      <c r="D85" s="57">
        <v>1996</v>
      </c>
      <c r="E85" s="57">
        <v>1997</v>
      </c>
      <c r="F85" s="57">
        <v>1998</v>
      </c>
      <c r="G85" s="57">
        <v>1999</v>
      </c>
      <c r="H85" s="57">
        <v>2000</v>
      </c>
      <c r="I85" s="57">
        <v>2001</v>
      </c>
      <c r="J85" s="57">
        <v>2001</v>
      </c>
      <c r="K85" s="57">
        <v>2003</v>
      </c>
      <c r="L85" s="57">
        <v>2004</v>
      </c>
      <c r="M85" s="57">
        <v>2005</v>
      </c>
      <c r="N85" s="57">
        <v>2006</v>
      </c>
      <c r="O85" s="57">
        <v>2007</v>
      </c>
      <c r="P85" s="57">
        <v>2008</v>
      </c>
      <c r="Q85" s="57">
        <v>2009</v>
      </c>
      <c r="R85" s="57">
        <v>2010</v>
      </c>
      <c r="S85" s="57">
        <v>2011</v>
      </c>
      <c r="T85" s="57">
        <v>2012</v>
      </c>
      <c r="U85" s="57">
        <v>2013</v>
      </c>
    </row>
    <row r="86" spans="2:22">
      <c r="B86" s="57" t="s">
        <v>332</v>
      </c>
      <c r="C86" s="6">
        <v>11057.900000000001</v>
      </c>
      <c r="D86" s="6">
        <v>11255.7</v>
      </c>
      <c r="E86" s="6">
        <v>11865.5</v>
      </c>
      <c r="F86" s="6">
        <v>12449.2</v>
      </c>
      <c r="G86" s="6">
        <v>13120.699999999999</v>
      </c>
      <c r="H86" s="6">
        <v>13855.9</v>
      </c>
      <c r="I86" s="6">
        <v>14392.299999999997</v>
      </c>
      <c r="J86" s="6">
        <v>14840.1</v>
      </c>
      <c r="K86" s="6">
        <v>15452.1</v>
      </c>
      <c r="L86" s="6">
        <v>16090.5</v>
      </c>
      <c r="M86" s="6">
        <v>16875.599999999999</v>
      </c>
      <c r="N86" s="6">
        <v>17701.600000000002</v>
      </c>
      <c r="O86" s="6">
        <v>18375.8</v>
      </c>
      <c r="P86" s="6">
        <v>18451.099999999999</v>
      </c>
      <c r="Q86" s="6">
        <v>17317.5</v>
      </c>
      <c r="R86" s="6">
        <v>17048.399999999998</v>
      </c>
      <c r="S86" s="6">
        <v>16612.599999999999</v>
      </c>
      <c r="T86" s="6">
        <v>15880.899999999998</v>
      </c>
      <c r="U86" s="6">
        <v>15389.4</v>
      </c>
    </row>
    <row r="87" spans="2:22">
      <c r="B87" s="57" t="s">
        <v>381</v>
      </c>
      <c r="C87" s="6">
        <v>11467.7</v>
      </c>
      <c r="D87" s="6">
        <v>11773.3</v>
      </c>
      <c r="E87" s="6">
        <v>12393.099999999999</v>
      </c>
      <c r="F87" s="6">
        <v>13006</v>
      </c>
      <c r="G87" s="6">
        <v>13718.2</v>
      </c>
      <c r="H87" s="6">
        <v>14470.9</v>
      </c>
      <c r="I87" s="6">
        <v>15033</v>
      </c>
      <c r="J87" s="6">
        <v>15480.7</v>
      </c>
      <c r="K87" s="6">
        <v>16100.699999999999</v>
      </c>
      <c r="L87" s="6">
        <v>16758.800000000003</v>
      </c>
      <c r="M87" s="6">
        <v>17579.3</v>
      </c>
      <c r="N87" s="6">
        <v>18448.399999999998</v>
      </c>
      <c r="O87" s="6">
        <v>19150.8</v>
      </c>
      <c r="P87" s="6">
        <v>19213.3</v>
      </c>
      <c r="Q87" s="6">
        <v>18066.099999999999</v>
      </c>
      <c r="R87" s="6">
        <v>17682.5</v>
      </c>
      <c r="S87" s="6">
        <v>17234.499999999996</v>
      </c>
      <c r="T87" s="6">
        <v>16442.7</v>
      </c>
      <c r="U87" s="6">
        <v>15992.7</v>
      </c>
    </row>
    <row r="88" spans="2:22">
      <c r="B88" s="57" t="s">
        <v>436</v>
      </c>
      <c r="C88" s="6">
        <v>10590.5</v>
      </c>
      <c r="D88" s="6">
        <v>10812.1</v>
      </c>
      <c r="E88" s="6">
        <v>11402.7</v>
      </c>
      <c r="F88" s="6">
        <v>11942.3</v>
      </c>
      <c r="G88" s="6">
        <v>12594.3</v>
      </c>
      <c r="H88" s="6">
        <v>13283.4</v>
      </c>
      <c r="I88" s="6">
        <v>13813.300000000001</v>
      </c>
      <c r="J88" s="6">
        <v>14246.5</v>
      </c>
      <c r="K88" s="6">
        <v>14744.5</v>
      </c>
      <c r="L88" s="6">
        <v>15202.499999999998</v>
      </c>
      <c r="M88" s="6">
        <v>15831.9</v>
      </c>
      <c r="N88" s="6">
        <v>16505.5</v>
      </c>
      <c r="O88" s="6">
        <v>17116.5</v>
      </c>
      <c r="P88" s="6">
        <v>17160.899999999998</v>
      </c>
      <c r="Q88" s="6">
        <v>16132.100000000002</v>
      </c>
      <c r="R88" s="6">
        <v>15739.8</v>
      </c>
      <c r="S88" s="6">
        <v>15328.300000000001</v>
      </c>
      <c r="T88" s="6">
        <v>14551.400000000001</v>
      </c>
      <c r="U88" s="6">
        <v>13980.2</v>
      </c>
    </row>
    <row r="89" spans="2:22">
      <c r="B89" s="57" t="s">
        <v>419</v>
      </c>
      <c r="C89" s="6">
        <v>18476323.800000004</v>
      </c>
      <c r="D89" s="6">
        <v>18936865.800000001</v>
      </c>
      <c r="E89" s="6">
        <v>20053333.800000001</v>
      </c>
      <c r="F89" s="6">
        <v>21149702.500000004</v>
      </c>
      <c r="G89" s="6">
        <v>22399285.399999999</v>
      </c>
      <c r="H89" s="6">
        <v>23621685.5</v>
      </c>
      <c r="I89" s="6">
        <v>24701867</v>
      </c>
      <c r="J89" s="6">
        <v>25565815.200000003</v>
      </c>
      <c r="K89" s="6">
        <v>26488213.400000002</v>
      </c>
      <c r="L89" s="6">
        <v>27358160.300000001</v>
      </c>
      <c r="M89" s="6">
        <v>28448153.899999999</v>
      </c>
      <c r="N89" s="6">
        <v>29650556.699999999</v>
      </c>
      <c r="O89" s="6">
        <v>30541520.300000004</v>
      </c>
      <c r="P89" s="6">
        <v>30781582.899999999</v>
      </c>
      <c r="Q89" s="6">
        <v>29022178</v>
      </c>
      <c r="R89" s="6">
        <v>28418422.699999999</v>
      </c>
      <c r="S89" s="6">
        <v>27766991.500000007</v>
      </c>
      <c r="T89" s="6">
        <v>26324814.800000001</v>
      </c>
      <c r="U89" s="6">
        <v>25366584.900000002</v>
      </c>
    </row>
    <row r="90" spans="2:22">
      <c r="B90" s="57" t="s">
        <v>411</v>
      </c>
      <c r="C90" s="6">
        <v>219492</v>
      </c>
      <c r="D90" s="6">
        <v>233056</v>
      </c>
      <c r="E90" s="6">
        <v>251313</v>
      </c>
      <c r="F90" s="6">
        <v>268361</v>
      </c>
      <c r="G90" s="6">
        <v>288624</v>
      </c>
      <c r="H90" s="6">
        <v>313263</v>
      </c>
      <c r="I90" s="6">
        <v>337835</v>
      </c>
      <c r="J90" s="6">
        <v>360690</v>
      </c>
      <c r="K90" s="6">
        <v>386223</v>
      </c>
      <c r="L90" s="6">
        <v>411320</v>
      </c>
      <c r="M90" s="6">
        <v>444044</v>
      </c>
      <c r="N90" s="6">
        <v>481152</v>
      </c>
      <c r="O90" s="6">
        <v>522556</v>
      </c>
      <c r="P90" s="6">
        <v>559777</v>
      </c>
      <c r="Q90" s="6">
        <v>549173</v>
      </c>
      <c r="R90" s="6">
        <v>541475</v>
      </c>
      <c r="S90" s="6">
        <v>531879</v>
      </c>
      <c r="T90" s="6">
        <v>501909</v>
      </c>
      <c r="U90" s="6" t="s">
        <v>95</v>
      </c>
    </row>
    <row r="91" spans="2:22">
      <c r="B91" s="57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</row>
    <row r="94" spans="2:22">
      <c r="B94" s="40" t="s">
        <v>443</v>
      </c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</row>
    <row r="95" spans="2:22">
      <c r="B95" s="57" t="s">
        <v>444</v>
      </c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</row>
    <row r="96" spans="2:22"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</row>
    <row r="97" spans="2:22">
      <c r="B97" s="57" t="s">
        <v>415</v>
      </c>
      <c r="C97" s="62">
        <v>1995</v>
      </c>
      <c r="D97" s="62">
        <v>1996</v>
      </c>
      <c r="E97" s="62">
        <v>1997</v>
      </c>
      <c r="F97" s="62">
        <v>1998</v>
      </c>
      <c r="G97" s="62">
        <v>1999</v>
      </c>
      <c r="H97" s="62">
        <v>2000</v>
      </c>
      <c r="I97" s="62">
        <v>2001</v>
      </c>
      <c r="J97" s="62">
        <v>2002</v>
      </c>
      <c r="K97" s="62">
        <v>2003</v>
      </c>
      <c r="L97" s="62">
        <v>2004</v>
      </c>
      <c r="M97" s="62">
        <v>2005</v>
      </c>
      <c r="N97" s="62">
        <v>2006</v>
      </c>
      <c r="O97" s="62">
        <v>2007</v>
      </c>
      <c r="P97" s="62">
        <v>2008</v>
      </c>
      <c r="Q97" s="62">
        <v>2009</v>
      </c>
      <c r="R97" s="62">
        <v>2010</v>
      </c>
      <c r="S97" s="62">
        <v>2011</v>
      </c>
      <c r="T97" s="62">
        <v>2012</v>
      </c>
      <c r="U97" s="62">
        <v>2013</v>
      </c>
      <c r="V97" s="62">
        <v>2014</v>
      </c>
    </row>
    <row r="98" spans="2:22">
      <c r="B98" s="57" t="s">
        <v>332</v>
      </c>
      <c r="C98" s="6">
        <v>11057.875</v>
      </c>
      <c r="D98" s="6">
        <v>11255.8</v>
      </c>
      <c r="E98" s="6">
        <v>11865.449999999999</v>
      </c>
      <c r="F98" s="6">
        <v>12449.224999999999</v>
      </c>
      <c r="G98" s="6">
        <v>13120.724999999999</v>
      </c>
      <c r="H98" s="6">
        <v>13855.850000000002</v>
      </c>
      <c r="I98" s="6">
        <v>14392.3</v>
      </c>
      <c r="J98" s="6">
        <v>14840.075000000001</v>
      </c>
      <c r="K98" s="6">
        <v>15452.05</v>
      </c>
      <c r="L98" s="6">
        <v>16090.424999999999</v>
      </c>
      <c r="M98" s="6">
        <v>16875.650000000001</v>
      </c>
      <c r="N98" s="6">
        <v>17701.674999999999</v>
      </c>
      <c r="O98" s="6">
        <v>18375.724999999999</v>
      </c>
      <c r="P98" s="6">
        <v>18451.05</v>
      </c>
      <c r="Q98" s="6">
        <v>17317.550000000003</v>
      </c>
      <c r="R98" s="6">
        <v>17048.474999999999</v>
      </c>
      <c r="S98" s="6">
        <v>16612.525000000001</v>
      </c>
      <c r="T98" s="6">
        <v>15880.875</v>
      </c>
      <c r="U98" s="6">
        <v>15389.375</v>
      </c>
      <c r="V98" s="6">
        <v>15646.95</v>
      </c>
    </row>
    <row r="99" spans="2:22">
      <c r="B99" s="57" t="s">
        <v>381</v>
      </c>
      <c r="C99" s="6">
        <v>11467.650000000001</v>
      </c>
      <c r="D99" s="6">
        <v>11773.35</v>
      </c>
      <c r="E99" s="6">
        <v>12393.2</v>
      </c>
      <c r="F99" s="6">
        <v>13005.974999999999</v>
      </c>
      <c r="G99" s="6">
        <v>13718.25</v>
      </c>
      <c r="H99" s="6">
        <v>14470.875</v>
      </c>
      <c r="I99" s="6">
        <v>15033</v>
      </c>
      <c r="J99" s="6">
        <v>15480.75</v>
      </c>
      <c r="K99" s="6">
        <v>16100.725</v>
      </c>
      <c r="L99" s="6">
        <v>16758.8</v>
      </c>
      <c r="M99" s="6">
        <v>17579.375</v>
      </c>
      <c r="N99" s="6">
        <v>18448.400000000001</v>
      </c>
      <c r="O99" s="6">
        <v>19150.775000000001</v>
      </c>
      <c r="P99" s="6">
        <v>19213.300000000003</v>
      </c>
      <c r="Q99" s="6">
        <v>18066.05</v>
      </c>
      <c r="R99" s="6">
        <v>17682.474999999999</v>
      </c>
      <c r="S99" s="6">
        <v>17234.574999999997</v>
      </c>
      <c r="T99" s="6">
        <v>16442.825000000001</v>
      </c>
      <c r="U99" s="6">
        <v>15992.800000000001</v>
      </c>
      <c r="V99" s="6">
        <v>16256.6</v>
      </c>
    </row>
    <row r="100" spans="2:22">
      <c r="B100" s="57" t="s">
        <v>436</v>
      </c>
      <c r="C100" s="6">
        <v>10590.525</v>
      </c>
      <c r="D100" s="6">
        <v>10812.2</v>
      </c>
      <c r="E100" s="6">
        <v>11402.674999999999</v>
      </c>
      <c r="F100" s="6">
        <v>11942.25</v>
      </c>
      <c r="G100" s="6">
        <v>12594.199999999999</v>
      </c>
      <c r="H100" s="6">
        <v>13283.474999999999</v>
      </c>
      <c r="I100" s="6">
        <v>13813.375</v>
      </c>
      <c r="J100" s="6">
        <v>14246.525</v>
      </c>
      <c r="K100" s="6">
        <v>14744.525</v>
      </c>
      <c r="L100" s="6">
        <v>15202.575000000001</v>
      </c>
      <c r="M100" s="6">
        <v>15831.875</v>
      </c>
      <c r="N100" s="6">
        <v>16505.525000000001</v>
      </c>
      <c r="O100" s="6">
        <v>17116.45</v>
      </c>
      <c r="P100" s="6">
        <v>17160.925000000003</v>
      </c>
      <c r="Q100" s="6">
        <v>16132.05</v>
      </c>
      <c r="R100" s="6">
        <v>15739.825000000001</v>
      </c>
      <c r="S100" s="6">
        <v>15328.25</v>
      </c>
      <c r="T100" s="6">
        <v>14551.525</v>
      </c>
      <c r="U100" s="6">
        <v>13980.224999999999</v>
      </c>
      <c r="V100" s="6">
        <v>14198.699999999999</v>
      </c>
    </row>
    <row r="101" spans="2:22">
      <c r="B101" s="57" t="s">
        <v>419</v>
      </c>
      <c r="C101" s="6">
        <v>18476323.800000001</v>
      </c>
      <c r="D101" s="6">
        <v>18936865.799999997</v>
      </c>
      <c r="E101" s="6">
        <v>20053333.800000001</v>
      </c>
      <c r="F101" s="6">
        <v>21149702.5</v>
      </c>
      <c r="G101" s="6">
        <v>22399285.399999999</v>
      </c>
      <c r="H101" s="6">
        <v>23621685.5</v>
      </c>
      <c r="I101" s="6">
        <v>24701867</v>
      </c>
      <c r="J101" s="6">
        <v>25565815.199999999</v>
      </c>
      <c r="K101" s="6">
        <v>26488213.399999999</v>
      </c>
      <c r="L101" s="6">
        <v>27358160.300000001</v>
      </c>
      <c r="M101" s="6">
        <v>28448153.899999999</v>
      </c>
      <c r="N101" s="6">
        <v>29650556.699999999</v>
      </c>
      <c r="O101" s="6">
        <v>30541520.300000001</v>
      </c>
      <c r="P101" s="6">
        <v>30781582.900000002</v>
      </c>
      <c r="Q101" s="6">
        <v>29022178</v>
      </c>
      <c r="R101" s="6">
        <v>28418422.699999999</v>
      </c>
      <c r="S101" s="6">
        <v>27766991.5</v>
      </c>
      <c r="T101" s="6">
        <v>26324814.799999997</v>
      </c>
      <c r="U101" s="6">
        <v>25366584.899999999</v>
      </c>
      <c r="V101" s="6">
        <v>25633416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5"/>
  <sheetViews>
    <sheetView zoomScale="125" zoomScaleNormal="125" zoomScalePageLayoutView="125" workbookViewId="0">
      <pane xSplit="10920" topLeftCell="O1"/>
      <selection activeCell="F116" sqref="F116"/>
      <selection pane="topRight" activeCell="K17" sqref="K17"/>
    </sheetView>
  </sheetViews>
  <sheetFormatPr baseColWidth="10" defaultRowHeight="15" x14ac:dyDescent="0"/>
  <cols>
    <col min="1" max="1" width="17.6640625" customWidth="1"/>
    <col min="18" max="18" width="11.5" customWidth="1"/>
  </cols>
  <sheetData>
    <row r="1" spans="1:18">
      <c r="A1" t="s">
        <v>119</v>
      </c>
    </row>
    <row r="2" spans="1:18">
      <c r="A2">
        <v>166.386</v>
      </c>
    </row>
    <row r="4" spans="1:18">
      <c r="B4" t="s">
        <v>369</v>
      </c>
    </row>
    <row r="5" spans="1:18">
      <c r="B5" s="3" t="s">
        <v>89</v>
      </c>
    </row>
    <row r="6" spans="1:18">
      <c r="B6" t="s">
        <v>7</v>
      </c>
    </row>
    <row r="8" spans="1:18">
      <c r="P8" s="5" t="s">
        <v>10</v>
      </c>
      <c r="Q8" s="5" t="s">
        <v>10</v>
      </c>
      <c r="R8" s="5" t="s">
        <v>11</v>
      </c>
    </row>
    <row r="9" spans="1:18">
      <c r="B9" s="5">
        <v>1980</v>
      </c>
      <c r="C9" s="5">
        <v>1981</v>
      </c>
      <c r="D9" s="5">
        <v>1982</v>
      </c>
      <c r="E9" s="5">
        <v>1983</v>
      </c>
      <c r="F9" s="5">
        <v>1984</v>
      </c>
      <c r="G9" s="5">
        <v>1985</v>
      </c>
      <c r="H9" s="5">
        <v>1986</v>
      </c>
      <c r="I9" s="5">
        <v>1987</v>
      </c>
      <c r="J9" s="5">
        <v>1988</v>
      </c>
      <c r="K9" s="5">
        <v>1989</v>
      </c>
      <c r="L9" s="5">
        <v>1990</v>
      </c>
      <c r="M9" s="5">
        <v>1991</v>
      </c>
      <c r="N9" s="5">
        <v>1992</v>
      </c>
      <c r="O9" s="5">
        <v>1993</v>
      </c>
      <c r="P9" s="5">
        <v>1994</v>
      </c>
      <c r="Q9" s="5">
        <v>1995</v>
      </c>
      <c r="R9" s="5">
        <v>1996</v>
      </c>
    </row>
    <row r="10" spans="1:18">
      <c r="A10" t="s">
        <v>12</v>
      </c>
      <c r="B10" s="7"/>
      <c r="C10" s="6"/>
      <c r="D10" s="6"/>
      <c r="E10" s="6"/>
      <c r="F10" s="31"/>
      <c r="G10" s="6"/>
      <c r="H10" s="6">
        <v>1137.3</v>
      </c>
      <c r="I10" s="6">
        <v>1204.5999999999999</v>
      </c>
      <c r="J10" s="6">
        <v>1268.5999999999999</v>
      </c>
      <c r="K10" s="6">
        <v>1339.2</v>
      </c>
      <c r="L10" s="6">
        <v>1410.5</v>
      </c>
      <c r="M10" s="6">
        <v>1436.5</v>
      </c>
      <c r="N10" s="6">
        <v>1375.6</v>
      </c>
      <c r="O10" s="6">
        <v>1310.4000000000001</v>
      </c>
      <c r="P10" s="6">
        <v>1304.4000000000001</v>
      </c>
      <c r="Q10" s="6">
        <v>1321.1</v>
      </c>
      <c r="R10" s="6">
        <v>1331.8</v>
      </c>
    </row>
    <row r="11" spans="1:18">
      <c r="A11" t="s">
        <v>13</v>
      </c>
      <c r="B11" s="8"/>
      <c r="C11" s="6"/>
      <c r="D11" s="6"/>
      <c r="E11" s="6"/>
      <c r="F11" s="31"/>
      <c r="G11" s="6"/>
      <c r="H11" s="6">
        <v>260.3</v>
      </c>
      <c r="I11" s="6">
        <v>275.89999999999998</v>
      </c>
      <c r="J11" s="6">
        <v>286.5</v>
      </c>
      <c r="K11" s="6">
        <v>300.5</v>
      </c>
      <c r="L11" s="6">
        <v>315.2</v>
      </c>
      <c r="M11" s="6">
        <v>318.7</v>
      </c>
      <c r="N11" s="6">
        <v>309</v>
      </c>
      <c r="O11" s="6">
        <v>305.2</v>
      </c>
      <c r="P11" s="6">
        <v>300.5</v>
      </c>
      <c r="Q11" s="6">
        <v>306.3</v>
      </c>
      <c r="R11" s="6">
        <v>313.5</v>
      </c>
    </row>
    <row r="12" spans="1:18">
      <c r="A12" t="s">
        <v>14</v>
      </c>
      <c r="B12" s="8"/>
      <c r="C12" s="6"/>
      <c r="D12" s="6"/>
      <c r="E12" s="6"/>
      <c r="F12" s="31"/>
      <c r="G12" s="6"/>
      <c r="H12" s="6">
        <v>230.2</v>
      </c>
      <c r="I12" s="6">
        <v>234.5</v>
      </c>
      <c r="J12" s="6">
        <v>238</v>
      </c>
      <c r="K12" s="6">
        <v>250.6</v>
      </c>
      <c r="L12" s="6">
        <v>260.10000000000002</v>
      </c>
      <c r="M12" s="6">
        <v>264.89999999999998</v>
      </c>
      <c r="N12" s="6">
        <v>261.3</v>
      </c>
      <c r="O12" s="6">
        <v>253.9</v>
      </c>
      <c r="P12" s="6">
        <v>245.2</v>
      </c>
      <c r="Q12" s="6">
        <v>245</v>
      </c>
      <c r="R12" s="6">
        <v>247.3</v>
      </c>
    </row>
    <row r="13" spans="1:18">
      <c r="A13" t="s">
        <v>15</v>
      </c>
      <c r="B13" s="8"/>
      <c r="C13" s="6"/>
      <c r="D13" s="6"/>
      <c r="E13" s="6"/>
      <c r="F13" s="31"/>
      <c r="G13" s="6"/>
      <c r="H13" s="6">
        <v>168.7</v>
      </c>
      <c r="I13" s="6">
        <v>170.1</v>
      </c>
      <c r="J13" s="6">
        <v>181.7</v>
      </c>
      <c r="K13" s="6">
        <v>192.6</v>
      </c>
      <c r="L13" s="6">
        <v>198.6</v>
      </c>
      <c r="M13" s="6">
        <v>203</v>
      </c>
      <c r="N13" s="6">
        <v>195.4</v>
      </c>
      <c r="O13" s="6">
        <v>191</v>
      </c>
      <c r="P13" s="6">
        <v>195</v>
      </c>
      <c r="Q13" s="6">
        <v>211.3</v>
      </c>
      <c r="R13" s="6">
        <v>215.5</v>
      </c>
    </row>
    <row r="14" spans="1:18">
      <c r="A14" t="s">
        <v>16</v>
      </c>
      <c r="B14" s="8"/>
      <c r="C14" s="6"/>
      <c r="D14" s="6"/>
      <c r="E14" s="6"/>
      <c r="F14" s="31"/>
      <c r="G14" s="6"/>
      <c r="H14" s="6">
        <v>285</v>
      </c>
      <c r="I14" s="6">
        <v>308.2</v>
      </c>
      <c r="J14" s="6">
        <v>329.8</v>
      </c>
      <c r="K14" s="6">
        <v>337</v>
      </c>
      <c r="L14" s="6">
        <v>353.6</v>
      </c>
      <c r="M14" s="6">
        <v>359.2</v>
      </c>
      <c r="N14" s="6">
        <v>359.7</v>
      </c>
      <c r="O14" s="6">
        <v>357.9</v>
      </c>
      <c r="P14" s="6">
        <v>363</v>
      </c>
      <c r="Q14" s="6">
        <v>371.8</v>
      </c>
      <c r="R14" s="6">
        <v>382</v>
      </c>
    </row>
    <row r="15" spans="1:18">
      <c r="A15" t="s">
        <v>17</v>
      </c>
      <c r="B15" s="8"/>
      <c r="C15" s="6"/>
      <c r="D15" s="6"/>
      <c r="E15" s="6"/>
      <c r="F15" s="31"/>
      <c r="G15" s="6"/>
      <c r="H15" s="6">
        <v>106.8</v>
      </c>
      <c r="I15" s="6">
        <v>107</v>
      </c>
      <c r="J15" s="6">
        <v>110.3</v>
      </c>
      <c r="K15" s="6">
        <v>117.7</v>
      </c>
      <c r="L15" s="6">
        <v>122.6</v>
      </c>
      <c r="M15" s="6">
        <v>124.9</v>
      </c>
      <c r="N15" s="6">
        <v>122.2</v>
      </c>
      <c r="O15" s="6">
        <v>119.8</v>
      </c>
      <c r="P15" s="6">
        <v>117.4</v>
      </c>
      <c r="Q15" s="6">
        <v>119.5</v>
      </c>
      <c r="R15" s="6">
        <v>119.4</v>
      </c>
    </row>
    <row r="16" spans="1:18">
      <c r="A16" t="s">
        <v>18</v>
      </c>
      <c r="B16" s="8"/>
      <c r="C16" s="6"/>
      <c r="D16" s="6"/>
      <c r="E16" s="6"/>
      <c r="F16" s="31"/>
      <c r="G16" s="6"/>
      <c r="H16" s="6">
        <v>471.2</v>
      </c>
      <c r="I16" s="6">
        <v>497.5</v>
      </c>
      <c r="J16" s="6">
        <v>517.20000000000005</v>
      </c>
      <c r="K16" s="6">
        <v>536.70000000000005</v>
      </c>
      <c r="L16" s="6">
        <v>548.79999999999995</v>
      </c>
      <c r="M16" s="6">
        <v>562.9</v>
      </c>
      <c r="N16" s="6">
        <v>555.9</v>
      </c>
      <c r="O16" s="6">
        <v>550.70000000000005</v>
      </c>
      <c r="P16" s="6">
        <v>546.6</v>
      </c>
      <c r="Q16" s="6">
        <v>560.70000000000005</v>
      </c>
      <c r="R16" s="6">
        <v>560.4</v>
      </c>
    </row>
    <row r="17" spans="1:18">
      <c r="A17" t="s">
        <v>19</v>
      </c>
      <c r="B17" s="8"/>
      <c r="C17" s="6"/>
      <c r="D17" s="6"/>
      <c r="E17" s="6"/>
      <c r="F17" s="31"/>
      <c r="G17" s="6"/>
      <c r="H17" s="6">
        <v>292.10000000000002</v>
      </c>
      <c r="I17" s="6">
        <v>299.39999999999998</v>
      </c>
      <c r="J17" s="6">
        <v>310.7</v>
      </c>
      <c r="K17" s="6">
        <v>326.89999999999998</v>
      </c>
      <c r="L17" s="6">
        <v>337.5</v>
      </c>
      <c r="M17" s="6">
        <v>346.3</v>
      </c>
      <c r="N17" s="6">
        <v>338.6</v>
      </c>
      <c r="O17" s="6">
        <v>331</v>
      </c>
      <c r="P17" s="6">
        <v>327.5</v>
      </c>
      <c r="Q17" s="6">
        <v>334.7</v>
      </c>
      <c r="R17" s="6">
        <v>347.7</v>
      </c>
    </row>
    <row r="18" spans="1:18">
      <c r="A18" t="s">
        <v>20</v>
      </c>
      <c r="B18" s="8"/>
      <c r="C18" s="6"/>
      <c r="D18" s="6"/>
      <c r="E18" s="6"/>
      <c r="F18" s="31"/>
      <c r="G18" s="6"/>
      <c r="H18" s="6">
        <v>1396.2</v>
      </c>
      <c r="I18" s="6">
        <v>1488.5</v>
      </c>
      <c r="J18" s="6">
        <v>1552.3</v>
      </c>
      <c r="K18" s="6">
        <v>1644.1</v>
      </c>
      <c r="L18" s="6">
        <v>1740.5</v>
      </c>
      <c r="M18" s="6">
        <v>1774.1</v>
      </c>
      <c r="N18" s="6">
        <v>1739.1</v>
      </c>
      <c r="O18" s="6">
        <v>1678.8</v>
      </c>
      <c r="P18" s="6">
        <v>1688.1</v>
      </c>
      <c r="Q18" s="6">
        <v>1727.2</v>
      </c>
      <c r="R18" s="6">
        <v>1713.4</v>
      </c>
    </row>
    <row r="19" spans="1:18">
      <c r="A19" t="s">
        <v>21</v>
      </c>
      <c r="B19" s="8"/>
      <c r="C19" s="6"/>
      <c r="D19" s="6"/>
      <c r="E19" s="6"/>
      <c r="F19" s="31"/>
      <c r="G19" s="6"/>
      <c r="H19" s="6">
        <v>813.3</v>
      </c>
      <c r="I19" s="6">
        <v>866.8</v>
      </c>
      <c r="J19" s="6">
        <v>894.4</v>
      </c>
      <c r="K19" s="6">
        <v>949.8</v>
      </c>
      <c r="L19" s="6">
        <v>1000.1</v>
      </c>
      <c r="M19" s="6">
        <v>1013.6</v>
      </c>
      <c r="N19" s="6">
        <v>990.1</v>
      </c>
      <c r="O19" s="6">
        <v>952.8</v>
      </c>
      <c r="P19" s="6">
        <v>962.4</v>
      </c>
      <c r="Q19" s="6">
        <v>1002.8</v>
      </c>
      <c r="R19" s="6">
        <v>1037.2</v>
      </c>
    </row>
    <row r="20" spans="1:18">
      <c r="A20" t="s">
        <v>22</v>
      </c>
      <c r="B20" s="8"/>
      <c r="C20" s="6"/>
      <c r="D20" s="6"/>
      <c r="E20" s="6"/>
      <c r="F20" s="31"/>
      <c r="G20" s="6"/>
      <c r="H20" s="6">
        <v>164.3</v>
      </c>
      <c r="I20" s="6">
        <v>170.6</v>
      </c>
      <c r="J20" s="6">
        <v>180.5</v>
      </c>
      <c r="K20" s="6">
        <v>188.8</v>
      </c>
      <c r="L20" s="6">
        <v>197.9</v>
      </c>
      <c r="M20" s="6">
        <v>201.4</v>
      </c>
      <c r="N20" s="6">
        <v>201.1</v>
      </c>
      <c r="O20" s="6">
        <v>195.8</v>
      </c>
      <c r="P20" s="6">
        <v>193</v>
      </c>
      <c r="Q20" s="6">
        <v>196.3</v>
      </c>
      <c r="R20" s="6">
        <v>197.4</v>
      </c>
    </row>
    <row r="21" spans="1:18">
      <c r="A21" t="s">
        <v>23</v>
      </c>
      <c r="B21" s="8"/>
      <c r="C21" s="6"/>
      <c r="D21" s="6"/>
      <c r="E21" s="6"/>
      <c r="F21" s="31"/>
      <c r="G21" s="6"/>
      <c r="H21" s="6">
        <v>469.9</v>
      </c>
      <c r="I21" s="6">
        <v>500.2</v>
      </c>
      <c r="J21" s="6">
        <v>525.6</v>
      </c>
      <c r="K21" s="6">
        <v>556.9</v>
      </c>
      <c r="L21" s="6">
        <v>583.29999999999995</v>
      </c>
      <c r="M21" s="6">
        <v>594.9</v>
      </c>
      <c r="N21" s="6">
        <v>579</v>
      </c>
      <c r="O21" s="6">
        <v>565.20000000000005</v>
      </c>
      <c r="P21" s="6">
        <v>566.5</v>
      </c>
      <c r="Q21" s="6">
        <v>581.20000000000005</v>
      </c>
      <c r="R21" s="6">
        <v>586.29999999999995</v>
      </c>
    </row>
    <row r="22" spans="1:18">
      <c r="A22" t="s">
        <v>24</v>
      </c>
      <c r="B22" s="8"/>
      <c r="C22" s="6"/>
      <c r="D22" s="6"/>
      <c r="E22" s="6"/>
      <c r="F22" s="31"/>
      <c r="G22" s="6"/>
      <c r="H22" s="6">
        <v>1239.4000000000001</v>
      </c>
      <c r="I22" s="6">
        <v>1287.3</v>
      </c>
      <c r="J22" s="6">
        <v>1326.2</v>
      </c>
      <c r="K22" s="6">
        <v>1410.8</v>
      </c>
      <c r="L22" s="6">
        <v>1485.6</v>
      </c>
      <c r="M22" s="6">
        <v>1517.1</v>
      </c>
      <c r="N22" s="6">
        <v>1517.2</v>
      </c>
      <c r="O22" s="6">
        <v>1500.4</v>
      </c>
      <c r="P22" s="6">
        <v>1469.9</v>
      </c>
      <c r="Q22" s="6">
        <v>1482.1</v>
      </c>
      <c r="R22" s="6">
        <v>1515.8</v>
      </c>
    </row>
    <row r="23" spans="1:18">
      <c r="A23" t="s">
        <v>25</v>
      </c>
      <c r="B23" s="8"/>
      <c r="C23" s="6"/>
      <c r="D23" s="6"/>
      <c r="E23" s="6"/>
      <c r="F23" s="31"/>
      <c r="G23" s="6"/>
      <c r="H23" s="6">
        <v>206.6</v>
      </c>
      <c r="I23" s="6">
        <v>208.8</v>
      </c>
      <c r="J23" s="6">
        <v>224</v>
      </c>
      <c r="K23" s="6">
        <v>238.3</v>
      </c>
      <c r="L23" s="6">
        <v>251.8</v>
      </c>
      <c r="M23" s="6">
        <v>256.60000000000002</v>
      </c>
      <c r="N23" s="6">
        <v>249.9</v>
      </c>
      <c r="O23" s="6">
        <v>239.5</v>
      </c>
      <c r="P23" s="6">
        <v>241.9</v>
      </c>
      <c r="Q23" s="6">
        <v>242.6</v>
      </c>
      <c r="R23" s="6">
        <v>251.6</v>
      </c>
    </row>
    <row r="24" spans="1:18">
      <c r="A24" t="s">
        <v>26</v>
      </c>
      <c r="B24" s="8"/>
      <c r="C24" s="6"/>
      <c r="D24" s="6"/>
      <c r="E24" s="6"/>
      <c r="F24" s="31"/>
      <c r="G24" s="6"/>
      <c r="H24" s="6">
        <v>125.1</v>
      </c>
      <c r="I24" s="6">
        <v>131.5</v>
      </c>
      <c r="J24" s="6">
        <v>139</v>
      </c>
      <c r="K24" s="6">
        <v>147.6</v>
      </c>
      <c r="L24" s="6">
        <v>152.4</v>
      </c>
      <c r="M24" s="6">
        <v>159.19999999999999</v>
      </c>
      <c r="N24" s="6">
        <v>152.9</v>
      </c>
      <c r="O24" s="6">
        <v>147.69999999999999</v>
      </c>
      <c r="P24" s="6">
        <v>147.9</v>
      </c>
      <c r="Q24" s="6">
        <v>151.80000000000001</v>
      </c>
      <c r="R24" s="6">
        <v>157.69999999999999</v>
      </c>
    </row>
    <row r="25" spans="1:18">
      <c r="A25" t="s">
        <v>27</v>
      </c>
      <c r="B25" s="8"/>
      <c r="C25" s="6"/>
      <c r="D25" s="6"/>
      <c r="E25" s="6"/>
      <c r="F25" s="31"/>
      <c r="G25" s="6"/>
      <c r="H25" s="6">
        <v>541.5</v>
      </c>
      <c r="I25" s="6">
        <v>536.70000000000005</v>
      </c>
      <c r="J25" s="6">
        <v>545.1</v>
      </c>
      <c r="K25" s="6">
        <v>571</v>
      </c>
      <c r="L25" s="6">
        <v>584.79999999999995</v>
      </c>
      <c r="M25" s="6">
        <v>603.20000000000005</v>
      </c>
      <c r="N25" s="6">
        <v>580.9</v>
      </c>
      <c r="O25" s="6">
        <v>563.1</v>
      </c>
      <c r="P25" s="6">
        <v>550.5</v>
      </c>
      <c r="Q25" s="6">
        <v>562.79999999999995</v>
      </c>
      <c r="R25" s="6">
        <v>571.70000000000005</v>
      </c>
    </row>
    <row r="26" spans="1:18">
      <c r="A26" t="s">
        <v>28</v>
      </c>
      <c r="B26" s="8"/>
      <c r="C26" s="6"/>
      <c r="D26" s="6"/>
      <c r="E26" s="6"/>
      <c r="F26" s="31"/>
      <c r="G26" s="6"/>
      <c r="H26" s="6">
        <v>61.6</v>
      </c>
      <c r="I26" s="6">
        <v>63.1</v>
      </c>
      <c r="J26" s="6">
        <v>66.099999999999994</v>
      </c>
      <c r="K26" s="6">
        <v>69.900000000000006</v>
      </c>
      <c r="L26" s="6">
        <v>71.400000000000006</v>
      </c>
      <c r="M26" s="6">
        <v>72.8</v>
      </c>
      <c r="N26" s="6">
        <v>69.900000000000006</v>
      </c>
      <c r="O26" s="6">
        <v>68.400000000000006</v>
      </c>
      <c r="P26" s="6">
        <v>69.5</v>
      </c>
      <c r="Q26" s="6">
        <v>71.099999999999994</v>
      </c>
      <c r="R26" s="6">
        <v>71.5</v>
      </c>
    </row>
    <row r="27" spans="1:18">
      <c r="A27" t="s">
        <v>29</v>
      </c>
      <c r="B27" s="8"/>
      <c r="C27" s="6"/>
      <c r="D27" s="6"/>
      <c r="E27" s="6"/>
      <c r="F27" s="31"/>
      <c r="G27" s="6"/>
      <c r="H27" s="6">
        <v>21.8</v>
      </c>
      <c r="I27" s="6">
        <v>23.1</v>
      </c>
      <c r="J27" s="6">
        <v>26.9</v>
      </c>
      <c r="K27" s="6">
        <v>26.7</v>
      </c>
      <c r="L27" s="6">
        <v>28.1</v>
      </c>
      <c r="M27" s="6">
        <v>28.1</v>
      </c>
      <c r="N27" s="6">
        <v>28.2</v>
      </c>
      <c r="O27" s="6">
        <v>28.3</v>
      </c>
      <c r="P27" s="6">
        <v>29.1</v>
      </c>
      <c r="Q27" s="6">
        <v>30</v>
      </c>
      <c r="R27" s="6">
        <v>29.8</v>
      </c>
    </row>
    <row r="28" spans="1:18">
      <c r="A28" s="31" t="s">
        <v>30</v>
      </c>
      <c r="B28" s="9"/>
      <c r="C28" s="6"/>
      <c r="D28" s="6"/>
      <c r="E28" s="6"/>
      <c r="F28" s="6"/>
      <c r="G28" s="6"/>
      <c r="H28" s="6">
        <f>H29-H30</f>
        <v>6.5999999999976353</v>
      </c>
      <c r="I28" s="6">
        <f t="shared" ref="I28:R28" si="0">I29-I30</f>
        <v>6.3999999999996362</v>
      </c>
      <c r="J28" s="6">
        <f t="shared" si="0"/>
        <v>7</v>
      </c>
      <c r="K28" s="6">
        <f t="shared" si="0"/>
        <v>7</v>
      </c>
      <c r="L28" s="6">
        <f t="shared" si="0"/>
        <v>6.9000000000032742</v>
      </c>
      <c r="M28" s="6">
        <f t="shared" si="0"/>
        <v>6.999999999998181</v>
      </c>
      <c r="N28" s="6">
        <f t="shared" si="0"/>
        <v>7</v>
      </c>
      <c r="O28" s="6">
        <f t="shared" si="0"/>
        <v>7.2999999999992724</v>
      </c>
      <c r="P28" s="6">
        <f t="shared" si="0"/>
        <v>7.5</v>
      </c>
      <c r="Q28" s="6">
        <f t="shared" si="0"/>
        <v>7.8000000000010914</v>
      </c>
      <c r="R28" s="6">
        <f t="shared" si="0"/>
        <v>8</v>
      </c>
    </row>
    <row r="29" spans="1:18" s="31" customFormat="1">
      <c r="A29" s="31" t="s">
        <v>31</v>
      </c>
      <c r="B29" s="9"/>
      <c r="C29" s="6"/>
      <c r="D29" s="6"/>
      <c r="E29" s="6"/>
      <c r="F29" s="6"/>
      <c r="G29" s="6"/>
      <c r="H29" s="6">
        <v>7997.9</v>
      </c>
      <c r="I29" s="6">
        <v>8380.2000000000007</v>
      </c>
      <c r="J29" s="6">
        <v>8729.9</v>
      </c>
      <c r="K29" s="6">
        <v>9212.1</v>
      </c>
      <c r="L29" s="6">
        <v>9649.7000000000007</v>
      </c>
      <c r="M29" s="6">
        <v>9844.4</v>
      </c>
      <c r="N29" s="6">
        <v>9633</v>
      </c>
      <c r="O29" s="6">
        <v>9367.2000000000007</v>
      </c>
      <c r="P29" s="6">
        <v>9325.9</v>
      </c>
      <c r="Q29" s="6">
        <v>9526.1</v>
      </c>
      <c r="R29" s="6">
        <v>9658</v>
      </c>
    </row>
    <row r="30" spans="1:18">
      <c r="A30" s="31" t="s">
        <v>32</v>
      </c>
      <c r="B30" s="8"/>
      <c r="C30" s="6"/>
      <c r="D30" s="6"/>
      <c r="E30" s="6"/>
      <c r="F30" s="6"/>
      <c r="G30" s="6"/>
      <c r="H30" s="6">
        <f>SUM(H10:H27)</f>
        <v>7991.300000000002</v>
      </c>
      <c r="I30" s="6">
        <f t="shared" ref="I30:R30" si="1">SUM(I10:I27)</f>
        <v>8373.8000000000011</v>
      </c>
      <c r="J30" s="6">
        <f t="shared" si="1"/>
        <v>8722.9</v>
      </c>
      <c r="K30" s="6">
        <f t="shared" si="1"/>
        <v>9205.1</v>
      </c>
      <c r="L30" s="6">
        <f t="shared" si="1"/>
        <v>9642.7999999999975</v>
      </c>
      <c r="M30" s="6">
        <f t="shared" si="1"/>
        <v>9837.4000000000015</v>
      </c>
      <c r="N30" s="6">
        <f t="shared" si="1"/>
        <v>9626</v>
      </c>
      <c r="O30" s="6">
        <f t="shared" si="1"/>
        <v>9359.9000000000015</v>
      </c>
      <c r="P30" s="6">
        <f t="shared" si="1"/>
        <v>9318.4</v>
      </c>
      <c r="Q30" s="6">
        <f t="shared" si="1"/>
        <v>9518.2999999999993</v>
      </c>
      <c r="R30" s="6">
        <f t="shared" si="1"/>
        <v>9650</v>
      </c>
    </row>
    <row r="31" spans="1:18" s="31" customFormat="1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s="31" customFormat="1">
      <c r="B32" s="8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37">
      <c r="B33" s="6" t="s">
        <v>59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37" s="31" customFormat="1">
      <c r="B34" s="30" t="s">
        <v>90</v>
      </c>
      <c r="T34" s="45"/>
      <c r="U34" s="44" t="s">
        <v>90</v>
      </c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</row>
    <row r="35" spans="1:37" s="31" customFormat="1">
      <c r="B35" s="31" t="s">
        <v>92</v>
      </c>
      <c r="T35" s="45"/>
      <c r="U35" s="45" t="s">
        <v>79</v>
      </c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</row>
    <row r="36" spans="1:37" s="31" customFormat="1"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s="31" customFormat="1">
      <c r="P37" s="5" t="s">
        <v>10</v>
      </c>
      <c r="Q37" s="5" t="s">
        <v>10</v>
      </c>
      <c r="R37" s="5" t="s">
        <v>11</v>
      </c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5" t="s">
        <v>10</v>
      </c>
      <c r="AJ37" s="5" t="s">
        <v>10</v>
      </c>
      <c r="AK37" s="5" t="s">
        <v>11</v>
      </c>
    </row>
    <row r="38" spans="1:37" s="31" customFormat="1">
      <c r="B38" s="5">
        <v>1980</v>
      </c>
      <c r="C38" s="5">
        <v>1981</v>
      </c>
      <c r="D38" s="5">
        <v>1982</v>
      </c>
      <c r="E38" s="5">
        <v>1983</v>
      </c>
      <c r="F38" s="5">
        <v>1984</v>
      </c>
      <c r="G38" s="5">
        <v>1985</v>
      </c>
      <c r="H38" s="5">
        <v>1986</v>
      </c>
      <c r="I38" s="5">
        <v>1987</v>
      </c>
      <c r="J38" s="5">
        <v>1988</v>
      </c>
      <c r="K38" s="5">
        <v>1989</v>
      </c>
      <c r="L38" s="5">
        <v>1990</v>
      </c>
      <c r="M38" s="5">
        <v>1991</v>
      </c>
      <c r="N38" s="5">
        <v>1992</v>
      </c>
      <c r="O38" s="5">
        <v>1993</v>
      </c>
      <c r="P38" s="5">
        <v>1994</v>
      </c>
      <c r="Q38" s="5">
        <v>1995</v>
      </c>
      <c r="R38" s="5">
        <v>1996</v>
      </c>
      <c r="T38" s="45"/>
      <c r="U38" s="5">
        <v>1980</v>
      </c>
      <c r="V38" s="5">
        <v>1981</v>
      </c>
      <c r="W38" s="5">
        <v>1982</v>
      </c>
      <c r="X38" s="5">
        <v>1983</v>
      </c>
      <c r="Y38" s="5">
        <v>1984</v>
      </c>
      <c r="Z38" s="5">
        <v>1985</v>
      </c>
      <c r="AA38" s="5">
        <v>1986</v>
      </c>
      <c r="AB38" s="5">
        <v>1987</v>
      </c>
      <c r="AC38" s="5">
        <v>1988</v>
      </c>
      <c r="AD38" s="5">
        <v>1989</v>
      </c>
      <c r="AE38" s="5">
        <v>1990</v>
      </c>
      <c r="AF38" s="5">
        <v>1991</v>
      </c>
      <c r="AG38" s="5">
        <v>1992</v>
      </c>
      <c r="AH38" s="5">
        <v>1993</v>
      </c>
      <c r="AI38" s="5">
        <v>1994</v>
      </c>
      <c r="AJ38" s="5">
        <v>1995</v>
      </c>
      <c r="AK38" s="5">
        <v>1996</v>
      </c>
    </row>
    <row r="39" spans="1:37" s="31" customFormat="1">
      <c r="A39" s="31" t="s">
        <v>12</v>
      </c>
      <c r="B39" s="7"/>
      <c r="C39" s="6"/>
      <c r="D39" s="6"/>
      <c r="E39" s="6"/>
      <c r="F39" s="6"/>
      <c r="G39" s="6"/>
      <c r="H39" s="6">
        <v>1850680</v>
      </c>
      <c r="I39" s="6">
        <v>2122886</v>
      </c>
      <c r="J39" s="6">
        <v>2390828</v>
      </c>
      <c r="K39" s="6">
        <v>2714059</v>
      </c>
      <c r="L39" s="6">
        <v>3153033</v>
      </c>
      <c r="M39" s="6">
        <v>3520509</v>
      </c>
      <c r="N39" s="6">
        <v>3774122</v>
      </c>
      <c r="O39" s="6">
        <v>3850941</v>
      </c>
      <c r="P39" s="6">
        <v>3989230</v>
      </c>
      <c r="Q39" s="6">
        <v>4189191</v>
      </c>
      <c r="R39" s="6">
        <v>4390819</v>
      </c>
      <c r="T39" s="45" t="s">
        <v>12</v>
      </c>
      <c r="U39" s="7"/>
      <c r="V39" s="6"/>
      <c r="W39" s="6"/>
      <c r="X39" s="6"/>
      <c r="Y39" s="6"/>
      <c r="Z39" s="6"/>
      <c r="AA39" s="6">
        <f>H39*1000/166.386</f>
        <v>11122810.813409783</v>
      </c>
      <c r="AB39" s="6">
        <f t="shared" ref="AB39:AK39" si="2">I39*1000/166.386</f>
        <v>12758801.8222687</v>
      </c>
      <c r="AC39" s="6">
        <f t="shared" si="2"/>
        <v>14369165.674996695</v>
      </c>
      <c r="AD39" s="6">
        <f t="shared" si="2"/>
        <v>16311823.110117437</v>
      </c>
      <c r="AE39" s="6">
        <f t="shared" si="2"/>
        <v>18950109.985215101</v>
      </c>
      <c r="AF39" s="6">
        <f t="shared" si="2"/>
        <v>21158685.22592045</v>
      </c>
      <c r="AG39" s="6">
        <f t="shared" si="2"/>
        <v>22682930.054211292</v>
      </c>
      <c r="AH39" s="6">
        <f t="shared" si="2"/>
        <v>23144621.542677872</v>
      </c>
      <c r="AI39" s="6">
        <f t="shared" si="2"/>
        <v>23975755.171709158</v>
      </c>
      <c r="AJ39" s="6">
        <f t="shared" si="2"/>
        <v>25177544.985756014</v>
      </c>
      <c r="AK39" s="6">
        <f t="shared" si="2"/>
        <v>26389353.671582945</v>
      </c>
    </row>
    <row r="40" spans="1:37" s="31" customFormat="1">
      <c r="A40" s="31" t="s">
        <v>13</v>
      </c>
      <c r="B40" s="8"/>
      <c r="C40" s="6"/>
      <c r="D40" s="6"/>
      <c r="E40" s="6"/>
      <c r="F40" s="6"/>
      <c r="G40" s="6"/>
      <c r="H40" s="6">
        <v>505937</v>
      </c>
      <c r="I40" s="6">
        <v>576101</v>
      </c>
      <c r="J40" s="6">
        <v>651695</v>
      </c>
      <c r="K40" s="6">
        <v>722176</v>
      </c>
      <c r="L40" s="6">
        <v>834194</v>
      </c>
      <c r="M40" s="6">
        <v>921693</v>
      </c>
      <c r="N40" s="6">
        <v>977075</v>
      </c>
      <c r="O40" s="6">
        <v>1037747</v>
      </c>
      <c r="P40" s="6">
        <v>1053898</v>
      </c>
      <c r="Q40" s="6">
        <v>1107204</v>
      </c>
      <c r="R40" s="6">
        <v>1172628</v>
      </c>
      <c r="T40" s="45" t="s">
        <v>13</v>
      </c>
      <c r="U40" s="8"/>
      <c r="V40" s="6"/>
      <c r="W40" s="6"/>
      <c r="X40" s="6"/>
      <c r="Y40" s="6"/>
      <c r="Z40" s="6"/>
      <c r="AA40" s="6">
        <f t="shared" ref="AA40:AA59" si="3">H40*1000/166.386</f>
        <v>3040742.6105561769</v>
      </c>
      <c r="AB40" s="6">
        <f t="shared" ref="AB40:AB59" si="4">I40*1000/166.386</f>
        <v>3462436.7434760137</v>
      </c>
      <c r="AC40" s="6">
        <f t="shared" ref="AC40:AC59" si="5">J40*1000/166.386</f>
        <v>3916765.8336638901</v>
      </c>
      <c r="AD40" s="6">
        <f t="shared" ref="AD40:AD59" si="6">K40*1000/166.386</f>
        <v>4340365.1749546239</v>
      </c>
      <c r="AE40" s="6">
        <f t="shared" ref="AE40:AE59" si="7">L40*1000/166.386</f>
        <v>5013606.9140432486</v>
      </c>
      <c r="AF40" s="6">
        <f t="shared" ref="AF40:AF59" si="8">M40*1000/166.386</f>
        <v>5539486.4952580146</v>
      </c>
      <c r="AG40" s="6">
        <f t="shared" ref="AG40:AG59" si="9">N40*1000/166.386</f>
        <v>5872339.0189078413</v>
      </c>
      <c r="AH40" s="6">
        <f t="shared" ref="AH40:AH59" si="10">O40*1000/166.386</f>
        <v>6236985.0828795694</v>
      </c>
      <c r="AI40" s="6">
        <f t="shared" ref="AI40:AI59" si="11">P40*1000/166.386</f>
        <v>6334054.547858594</v>
      </c>
      <c r="AJ40" s="6">
        <f t="shared" ref="AJ40:AJ59" si="12">Q40*1000/166.386</f>
        <v>6654430.0602214132</v>
      </c>
      <c r="AK40" s="6">
        <f t="shared" ref="AK40:AK59" si="13">R40*1000/166.386</f>
        <v>7047636.2193934591</v>
      </c>
    </row>
    <row r="41" spans="1:37" s="31" customFormat="1">
      <c r="A41" s="31" t="s">
        <v>14</v>
      </c>
      <c r="B41" s="8"/>
      <c r="C41" s="6"/>
      <c r="D41" s="6"/>
      <c r="E41" s="6"/>
      <c r="F41" s="6"/>
      <c r="G41" s="6"/>
      <c r="H41" s="6">
        <v>472234</v>
      </c>
      <c r="I41" s="6">
        <v>502980</v>
      </c>
      <c r="J41" s="6">
        <v>550741</v>
      </c>
      <c r="K41" s="6">
        <v>616264</v>
      </c>
      <c r="L41" s="6">
        <v>698403</v>
      </c>
      <c r="M41" s="6">
        <v>771538</v>
      </c>
      <c r="N41" s="6">
        <v>844279</v>
      </c>
      <c r="O41" s="6">
        <v>860106</v>
      </c>
      <c r="P41" s="6">
        <v>853551</v>
      </c>
      <c r="Q41" s="6">
        <v>855580</v>
      </c>
      <c r="R41" s="6">
        <v>901055</v>
      </c>
      <c r="T41" s="45" t="s">
        <v>14</v>
      </c>
      <c r="U41" s="8"/>
      <c r="V41" s="6"/>
      <c r="W41" s="6"/>
      <c r="X41" s="6"/>
      <c r="Y41" s="6"/>
      <c r="Z41" s="6"/>
      <c r="AA41" s="6">
        <f t="shared" si="3"/>
        <v>2838183.5010157106</v>
      </c>
      <c r="AB41" s="6">
        <f t="shared" si="4"/>
        <v>3022970.682629548</v>
      </c>
      <c r="AC41" s="6">
        <f t="shared" si="5"/>
        <v>3310020.0738042863</v>
      </c>
      <c r="AD41" s="6">
        <f t="shared" si="6"/>
        <v>3703821.2349596722</v>
      </c>
      <c r="AE41" s="6">
        <f t="shared" si="7"/>
        <v>4197486.5673794672</v>
      </c>
      <c r="AF41" s="6">
        <f t="shared" si="8"/>
        <v>4637036.7699205466</v>
      </c>
      <c r="AG41" s="6">
        <f t="shared" si="9"/>
        <v>5074218.984770353</v>
      </c>
      <c r="AH41" s="6">
        <f t="shared" si="10"/>
        <v>5169341.1705311742</v>
      </c>
      <c r="AI41" s="6">
        <f t="shared" si="11"/>
        <v>5129944.827088818</v>
      </c>
      <c r="AJ41" s="6">
        <f t="shared" si="12"/>
        <v>5142139.3626867644</v>
      </c>
      <c r="AK41" s="6">
        <f t="shared" si="13"/>
        <v>5415449.6171552893</v>
      </c>
    </row>
    <row r="42" spans="1:37" s="31" customFormat="1">
      <c r="A42" s="31" t="s">
        <v>15</v>
      </c>
      <c r="B42" s="8"/>
      <c r="C42" s="6"/>
      <c r="D42" s="6"/>
      <c r="E42" s="6"/>
      <c r="F42" s="6"/>
      <c r="G42" s="6"/>
      <c r="H42" s="6">
        <v>316363</v>
      </c>
      <c r="I42" s="6">
        <v>347601</v>
      </c>
      <c r="J42" s="6">
        <v>398514</v>
      </c>
      <c r="K42" s="6">
        <v>455217</v>
      </c>
      <c r="L42" s="6">
        <v>506360</v>
      </c>
      <c r="M42" s="6">
        <v>561238</v>
      </c>
      <c r="N42" s="6">
        <v>593214</v>
      </c>
      <c r="O42" s="6">
        <v>599518</v>
      </c>
      <c r="P42" s="6">
        <v>627839</v>
      </c>
      <c r="Q42" s="6">
        <v>692146</v>
      </c>
      <c r="R42" s="6">
        <v>752839</v>
      </c>
      <c r="T42" s="45" t="s">
        <v>15</v>
      </c>
      <c r="U42" s="8"/>
      <c r="V42" s="6"/>
      <c r="W42" s="6"/>
      <c r="X42" s="6"/>
      <c r="Y42" s="6"/>
      <c r="Z42" s="6"/>
      <c r="AA42" s="6">
        <f t="shared" si="3"/>
        <v>1901379.9237916651</v>
      </c>
      <c r="AB42" s="6">
        <f t="shared" si="4"/>
        <v>2089124.0849590711</v>
      </c>
      <c r="AC42" s="6">
        <f t="shared" si="5"/>
        <v>2395117.3776639863</v>
      </c>
      <c r="AD42" s="6">
        <f t="shared" si="6"/>
        <v>2735909.2712127222</v>
      </c>
      <c r="AE42" s="6">
        <f t="shared" si="7"/>
        <v>3043284.8917577202</v>
      </c>
      <c r="AF42" s="6">
        <f t="shared" si="8"/>
        <v>3373108.314401452</v>
      </c>
      <c r="AG42" s="6">
        <f t="shared" si="9"/>
        <v>3565287.9448992102</v>
      </c>
      <c r="AH42" s="6">
        <f t="shared" si="10"/>
        <v>3603175.747959564</v>
      </c>
      <c r="AI42" s="6">
        <f t="shared" si="11"/>
        <v>3773388.3860420948</v>
      </c>
      <c r="AJ42" s="6">
        <f t="shared" si="12"/>
        <v>4159881.240008174</v>
      </c>
      <c r="AK42" s="6">
        <f t="shared" si="13"/>
        <v>4524653.5165218227</v>
      </c>
    </row>
    <row r="43" spans="1:37" s="31" customFormat="1">
      <c r="A43" s="31" t="s">
        <v>16</v>
      </c>
      <c r="B43" s="8"/>
      <c r="C43" s="6"/>
      <c r="D43" s="6"/>
      <c r="E43" s="6"/>
      <c r="F43" s="6"/>
      <c r="G43" s="6"/>
      <c r="H43" s="6">
        <v>523277</v>
      </c>
      <c r="I43" s="6">
        <v>611265</v>
      </c>
      <c r="J43" s="6">
        <v>696856</v>
      </c>
      <c r="K43" s="6">
        <v>771124</v>
      </c>
      <c r="L43" s="6">
        <v>870308</v>
      </c>
      <c r="M43" s="6">
        <v>971524</v>
      </c>
      <c r="N43" s="6">
        <v>1073843</v>
      </c>
      <c r="O43" s="6">
        <v>1099322</v>
      </c>
      <c r="P43" s="6">
        <v>1121397</v>
      </c>
      <c r="Q43" s="6">
        <v>1228748</v>
      </c>
      <c r="R43" s="6">
        <v>1318991</v>
      </c>
      <c r="T43" s="45" t="s">
        <v>16</v>
      </c>
      <c r="U43" s="8"/>
      <c r="V43" s="6"/>
      <c r="W43" s="6"/>
      <c r="X43" s="6"/>
      <c r="Y43" s="6"/>
      <c r="Z43" s="6"/>
      <c r="AA43" s="6">
        <f t="shared" si="3"/>
        <v>3144958.1094563245</v>
      </c>
      <c r="AB43" s="6">
        <f t="shared" si="4"/>
        <v>3673776.6398615269</v>
      </c>
      <c r="AC43" s="6">
        <f t="shared" si="5"/>
        <v>4188188.9101246502</v>
      </c>
      <c r="AD43" s="6">
        <f t="shared" si="6"/>
        <v>4634548.5798083972</v>
      </c>
      <c r="AE43" s="6">
        <f t="shared" si="7"/>
        <v>5230656.4254204081</v>
      </c>
      <c r="AF43" s="6">
        <f t="shared" si="8"/>
        <v>5838976.8369934969</v>
      </c>
      <c r="AG43" s="6">
        <f t="shared" si="9"/>
        <v>6453926.4120779391</v>
      </c>
      <c r="AH43" s="6">
        <f t="shared" si="10"/>
        <v>6607058.2861538837</v>
      </c>
      <c r="AI43" s="6">
        <f t="shared" si="11"/>
        <v>6739731.7081966037</v>
      </c>
      <c r="AJ43" s="6">
        <f t="shared" si="12"/>
        <v>7384924.2123736376</v>
      </c>
      <c r="AK43" s="6">
        <f t="shared" si="13"/>
        <v>7927295.5657326942</v>
      </c>
    </row>
    <row r="44" spans="1:37" s="31" customFormat="1">
      <c r="A44" s="31" t="s">
        <v>17</v>
      </c>
      <c r="B44" s="8"/>
      <c r="C44" s="6"/>
      <c r="D44" s="6"/>
      <c r="E44" s="6"/>
      <c r="F44" s="6"/>
      <c r="G44" s="6"/>
      <c r="H44" s="6">
        <v>193712</v>
      </c>
      <c r="I44" s="6">
        <v>211576</v>
      </c>
      <c r="J44" s="6">
        <v>237258</v>
      </c>
      <c r="K44" s="6">
        <v>267665</v>
      </c>
      <c r="L44" s="6">
        <v>301387</v>
      </c>
      <c r="M44" s="6">
        <v>338287</v>
      </c>
      <c r="N44" s="6">
        <v>376435</v>
      </c>
      <c r="O44" s="6">
        <v>385464</v>
      </c>
      <c r="P44" s="6">
        <v>388326</v>
      </c>
      <c r="Q44" s="6">
        <v>419598</v>
      </c>
      <c r="R44" s="6">
        <v>439986</v>
      </c>
      <c r="T44" s="45" t="s">
        <v>17</v>
      </c>
      <c r="U44" s="8"/>
      <c r="V44" s="6"/>
      <c r="W44" s="6"/>
      <c r="X44" s="6"/>
      <c r="Y44" s="6"/>
      <c r="Z44" s="6"/>
      <c r="AA44" s="6">
        <f t="shared" si="3"/>
        <v>1164232.5676439123</v>
      </c>
      <c r="AB44" s="6">
        <f t="shared" si="4"/>
        <v>1271597.3699710313</v>
      </c>
      <c r="AC44" s="6">
        <f t="shared" si="5"/>
        <v>1425949.2986188743</v>
      </c>
      <c r="AD44" s="6">
        <f t="shared" si="6"/>
        <v>1608699.049198851</v>
      </c>
      <c r="AE44" s="6">
        <f t="shared" si="7"/>
        <v>1811372.35103915</v>
      </c>
      <c r="AF44" s="6">
        <f t="shared" si="8"/>
        <v>2033145.8175567656</v>
      </c>
      <c r="AG44" s="6">
        <f t="shared" si="9"/>
        <v>2262419.9151370907</v>
      </c>
      <c r="AH44" s="6">
        <f t="shared" si="10"/>
        <v>2316685.2980419025</v>
      </c>
      <c r="AI44" s="6">
        <f t="shared" si="11"/>
        <v>2333886.2644693665</v>
      </c>
      <c r="AJ44" s="6">
        <f t="shared" si="12"/>
        <v>2521834.7697522631</v>
      </c>
      <c r="AK44" s="6">
        <f t="shared" si="13"/>
        <v>2644369.1175940284</v>
      </c>
    </row>
    <row r="45" spans="1:37" s="31" customFormat="1">
      <c r="A45" s="31" t="s">
        <v>18</v>
      </c>
      <c r="B45" s="8"/>
      <c r="C45" s="6"/>
      <c r="D45" s="6"/>
      <c r="E45" s="6"/>
      <c r="F45" s="6"/>
      <c r="G45" s="6"/>
      <c r="H45" s="6">
        <v>907662</v>
      </c>
      <c r="I45" s="6">
        <v>989674</v>
      </c>
      <c r="J45" s="6">
        <v>1108074</v>
      </c>
      <c r="K45" s="6">
        <v>1229001</v>
      </c>
      <c r="L45" s="6">
        <v>1377210</v>
      </c>
      <c r="M45" s="6">
        <v>1544259</v>
      </c>
      <c r="N45" s="6">
        <v>1719503</v>
      </c>
      <c r="O45" s="6">
        <v>1791693</v>
      </c>
      <c r="P45" s="6">
        <v>1842101</v>
      </c>
      <c r="Q45" s="6">
        <v>1930096</v>
      </c>
      <c r="R45" s="6">
        <v>1989929</v>
      </c>
      <c r="T45" s="45" t="s">
        <v>18</v>
      </c>
      <c r="U45" s="8"/>
      <c r="V45" s="6"/>
      <c r="W45" s="6"/>
      <c r="X45" s="6"/>
      <c r="Y45" s="6"/>
      <c r="Z45" s="6"/>
      <c r="AA45" s="6">
        <f t="shared" si="3"/>
        <v>5455158.4868919263</v>
      </c>
      <c r="AB45" s="6">
        <f t="shared" si="4"/>
        <v>5948060.5339391539</v>
      </c>
      <c r="AC45" s="6">
        <f t="shared" si="5"/>
        <v>6659658.8655295521</v>
      </c>
      <c r="AD45" s="6">
        <f t="shared" si="6"/>
        <v>7386444.7729977285</v>
      </c>
      <c r="AE45" s="6">
        <f t="shared" si="7"/>
        <v>8277198.8027838878</v>
      </c>
      <c r="AF45" s="6">
        <f t="shared" si="8"/>
        <v>9281183.513035953</v>
      </c>
      <c r="AG45" s="6">
        <f t="shared" si="9"/>
        <v>10334421.165242268</v>
      </c>
      <c r="AH45" s="6">
        <f t="shared" si="10"/>
        <v>10768291.803396922</v>
      </c>
      <c r="AI45" s="6">
        <f t="shared" si="11"/>
        <v>11071249.984974697</v>
      </c>
      <c r="AJ45" s="6">
        <f t="shared" si="12"/>
        <v>11600110.586227207</v>
      </c>
      <c r="AK45" s="6">
        <f t="shared" si="13"/>
        <v>11959714.158643156</v>
      </c>
    </row>
    <row r="46" spans="1:37" s="31" customFormat="1">
      <c r="A46" s="31" t="s">
        <v>19</v>
      </c>
      <c r="B46" s="8"/>
      <c r="C46" s="6"/>
      <c r="D46" s="6"/>
      <c r="E46" s="6"/>
      <c r="F46" s="6"/>
      <c r="G46" s="6"/>
      <c r="H46" s="6">
        <v>456537</v>
      </c>
      <c r="I46" s="6">
        <v>505739</v>
      </c>
      <c r="J46" s="6">
        <v>572156</v>
      </c>
      <c r="K46" s="6">
        <v>646917</v>
      </c>
      <c r="L46" s="6">
        <v>741940</v>
      </c>
      <c r="M46" s="6">
        <v>845031</v>
      </c>
      <c r="N46" s="6">
        <v>906733</v>
      </c>
      <c r="O46" s="6">
        <v>967365</v>
      </c>
      <c r="P46" s="6">
        <v>1004281</v>
      </c>
      <c r="Q46" s="6">
        <v>1059821</v>
      </c>
      <c r="R46" s="6">
        <v>1131610</v>
      </c>
      <c r="T46" s="45" t="s">
        <v>19</v>
      </c>
      <c r="U46" s="8"/>
      <c r="V46" s="6"/>
      <c r="W46" s="6"/>
      <c r="X46" s="6"/>
      <c r="Y46" s="6"/>
      <c r="Z46" s="6"/>
      <c r="AA46" s="6">
        <f t="shared" si="3"/>
        <v>2743842.6309905881</v>
      </c>
      <c r="AB46" s="6">
        <f t="shared" si="4"/>
        <v>3039552.6065894966</v>
      </c>
      <c r="AC46" s="6">
        <f t="shared" si="5"/>
        <v>3438726.8159580734</v>
      </c>
      <c r="AD46" s="6">
        <f t="shared" si="6"/>
        <v>3888049.4753164328</v>
      </c>
      <c r="AE46" s="6">
        <f t="shared" si="7"/>
        <v>4459149.2072650343</v>
      </c>
      <c r="AF46" s="6">
        <f t="shared" si="8"/>
        <v>5078738.5957953194</v>
      </c>
      <c r="AG46" s="6">
        <f t="shared" si="9"/>
        <v>5449575.0844422011</v>
      </c>
      <c r="AH46" s="6">
        <f t="shared" si="10"/>
        <v>5813980.7435721755</v>
      </c>
      <c r="AI46" s="6">
        <f t="shared" si="11"/>
        <v>6035850.3720264928</v>
      </c>
      <c r="AJ46" s="6">
        <f t="shared" si="12"/>
        <v>6369652.4948012456</v>
      </c>
      <c r="AK46" s="6">
        <f t="shared" si="13"/>
        <v>6801113.0744173191</v>
      </c>
    </row>
    <row r="47" spans="1:37" s="31" customFormat="1">
      <c r="A47" s="31" t="s">
        <v>20</v>
      </c>
      <c r="B47" s="8"/>
      <c r="C47" s="6"/>
      <c r="D47" s="6"/>
      <c r="E47" s="6"/>
      <c r="F47" s="6"/>
      <c r="G47" s="6"/>
      <c r="H47" s="6">
        <v>2745394</v>
      </c>
      <c r="I47" s="6">
        <v>3124480</v>
      </c>
      <c r="J47" s="6">
        <v>3516850</v>
      </c>
      <c r="K47" s="6">
        <v>3988121</v>
      </c>
      <c r="L47" s="6">
        <v>4591972</v>
      </c>
      <c r="M47" s="6">
        <v>5136724</v>
      </c>
      <c r="N47" s="6">
        <v>5514800</v>
      </c>
      <c r="O47" s="6">
        <v>5637585</v>
      </c>
      <c r="P47" s="6">
        <v>5701918</v>
      </c>
      <c r="Q47" s="6">
        <v>5973189</v>
      </c>
      <c r="R47" s="6">
        <v>6191040</v>
      </c>
      <c r="T47" s="45" t="s">
        <v>20</v>
      </c>
      <c r="U47" s="8"/>
      <c r="V47" s="6"/>
      <c r="W47" s="6"/>
      <c r="X47" s="6"/>
      <c r="Y47" s="6"/>
      <c r="Z47" s="6"/>
      <c r="AA47" s="6">
        <f t="shared" si="3"/>
        <v>16500150.253026096</v>
      </c>
      <c r="AB47" s="6">
        <f t="shared" si="4"/>
        <v>18778502.999050401</v>
      </c>
      <c r="AC47" s="6">
        <f t="shared" si="5"/>
        <v>21136694.193021048</v>
      </c>
      <c r="AD47" s="6">
        <f t="shared" si="6"/>
        <v>23969089.947471544</v>
      </c>
      <c r="AE47" s="6">
        <f t="shared" si="7"/>
        <v>27598307.549914055</v>
      </c>
      <c r="AF47" s="6">
        <f t="shared" si="8"/>
        <v>30872333.008786798</v>
      </c>
      <c r="AG47" s="6">
        <f t="shared" si="9"/>
        <v>33144615.532556828</v>
      </c>
      <c r="AH47" s="6">
        <f t="shared" si="10"/>
        <v>33882568.244924456</v>
      </c>
      <c r="AI47" s="6">
        <f t="shared" si="11"/>
        <v>34269217.362037674</v>
      </c>
      <c r="AJ47" s="6">
        <f t="shared" si="12"/>
        <v>35899588.907720603</v>
      </c>
      <c r="AK47" s="6">
        <f t="shared" si="13"/>
        <v>37208899.78724172</v>
      </c>
    </row>
    <row r="48" spans="1:37" s="31" customFormat="1">
      <c r="A48" s="31" t="s">
        <v>21</v>
      </c>
      <c r="B48" s="8"/>
      <c r="C48" s="6"/>
      <c r="D48" s="6"/>
      <c r="E48" s="6"/>
      <c r="F48" s="6"/>
      <c r="G48" s="6"/>
      <c r="H48" s="6">
        <v>1325323</v>
      </c>
      <c r="I48" s="6">
        <v>1499415</v>
      </c>
      <c r="J48" s="6">
        <v>1649584</v>
      </c>
      <c r="K48" s="6">
        <v>1879769</v>
      </c>
      <c r="L48" s="6">
        <v>2196397</v>
      </c>
      <c r="M48" s="6">
        <v>2439562</v>
      </c>
      <c r="N48" s="6">
        <v>2618580</v>
      </c>
      <c r="O48" s="6">
        <v>2737979</v>
      </c>
      <c r="P48" s="6">
        <v>2864150</v>
      </c>
      <c r="Q48" s="6">
        <v>3084128</v>
      </c>
      <c r="R48" s="6">
        <v>3317583</v>
      </c>
      <c r="T48" s="45" t="s">
        <v>21</v>
      </c>
      <c r="U48" s="8"/>
      <c r="V48" s="6"/>
      <c r="W48" s="6"/>
      <c r="X48" s="6"/>
      <c r="Y48" s="6"/>
      <c r="Z48" s="6"/>
      <c r="AA48" s="6">
        <f t="shared" si="3"/>
        <v>7965351.6521822754</v>
      </c>
      <c r="AB48" s="6">
        <f t="shared" si="4"/>
        <v>9011665.644946089</v>
      </c>
      <c r="AC48" s="6">
        <f t="shared" si="5"/>
        <v>9914199.5119781718</v>
      </c>
      <c r="AD48" s="6">
        <f t="shared" si="6"/>
        <v>11297639.22445398</v>
      </c>
      <c r="AE48" s="6">
        <f t="shared" si="7"/>
        <v>13200611.830322264</v>
      </c>
      <c r="AF48" s="6">
        <f t="shared" si="8"/>
        <v>14662062.913947087</v>
      </c>
      <c r="AG48" s="6">
        <f t="shared" si="9"/>
        <v>15737982.762972847</v>
      </c>
      <c r="AH48" s="6">
        <f t="shared" si="10"/>
        <v>16455585.205486039</v>
      </c>
      <c r="AI48" s="6">
        <f t="shared" si="11"/>
        <v>17213888.187708102</v>
      </c>
      <c r="AJ48" s="6">
        <f t="shared" si="12"/>
        <v>18535982.594689459</v>
      </c>
      <c r="AK48" s="6">
        <f t="shared" si="13"/>
        <v>19939075.402978618</v>
      </c>
    </row>
    <row r="49" spans="1:37" s="31" customFormat="1">
      <c r="A49" s="31" t="s">
        <v>22</v>
      </c>
      <c r="B49" s="8"/>
      <c r="C49" s="6"/>
      <c r="D49" s="6"/>
      <c r="E49" s="6"/>
      <c r="F49" s="6"/>
      <c r="G49" s="6"/>
      <c r="H49" s="6">
        <v>249220</v>
      </c>
      <c r="I49" s="6">
        <v>287251</v>
      </c>
      <c r="J49" s="6">
        <v>329401</v>
      </c>
      <c r="K49" s="6">
        <v>375016</v>
      </c>
      <c r="L49" s="6">
        <v>433954</v>
      </c>
      <c r="M49" s="6">
        <v>494408</v>
      </c>
      <c r="N49" s="6">
        <v>552500</v>
      </c>
      <c r="O49" s="6">
        <v>569128</v>
      </c>
      <c r="P49" s="6">
        <v>572261</v>
      </c>
      <c r="Q49" s="6">
        <v>606029</v>
      </c>
      <c r="R49" s="6">
        <v>632696</v>
      </c>
      <c r="T49" s="45" t="s">
        <v>22</v>
      </c>
      <c r="U49" s="8"/>
      <c r="V49" s="6"/>
      <c r="W49" s="6"/>
      <c r="X49" s="6"/>
      <c r="Y49" s="6"/>
      <c r="Z49" s="6"/>
      <c r="AA49" s="6">
        <f t="shared" si="3"/>
        <v>1497842.3665452623</v>
      </c>
      <c r="AB49" s="6">
        <f t="shared" si="4"/>
        <v>1726413.2799634584</v>
      </c>
      <c r="AC49" s="6">
        <f t="shared" si="5"/>
        <v>1979739.8819612227</v>
      </c>
      <c r="AD49" s="6">
        <f t="shared" si="6"/>
        <v>2253891.5533758849</v>
      </c>
      <c r="AE49" s="6">
        <f t="shared" si="7"/>
        <v>2608116.0674575986</v>
      </c>
      <c r="AF49" s="6">
        <f t="shared" si="8"/>
        <v>2971451.9250417706</v>
      </c>
      <c r="AG49" s="6">
        <f t="shared" si="9"/>
        <v>3320591.8767203973</v>
      </c>
      <c r="AH49" s="6">
        <f t="shared" si="10"/>
        <v>3420528.1694373325</v>
      </c>
      <c r="AI49" s="6">
        <f t="shared" si="11"/>
        <v>3439357.8786676764</v>
      </c>
      <c r="AJ49" s="6">
        <f t="shared" si="12"/>
        <v>3642307.6460759919</v>
      </c>
      <c r="AK49" s="6">
        <f t="shared" si="13"/>
        <v>3802579.5439520152</v>
      </c>
    </row>
    <row r="50" spans="1:37" s="31" customFormat="1">
      <c r="A50" s="31" t="s">
        <v>23</v>
      </c>
      <c r="B50" s="8"/>
      <c r="C50" s="6"/>
      <c r="D50" s="6"/>
      <c r="E50" s="6"/>
      <c r="F50" s="6"/>
      <c r="G50" s="6"/>
      <c r="H50" s="6">
        <v>781287</v>
      </c>
      <c r="I50" s="6">
        <v>879061</v>
      </c>
      <c r="J50" s="6">
        <v>992558</v>
      </c>
      <c r="K50" s="6">
        <v>1126244</v>
      </c>
      <c r="L50" s="6">
        <v>1284495</v>
      </c>
      <c r="M50" s="6">
        <v>1443870</v>
      </c>
      <c r="N50" s="6">
        <v>1546850</v>
      </c>
      <c r="O50" s="6">
        <v>1618714</v>
      </c>
      <c r="P50" s="6">
        <v>1667067</v>
      </c>
      <c r="Q50" s="6">
        <v>1771612</v>
      </c>
      <c r="R50" s="6">
        <v>1855723</v>
      </c>
      <c r="T50" s="45" t="s">
        <v>23</v>
      </c>
      <c r="U50" s="8"/>
      <c r="V50" s="6"/>
      <c r="W50" s="6"/>
      <c r="X50" s="6"/>
      <c r="Y50" s="6"/>
      <c r="Z50" s="6"/>
      <c r="AA50" s="6">
        <f t="shared" si="3"/>
        <v>4695629.4399769213</v>
      </c>
      <c r="AB50" s="6">
        <f t="shared" si="4"/>
        <v>5283263.0149171203</v>
      </c>
      <c r="AC50" s="6">
        <f t="shared" si="5"/>
        <v>5965393.7230295818</v>
      </c>
      <c r="AD50" s="6">
        <f t="shared" si="6"/>
        <v>6768862.7648960855</v>
      </c>
      <c r="AE50" s="6">
        <f t="shared" si="7"/>
        <v>7719970.4302044641</v>
      </c>
      <c r="AF50" s="6">
        <f t="shared" si="8"/>
        <v>8677833.4715661183</v>
      </c>
      <c r="AG50" s="6">
        <f t="shared" si="9"/>
        <v>9296755.7366605364</v>
      </c>
      <c r="AH50" s="6">
        <f t="shared" si="10"/>
        <v>9728667.0753548983</v>
      </c>
      <c r="AI50" s="6">
        <f t="shared" si="11"/>
        <v>10019274.458187588</v>
      </c>
      <c r="AJ50" s="6">
        <f t="shared" si="12"/>
        <v>10647602.562715614</v>
      </c>
      <c r="AK50" s="6">
        <f t="shared" si="13"/>
        <v>11153119.853833856</v>
      </c>
    </row>
    <row r="51" spans="1:37" s="31" customFormat="1">
      <c r="A51" s="31" t="s">
        <v>24</v>
      </c>
      <c r="B51" s="8"/>
      <c r="C51" s="6"/>
      <c r="D51" s="6"/>
      <c r="E51" s="6"/>
      <c r="F51" s="6"/>
      <c r="G51" s="6"/>
      <c r="H51" s="6">
        <v>2583309</v>
      </c>
      <c r="I51" s="6">
        <v>2869488</v>
      </c>
      <c r="J51" s="6">
        <v>3194707</v>
      </c>
      <c r="K51" s="6">
        <v>3591637</v>
      </c>
      <c r="L51" s="6">
        <v>4166436</v>
      </c>
      <c r="M51" s="6">
        <v>4598149</v>
      </c>
      <c r="N51" s="6">
        <v>5042537</v>
      </c>
      <c r="O51" s="6">
        <v>5302851</v>
      </c>
      <c r="P51" s="6">
        <v>5354984</v>
      </c>
      <c r="Q51" s="6">
        <v>5511797</v>
      </c>
      <c r="R51" s="6">
        <v>5809090</v>
      </c>
      <c r="T51" s="45" t="s">
        <v>24</v>
      </c>
      <c r="U51" s="8"/>
      <c r="V51" s="6"/>
      <c r="W51" s="6"/>
      <c r="X51" s="6"/>
      <c r="Y51" s="6"/>
      <c r="Z51" s="6"/>
      <c r="AA51" s="6">
        <f t="shared" si="3"/>
        <v>15525999.783635642</v>
      </c>
      <c r="AB51" s="6">
        <f t="shared" si="4"/>
        <v>17245970.213840108</v>
      </c>
      <c r="AC51" s="6">
        <f t="shared" si="5"/>
        <v>19200575.769595999</v>
      </c>
      <c r="AD51" s="6">
        <f t="shared" si="6"/>
        <v>21586173.115526546</v>
      </c>
      <c r="AE51" s="6">
        <f t="shared" si="7"/>
        <v>25040784.681403484</v>
      </c>
      <c r="AF51" s="6">
        <f t="shared" si="8"/>
        <v>27635432.067601841</v>
      </c>
      <c r="AG51" s="6">
        <f t="shared" si="9"/>
        <v>30306257.738030843</v>
      </c>
      <c r="AH51" s="6">
        <f t="shared" si="10"/>
        <v>31870776.387436442</v>
      </c>
      <c r="AI51" s="6">
        <f t="shared" si="11"/>
        <v>32184102.027814843</v>
      </c>
      <c r="AJ51" s="6">
        <f t="shared" si="12"/>
        <v>33126567.139062181</v>
      </c>
      <c r="AK51" s="6">
        <f t="shared" si="13"/>
        <v>34913334.054547861</v>
      </c>
    </row>
    <row r="52" spans="1:37" s="31" customFormat="1">
      <c r="A52" s="31" t="s">
        <v>25</v>
      </c>
      <c r="B52" s="8"/>
      <c r="C52" s="6"/>
      <c r="D52" s="6"/>
      <c r="E52" s="6"/>
      <c r="F52" s="6"/>
      <c r="G52" s="6"/>
      <c r="H52" s="6">
        <v>312834</v>
      </c>
      <c r="I52" s="6">
        <v>350652</v>
      </c>
      <c r="J52" s="6">
        <v>400250</v>
      </c>
      <c r="K52" s="6">
        <v>464789</v>
      </c>
      <c r="L52" s="6">
        <v>533577</v>
      </c>
      <c r="M52" s="6">
        <v>603469</v>
      </c>
      <c r="N52" s="6">
        <v>653232</v>
      </c>
      <c r="O52" s="6">
        <v>675695</v>
      </c>
      <c r="P52" s="6">
        <v>703677</v>
      </c>
      <c r="Q52" s="6">
        <v>741735</v>
      </c>
      <c r="R52" s="6">
        <v>794413</v>
      </c>
      <c r="T52" s="45" t="s">
        <v>25</v>
      </c>
      <c r="U52" s="8"/>
      <c r="V52" s="6"/>
      <c r="W52" s="6"/>
      <c r="X52" s="6"/>
      <c r="Y52" s="6"/>
      <c r="Z52" s="6"/>
      <c r="AA52" s="6">
        <f t="shared" si="3"/>
        <v>1880170.2066279615</v>
      </c>
      <c r="AB52" s="6">
        <f t="shared" si="4"/>
        <v>2107460.9642638206</v>
      </c>
      <c r="AC52" s="6">
        <f t="shared" si="5"/>
        <v>2405550.9477960886</v>
      </c>
      <c r="AD52" s="6">
        <f t="shared" si="6"/>
        <v>2793438.1498443377</v>
      </c>
      <c r="AE52" s="6">
        <f t="shared" si="7"/>
        <v>3206862.3562078541</v>
      </c>
      <c r="AF52" s="6">
        <f t="shared" si="8"/>
        <v>3626921.7362037674</v>
      </c>
      <c r="AG52" s="6">
        <f t="shared" si="9"/>
        <v>3926003.3897082689</v>
      </c>
      <c r="AH52" s="6">
        <f t="shared" si="10"/>
        <v>4061008.7387159979</v>
      </c>
      <c r="AI52" s="6">
        <f t="shared" si="11"/>
        <v>4229183.9457646674</v>
      </c>
      <c r="AJ52" s="6">
        <f t="shared" si="12"/>
        <v>4457917.1324510481</v>
      </c>
      <c r="AK52" s="6">
        <f t="shared" si="13"/>
        <v>4774518.2887983369</v>
      </c>
    </row>
    <row r="53" spans="1:37" s="31" customFormat="1">
      <c r="A53" s="31" t="s">
        <v>26</v>
      </c>
      <c r="B53" s="8"/>
      <c r="C53" s="6"/>
      <c r="D53" s="6"/>
      <c r="E53" s="6"/>
      <c r="F53" s="6"/>
      <c r="G53" s="6"/>
      <c r="H53" s="6">
        <v>244534</v>
      </c>
      <c r="I53" s="6">
        <v>270514</v>
      </c>
      <c r="J53" s="6">
        <v>302190</v>
      </c>
      <c r="K53" s="6">
        <v>346439</v>
      </c>
      <c r="L53" s="6">
        <v>382393</v>
      </c>
      <c r="M53" s="6">
        <v>439972</v>
      </c>
      <c r="N53" s="6">
        <v>473985</v>
      </c>
      <c r="O53" s="6">
        <v>491938</v>
      </c>
      <c r="P53" s="6">
        <v>514080</v>
      </c>
      <c r="Q53" s="6">
        <v>547933</v>
      </c>
      <c r="R53" s="6">
        <v>584940</v>
      </c>
      <c r="T53" s="45" t="s">
        <v>26</v>
      </c>
      <c r="U53" s="8"/>
      <c r="V53" s="6"/>
      <c r="W53" s="6"/>
      <c r="X53" s="6"/>
      <c r="Y53" s="6"/>
      <c r="Z53" s="6"/>
      <c r="AA53" s="6">
        <f t="shared" si="3"/>
        <v>1469678.9393338382</v>
      </c>
      <c r="AB53" s="6">
        <f t="shared" si="4"/>
        <v>1625821.8840527448</v>
      </c>
      <c r="AC53" s="6">
        <f t="shared" si="5"/>
        <v>1816198.4782373516</v>
      </c>
      <c r="AD53" s="6">
        <f t="shared" si="6"/>
        <v>2082140.3243061316</v>
      </c>
      <c r="AE53" s="6">
        <f t="shared" si="7"/>
        <v>2298228.2163162767</v>
      </c>
      <c r="AF53" s="6">
        <f t="shared" si="8"/>
        <v>2644284.9758994146</v>
      </c>
      <c r="AG53" s="6">
        <f t="shared" si="9"/>
        <v>2848707.2229634705</v>
      </c>
      <c r="AH53" s="6">
        <f t="shared" si="10"/>
        <v>2956606.926063491</v>
      </c>
      <c r="AI53" s="6">
        <f t="shared" si="11"/>
        <v>3089683.0262161479</v>
      </c>
      <c r="AJ53" s="6">
        <f t="shared" si="12"/>
        <v>3293143.6539131901</v>
      </c>
      <c r="AK53" s="6">
        <f t="shared" si="13"/>
        <v>3515560.2033824963</v>
      </c>
    </row>
    <row r="54" spans="1:37" s="31" customFormat="1">
      <c r="A54" s="31" t="s">
        <v>27</v>
      </c>
      <c r="B54" s="8"/>
      <c r="C54" s="6"/>
      <c r="D54" s="6"/>
      <c r="E54" s="6"/>
      <c r="F54" s="6"/>
      <c r="G54" s="6"/>
      <c r="H54" s="6">
        <v>1140205</v>
      </c>
      <c r="I54" s="6">
        <v>1203545</v>
      </c>
      <c r="J54" s="6">
        <v>1312076</v>
      </c>
      <c r="K54" s="6">
        <v>1451777</v>
      </c>
      <c r="L54" s="6">
        <v>1615074</v>
      </c>
      <c r="M54" s="6">
        <v>1834944</v>
      </c>
      <c r="N54" s="6">
        <v>1932359</v>
      </c>
      <c r="O54" s="6">
        <v>2066518</v>
      </c>
      <c r="P54" s="6">
        <v>2116183</v>
      </c>
      <c r="Q54" s="6">
        <v>2218866</v>
      </c>
      <c r="R54" s="6">
        <v>2315206</v>
      </c>
      <c r="T54" s="45" t="s">
        <v>27</v>
      </c>
      <c r="U54" s="8"/>
      <c r="V54" s="6"/>
      <c r="W54" s="6"/>
      <c r="X54" s="6"/>
      <c r="Y54" s="6"/>
      <c r="Z54" s="6"/>
      <c r="AA54" s="6">
        <f t="shared" si="3"/>
        <v>6852770.0647891052</v>
      </c>
      <c r="AB54" s="6">
        <f t="shared" si="4"/>
        <v>7233451.1317057926</v>
      </c>
      <c r="AC54" s="6">
        <f t="shared" si="5"/>
        <v>7885735.5787145551</v>
      </c>
      <c r="AD54" s="6">
        <f t="shared" si="6"/>
        <v>8725355.498659743</v>
      </c>
      <c r="AE54" s="6">
        <f t="shared" si="7"/>
        <v>9706790.2347553279</v>
      </c>
      <c r="AF54" s="6">
        <f t="shared" si="8"/>
        <v>11028235.54866395</v>
      </c>
      <c r="AG54" s="6">
        <f t="shared" si="9"/>
        <v>11613711.490149412</v>
      </c>
      <c r="AH54" s="6">
        <f t="shared" si="10"/>
        <v>12420023.31926965</v>
      </c>
      <c r="AI54" s="6">
        <f t="shared" si="11"/>
        <v>12718515.980911857</v>
      </c>
      <c r="AJ54" s="6">
        <f t="shared" si="12"/>
        <v>13335653.240056256</v>
      </c>
      <c r="AK54" s="6">
        <f t="shared" si="13"/>
        <v>13914668.301419592</v>
      </c>
    </row>
    <row r="55" spans="1:37" s="31" customFormat="1">
      <c r="A55" s="31" t="s">
        <v>28</v>
      </c>
      <c r="B55" s="8"/>
      <c r="C55" s="6"/>
      <c r="D55" s="6"/>
      <c r="E55" s="6"/>
      <c r="F55" s="6"/>
      <c r="G55" s="6"/>
      <c r="H55" s="6">
        <v>100763</v>
      </c>
      <c r="I55" s="6">
        <v>114541</v>
      </c>
      <c r="J55" s="6">
        <v>128516</v>
      </c>
      <c r="K55" s="6">
        <v>147180</v>
      </c>
      <c r="L55" s="6">
        <v>162992</v>
      </c>
      <c r="M55" s="6">
        <v>183755</v>
      </c>
      <c r="N55" s="6">
        <v>191376</v>
      </c>
      <c r="O55" s="6">
        <v>205047</v>
      </c>
      <c r="P55" s="6">
        <v>218830</v>
      </c>
      <c r="Q55" s="6">
        <v>231102</v>
      </c>
      <c r="R55" s="6">
        <v>245721</v>
      </c>
      <c r="T55" s="45" t="s">
        <v>28</v>
      </c>
      <c r="U55" s="8"/>
      <c r="V55" s="6"/>
      <c r="W55" s="6"/>
      <c r="X55" s="6"/>
      <c r="Y55" s="6"/>
      <c r="Z55" s="6"/>
      <c r="AA55" s="6">
        <f t="shared" si="3"/>
        <v>605597.82674023055</v>
      </c>
      <c r="AB55" s="6">
        <f t="shared" si="4"/>
        <v>688405.27448222809</v>
      </c>
      <c r="AC55" s="6">
        <f t="shared" si="5"/>
        <v>772396.71606986166</v>
      </c>
      <c r="AD55" s="6">
        <f t="shared" si="6"/>
        <v>884569.61523205077</v>
      </c>
      <c r="AE55" s="6">
        <f t="shared" si="7"/>
        <v>979601.64917721448</v>
      </c>
      <c r="AF55" s="6">
        <f t="shared" si="8"/>
        <v>1104389.7924104191</v>
      </c>
      <c r="AG55" s="6">
        <f t="shared" si="9"/>
        <v>1150192.9248855072</v>
      </c>
      <c r="AH55" s="6">
        <f t="shared" si="10"/>
        <v>1232357.2896758141</v>
      </c>
      <c r="AI55" s="6">
        <f t="shared" si="11"/>
        <v>1315194.7880230309</v>
      </c>
      <c r="AJ55" s="6">
        <f t="shared" si="12"/>
        <v>1388950.9934730085</v>
      </c>
      <c r="AK55" s="6">
        <f t="shared" si="13"/>
        <v>1476812.9530128737</v>
      </c>
    </row>
    <row r="56" spans="1:37" s="31" customFormat="1">
      <c r="A56" s="31" t="s">
        <v>29</v>
      </c>
      <c r="B56" s="8"/>
      <c r="C56" s="6"/>
      <c r="D56" s="6"/>
      <c r="E56" s="6"/>
      <c r="F56" s="6"/>
      <c r="G56" s="6"/>
      <c r="H56" s="6">
        <v>55387</v>
      </c>
      <c r="I56" s="6">
        <v>62363</v>
      </c>
      <c r="J56" s="6">
        <v>71047</v>
      </c>
      <c r="K56" s="6">
        <v>72153</v>
      </c>
      <c r="L56" s="6">
        <v>85838</v>
      </c>
      <c r="M56" s="6">
        <v>97306</v>
      </c>
      <c r="N56" s="6">
        <v>101962</v>
      </c>
      <c r="O56" s="6">
        <v>104084</v>
      </c>
      <c r="P56" s="6">
        <v>108967</v>
      </c>
      <c r="Q56" s="6">
        <v>113245</v>
      </c>
      <c r="R56" s="6">
        <v>115013</v>
      </c>
      <c r="T56" s="45" t="s">
        <v>29</v>
      </c>
      <c r="U56" s="8"/>
      <c r="V56" s="6"/>
      <c r="W56" s="6"/>
      <c r="X56" s="6"/>
      <c r="Y56" s="6"/>
      <c r="Z56" s="6"/>
      <c r="AA56" s="6">
        <f t="shared" si="3"/>
        <v>332882.5742550455</v>
      </c>
      <c r="AB56" s="6">
        <f t="shared" si="4"/>
        <v>374809.17865685816</v>
      </c>
      <c r="AC56" s="6">
        <f t="shared" si="5"/>
        <v>427001.06980154582</v>
      </c>
      <c r="AD56" s="6">
        <f t="shared" si="6"/>
        <v>433648.26367603044</v>
      </c>
      <c r="AE56" s="6">
        <f t="shared" si="7"/>
        <v>515896.77016095107</v>
      </c>
      <c r="AF56" s="6">
        <f t="shared" si="8"/>
        <v>584820.83829168323</v>
      </c>
      <c r="AG56" s="6">
        <f t="shared" si="9"/>
        <v>612803.9618717921</v>
      </c>
      <c r="AH56" s="6">
        <f t="shared" si="10"/>
        <v>625557.43872681598</v>
      </c>
      <c r="AI56" s="6">
        <f t="shared" si="11"/>
        <v>654904.85978387611</v>
      </c>
      <c r="AJ56" s="6">
        <f t="shared" si="12"/>
        <v>680616.15760941431</v>
      </c>
      <c r="AK56" s="6">
        <f t="shared" si="13"/>
        <v>691242.05161491956</v>
      </c>
    </row>
    <row r="57" spans="1:37" s="31" customFormat="1">
      <c r="A57" s="34" t="s">
        <v>30</v>
      </c>
      <c r="B57" s="9"/>
      <c r="C57" s="6"/>
      <c r="D57" s="6"/>
      <c r="E57" s="6"/>
      <c r="F57" s="6"/>
      <c r="G57" s="6"/>
      <c r="H57" s="6">
        <f>H58-H59</f>
        <v>31276</v>
      </c>
      <c r="I57" s="6">
        <f t="shared" ref="I57:R57" si="14">I58-I59</f>
        <v>34131</v>
      </c>
      <c r="J57" s="6">
        <f t="shared" si="14"/>
        <v>29898</v>
      </c>
      <c r="K57" s="6">
        <f t="shared" si="14"/>
        <v>40375</v>
      </c>
      <c r="L57" s="6">
        <f t="shared" si="14"/>
        <v>41974</v>
      </c>
      <c r="M57" s="6">
        <f t="shared" si="14"/>
        <v>46020</v>
      </c>
      <c r="N57" s="6">
        <f t="shared" si="14"/>
        <v>53474</v>
      </c>
      <c r="O57" s="6">
        <f t="shared" si="14"/>
        <v>59046</v>
      </c>
      <c r="P57" s="6">
        <f t="shared" si="14"/>
        <v>61311</v>
      </c>
      <c r="Q57" s="6">
        <f t="shared" si="14"/>
        <v>64069</v>
      </c>
      <c r="R57" s="6">
        <f t="shared" si="14"/>
        <v>65676</v>
      </c>
      <c r="T57" s="45" t="s">
        <v>30</v>
      </c>
      <c r="U57" s="9"/>
      <c r="V57" s="6"/>
      <c r="W57" s="6"/>
      <c r="X57" s="6"/>
      <c r="Y57" s="6"/>
      <c r="Z57" s="6"/>
      <c r="AA57" s="6">
        <f t="shared" si="3"/>
        <v>187972.54576707174</v>
      </c>
      <c r="AB57" s="6">
        <f t="shared" si="4"/>
        <v>205131.44134722874</v>
      </c>
      <c r="AC57" s="6">
        <f t="shared" si="5"/>
        <v>179690.59896866322</v>
      </c>
      <c r="AD57" s="6">
        <f t="shared" si="6"/>
        <v>242658.63714495211</v>
      </c>
      <c r="AE57" s="6">
        <f t="shared" si="7"/>
        <v>252268.82069404877</v>
      </c>
      <c r="AF57" s="6">
        <f t="shared" si="8"/>
        <v>276585.77043741662</v>
      </c>
      <c r="AG57" s="6">
        <f t="shared" si="9"/>
        <v>321385.21269818372</v>
      </c>
      <c r="AH57" s="6">
        <f t="shared" si="10"/>
        <v>354873.60715444811</v>
      </c>
      <c r="AI57" s="6">
        <f t="shared" si="11"/>
        <v>368486.53131874074</v>
      </c>
      <c r="AJ57" s="6">
        <f t="shared" si="12"/>
        <v>385062.4451576455</v>
      </c>
      <c r="AK57" s="6">
        <f t="shared" si="13"/>
        <v>394720.70967509289</v>
      </c>
    </row>
    <row r="58" spans="1:37" s="31" customFormat="1">
      <c r="A58" s="34" t="s">
        <v>31</v>
      </c>
      <c r="B58" s="9"/>
      <c r="C58" s="6"/>
      <c r="D58" s="6"/>
      <c r="E58" s="6"/>
      <c r="F58" s="6"/>
      <c r="G58" s="6"/>
      <c r="H58" s="6">
        <v>14795934</v>
      </c>
      <c r="I58" s="6">
        <v>16563263</v>
      </c>
      <c r="J58" s="6">
        <v>18533199</v>
      </c>
      <c r="K58" s="6">
        <v>20905923</v>
      </c>
      <c r="L58" s="6">
        <v>23977937</v>
      </c>
      <c r="M58" s="6">
        <v>26792258</v>
      </c>
      <c r="N58" s="6">
        <v>28946859</v>
      </c>
      <c r="O58" s="6">
        <v>30060741</v>
      </c>
      <c r="P58" s="6">
        <v>30764051</v>
      </c>
      <c r="Q58" s="6">
        <v>32346089</v>
      </c>
      <c r="R58" s="6">
        <v>34024958</v>
      </c>
      <c r="T58" s="45" t="s">
        <v>31</v>
      </c>
      <c r="U58" s="9"/>
      <c r="V58" s="6"/>
      <c r="W58" s="6"/>
      <c r="X58" s="6"/>
      <c r="Y58" s="6"/>
      <c r="Z58" s="6"/>
      <c r="AA58" s="6">
        <f t="shared" si="3"/>
        <v>88925354.296635538</v>
      </c>
      <c r="AB58" s="6">
        <f t="shared" si="4"/>
        <v>99547215.51092039</v>
      </c>
      <c r="AC58" s="6">
        <f t="shared" si="5"/>
        <v>111386769.31953409</v>
      </c>
      <c r="AD58" s="6">
        <f t="shared" si="6"/>
        <v>125647127.76315315</v>
      </c>
      <c r="AE58" s="6">
        <f t="shared" si="7"/>
        <v>144110303.75151756</v>
      </c>
      <c r="AF58" s="6">
        <f t="shared" si="8"/>
        <v>161024713.61773226</v>
      </c>
      <c r="AG58" s="6">
        <f t="shared" si="9"/>
        <v>173974126.42890629</v>
      </c>
      <c r="AH58" s="6">
        <f t="shared" si="10"/>
        <v>180668692.07745844</v>
      </c>
      <c r="AI58" s="6">
        <f t="shared" si="11"/>
        <v>184895670.30880001</v>
      </c>
      <c r="AJ58" s="6">
        <f t="shared" si="12"/>
        <v>194403910.18475112</v>
      </c>
      <c r="AK58" s="6">
        <f t="shared" si="13"/>
        <v>204494116.09149808</v>
      </c>
    </row>
    <row r="59" spans="1:37" s="31" customFormat="1">
      <c r="A59" s="34" t="s">
        <v>32</v>
      </c>
      <c r="B59" s="8"/>
      <c r="C59" s="6"/>
      <c r="D59" s="6"/>
      <c r="E59" s="6"/>
      <c r="F59" s="6"/>
      <c r="G59" s="6"/>
      <c r="H59" s="6">
        <f>SUM(H39:H56)</f>
        <v>14764658</v>
      </c>
      <c r="I59" s="6">
        <f t="shared" ref="I59:R59" si="15">SUM(I39:I56)</f>
        <v>16529132</v>
      </c>
      <c r="J59" s="6">
        <f t="shared" si="15"/>
        <v>18503301</v>
      </c>
      <c r="K59" s="6">
        <f t="shared" si="15"/>
        <v>20865548</v>
      </c>
      <c r="L59" s="6">
        <f t="shared" si="15"/>
        <v>23935963</v>
      </c>
      <c r="M59" s="6">
        <f t="shared" si="15"/>
        <v>26746238</v>
      </c>
      <c r="N59" s="6">
        <f t="shared" si="15"/>
        <v>28893385</v>
      </c>
      <c r="O59" s="6">
        <f t="shared" si="15"/>
        <v>30001695</v>
      </c>
      <c r="P59" s="6">
        <f t="shared" si="15"/>
        <v>30702740</v>
      </c>
      <c r="Q59" s="6">
        <f t="shared" si="15"/>
        <v>32282020</v>
      </c>
      <c r="R59" s="6">
        <f t="shared" si="15"/>
        <v>33959282</v>
      </c>
      <c r="T59" s="45" t="s">
        <v>32</v>
      </c>
      <c r="U59" s="8"/>
      <c r="V59" s="6"/>
      <c r="W59" s="6"/>
      <c r="X59" s="6"/>
      <c r="Y59" s="6"/>
      <c r="Z59" s="6"/>
      <c r="AA59" s="6">
        <f t="shared" si="3"/>
        <v>88737381.750868469</v>
      </c>
      <c r="AB59" s="6">
        <f t="shared" si="4"/>
        <v>99342084.069573164</v>
      </c>
      <c r="AC59" s="6">
        <f t="shared" si="5"/>
        <v>111207078.72056544</v>
      </c>
      <c r="AD59" s="6">
        <f t="shared" si="6"/>
        <v>125404469.1260082</v>
      </c>
      <c r="AE59" s="6">
        <f t="shared" si="7"/>
        <v>143858034.9308235</v>
      </c>
      <c r="AF59" s="6">
        <f t="shared" si="8"/>
        <v>160748127.84729484</v>
      </c>
      <c r="AG59" s="6">
        <f t="shared" si="9"/>
        <v>173652741.2162081</v>
      </c>
      <c r="AH59" s="6">
        <f t="shared" si="10"/>
        <v>180313818.47030398</v>
      </c>
      <c r="AI59" s="6">
        <f t="shared" si="11"/>
        <v>184527183.77748129</v>
      </c>
      <c r="AJ59" s="6">
        <f t="shared" si="12"/>
        <v>194018847.73959348</v>
      </c>
      <c r="AK59" s="6">
        <f t="shared" si="13"/>
        <v>204099395.381823</v>
      </c>
    </row>
    <row r="61" spans="1:37" s="34" customFormat="1"/>
    <row r="62" spans="1:37" s="34" customFormat="1">
      <c r="A62" s="34" t="s">
        <v>93</v>
      </c>
      <c r="T62" s="45" t="s">
        <v>93</v>
      </c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</row>
    <row r="63" spans="1:37" s="34" customFormat="1">
      <c r="A63" s="34" t="s">
        <v>94</v>
      </c>
      <c r="T63" s="45" t="s">
        <v>94</v>
      </c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</row>
    <row r="64" spans="1:37" s="34" customFormat="1"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</row>
    <row r="65" spans="1:37" s="34" customFormat="1">
      <c r="B65" s="5">
        <v>1980</v>
      </c>
      <c r="C65" s="5">
        <v>1981</v>
      </c>
      <c r="D65" s="5">
        <v>1982</v>
      </c>
      <c r="E65" s="5">
        <v>1983</v>
      </c>
      <c r="F65" s="5">
        <v>1984</v>
      </c>
      <c r="G65" s="5">
        <v>1985</v>
      </c>
      <c r="H65" s="5">
        <v>1986</v>
      </c>
      <c r="I65" s="5">
        <v>1987</v>
      </c>
      <c r="J65" s="5">
        <v>1988</v>
      </c>
      <c r="K65" s="5">
        <v>1989</v>
      </c>
      <c r="L65" s="5">
        <v>1990</v>
      </c>
      <c r="M65" s="5">
        <v>1991</v>
      </c>
      <c r="N65" s="5">
        <v>1992</v>
      </c>
      <c r="O65" s="5">
        <v>1993</v>
      </c>
      <c r="P65" s="5">
        <v>1994</v>
      </c>
      <c r="Q65" s="5">
        <v>1995</v>
      </c>
      <c r="R65" s="5">
        <v>1996</v>
      </c>
      <c r="T65" s="45"/>
      <c r="U65" s="5">
        <v>1980</v>
      </c>
      <c r="V65" s="5">
        <v>1981</v>
      </c>
      <c r="W65" s="5">
        <v>1982</v>
      </c>
      <c r="X65" s="5">
        <v>1983</v>
      </c>
      <c r="Y65" s="5">
        <v>1984</v>
      </c>
      <c r="Z65" s="5">
        <v>1985</v>
      </c>
      <c r="AA65" s="5">
        <v>1986</v>
      </c>
      <c r="AB65" s="5">
        <v>1987</v>
      </c>
      <c r="AC65" s="5">
        <v>1988</v>
      </c>
      <c r="AD65" s="5">
        <v>1989</v>
      </c>
      <c r="AE65" s="5">
        <v>1990</v>
      </c>
      <c r="AF65" s="5">
        <v>1991</v>
      </c>
      <c r="AG65" s="5">
        <v>1992</v>
      </c>
      <c r="AH65" s="5">
        <v>1993</v>
      </c>
      <c r="AI65" s="5">
        <v>1994</v>
      </c>
      <c r="AJ65" s="5">
        <v>1995</v>
      </c>
      <c r="AK65" s="5">
        <v>1996</v>
      </c>
    </row>
    <row r="66" spans="1:37" s="34" customFormat="1">
      <c r="A66" s="34" t="s">
        <v>12</v>
      </c>
      <c r="B66" s="7"/>
      <c r="C66" s="6"/>
      <c r="D66" s="6"/>
      <c r="E66" s="6"/>
      <c r="F66" s="6"/>
      <c r="G66" s="36"/>
      <c r="H66" s="6">
        <v>2450221.2365777027</v>
      </c>
      <c r="I66" s="6">
        <v>2807325.6400991371</v>
      </c>
      <c r="J66" s="6">
        <v>3131733.3940213057</v>
      </c>
      <c r="K66" s="6">
        <v>3533768.7557836981</v>
      </c>
      <c r="L66" s="6">
        <v>4053267.5941937249</v>
      </c>
      <c r="M66" s="6">
        <v>4490380.8135161549</v>
      </c>
      <c r="N66" s="6">
        <v>4869662.6668348592</v>
      </c>
      <c r="O66" s="6">
        <v>5032758.8289656499</v>
      </c>
      <c r="P66" s="6">
        <v>5256558.9184269188</v>
      </c>
      <c r="Q66" s="6">
        <v>5499576.2376081701</v>
      </c>
      <c r="R66" s="36"/>
      <c r="T66" s="45" t="s">
        <v>12</v>
      </c>
      <c r="U66" s="7"/>
      <c r="V66" s="6"/>
      <c r="W66" s="6"/>
      <c r="X66" s="6"/>
      <c r="Y66" s="6"/>
      <c r="Z66" s="3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36"/>
    </row>
    <row r="67" spans="1:37" s="34" customFormat="1">
      <c r="A67" s="34" t="s">
        <v>13</v>
      </c>
      <c r="B67" s="8"/>
      <c r="C67" s="6"/>
      <c r="D67" s="6"/>
      <c r="E67" s="6"/>
      <c r="F67" s="6"/>
      <c r="G67" s="36"/>
      <c r="H67" s="6">
        <v>697975.9845379024</v>
      </c>
      <c r="I67" s="6">
        <v>804598.86825160321</v>
      </c>
      <c r="J67" s="6">
        <v>891556.75305913924</v>
      </c>
      <c r="K67" s="6">
        <v>975851.82215435815</v>
      </c>
      <c r="L67" s="6">
        <v>1114296.7058120784</v>
      </c>
      <c r="M67" s="6">
        <v>1246978.1843178503</v>
      </c>
      <c r="N67" s="6">
        <v>1320080.4478093367</v>
      </c>
      <c r="O67" s="6">
        <v>1367496.317502585</v>
      </c>
      <c r="P67" s="6">
        <v>1397313.7221381308</v>
      </c>
      <c r="Q67" s="6">
        <v>1441146.1914886923</v>
      </c>
      <c r="R67" s="36"/>
      <c r="T67" s="45" t="s">
        <v>13</v>
      </c>
      <c r="U67" s="8"/>
      <c r="V67" s="6"/>
      <c r="W67" s="6"/>
      <c r="X67" s="6"/>
      <c r="Y67" s="6"/>
      <c r="Z67" s="3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36"/>
    </row>
    <row r="68" spans="1:37" s="34" customFormat="1">
      <c r="A68" s="34" t="s">
        <v>14</v>
      </c>
      <c r="B68" s="8"/>
      <c r="C68" s="6"/>
      <c r="D68" s="6"/>
      <c r="E68" s="6"/>
      <c r="F68" s="6"/>
      <c r="G68" s="36"/>
      <c r="H68" s="6">
        <v>672692.2000488023</v>
      </c>
      <c r="I68" s="6">
        <v>707968.51746068383</v>
      </c>
      <c r="J68" s="6">
        <v>753670.26723417896</v>
      </c>
      <c r="K68" s="6">
        <v>821420.62902379734</v>
      </c>
      <c r="L68" s="6">
        <v>934748.96207448258</v>
      </c>
      <c r="M68" s="6">
        <v>1036272.3747892661</v>
      </c>
      <c r="N68" s="6">
        <v>1142430.8178581954</v>
      </c>
      <c r="O68" s="6">
        <v>1153422.7563370992</v>
      </c>
      <c r="P68" s="6">
        <v>1153149.1832074765</v>
      </c>
      <c r="Q68" s="6">
        <v>1139746.9905920681</v>
      </c>
      <c r="R68" s="36"/>
      <c r="T68" s="45" t="s">
        <v>14</v>
      </c>
      <c r="U68" s="8"/>
      <c r="V68" s="6"/>
      <c r="W68" s="6"/>
      <c r="X68" s="6"/>
      <c r="Y68" s="6"/>
      <c r="Z68" s="3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36"/>
    </row>
    <row r="69" spans="1:37" s="34" customFormat="1">
      <c r="A69" s="34" t="s">
        <v>15</v>
      </c>
      <c r="B69" s="8"/>
      <c r="C69" s="6"/>
      <c r="D69" s="6"/>
      <c r="E69" s="6"/>
      <c r="F69" s="6"/>
      <c r="G69" s="36"/>
      <c r="H69" s="6">
        <v>413685.23428745865</v>
      </c>
      <c r="I69" s="6">
        <v>448938.57329066435</v>
      </c>
      <c r="J69" s="6">
        <v>522662.31185734796</v>
      </c>
      <c r="K69" s="6">
        <v>587131.55722346157</v>
      </c>
      <c r="L69" s="6">
        <v>658543.69457413501</v>
      </c>
      <c r="M69" s="6">
        <v>716533.50748839753</v>
      </c>
      <c r="N69" s="6">
        <v>763220.62104973837</v>
      </c>
      <c r="O69" s="6">
        <v>775403.99863559275</v>
      </c>
      <c r="P69" s="6">
        <v>812443.49439450121</v>
      </c>
      <c r="Q69" s="6">
        <v>879580.32432222564</v>
      </c>
      <c r="R69" s="36"/>
      <c r="T69" s="45" t="s">
        <v>15</v>
      </c>
      <c r="U69" s="8"/>
      <c r="V69" s="6"/>
      <c r="W69" s="6"/>
      <c r="X69" s="6"/>
      <c r="Y69" s="6"/>
      <c r="Z69" s="3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36"/>
    </row>
    <row r="70" spans="1:37" s="34" customFormat="1">
      <c r="A70" s="34" t="s">
        <v>16</v>
      </c>
      <c r="B70" s="8"/>
      <c r="C70" s="6"/>
      <c r="D70" s="6"/>
      <c r="E70" s="6"/>
      <c r="F70" s="6"/>
      <c r="G70" s="36"/>
      <c r="H70" s="6">
        <v>656964.03711117036</v>
      </c>
      <c r="I70" s="6">
        <v>755467.67969957436</v>
      </c>
      <c r="J70" s="6">
        <v>843484.66472950741</v>
      </c>
      <c r="K70" s="6">
        <v>939164.5781769827</v>
      </c>
      <c r="L70" s="6">
        <v>1057507.633521914</v>
      </c>
      <c r="M70" s="6">
        <v>1159906.0470823443</v>
      </c>
      <c r="N70" s="6">
        <v>1286659.7087000883</v>
      </c>
      <c r="O70" s="6">
        <v>1318526.6856643436</v>
      </c>
      <c r="P70" s="6">
        <v>1358425.2792004093</v>
      </c>
      <c r="Q70" s="6">
        <v>1511905.8785622162</v>
      </c>
      <c r="R70" s="36"/>
      <c r="T70" s="45" t="s">
        <v>16</v>
      </c>
      <c r="U70" s="8"/>
      <c r="V70" s="6"/>
      <c r="W70" s="6"/>
      <c r="X70" s="6"/>
      <c r="Y70" s="6"/>
      <c r="Z70" s="3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36"/>
    </row>
    <row r="71" spans="1:37" s="34" customFormat="1">
      <c r="A71" s="34" t="s">
        <v>17</v>
      </c>
      <c r="B71" s="8"/>
      <c r="C71" s="6"/>
      <c r="D71" s="6"/>
      <c r="E71" s="6"/>
      <c r="F71" s="6"/>
      <c r="G71" s="36"/>
      <c r="H71" s="6">
        <v>264015.11215864343</v>
      </c>
      <c r="I71" s="6">
        <v>292739.57229133253</v>
      </c>
      <c r="J71" s="6">
        <v>322880.92334434751</v>
      </c>
      <c r="K71" s="6">
        <v>361633.24377361871</v>
      </c>
      <c r="L71" s="6">
        <v>401478.49729560362</v>
      </c>
      <c r="M71" s="6">
        <v>441543.31965475035</v>
      </c>
      <c r="N71" s="6">
        <v>495227.52010608907</v>
      </c>
      <c r="O71" s="6">
        <v>505815.4488415278</v>
      </c>
      <c r="P71" s="6">
        <v>510094.29150676227</v>
      </c>
      <c r="Q71" s="6">
        <v>547103.08649550192</v>
      </c>
      <c r="R71" s="36"/>
      <c r="T71" s="45" t="s">
        <v>17</v>
      </c>
      <c r="U71" s="8"/>
      <c r="V71" s="6"/>
      <c r="W71" s="6"/>
      <c r="X71" s="6"/>
      <c r="Y71" s="6"/>
      <c r="Z71" s="3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36"/>
    </row>
    <row r="72" spans="1:37" s="34" customFormat="1">
      <c r="A72" s="34" t="s">
        <v>18</v>
      </c>
      <c r="B72" s="8"/>
      <c r="C72" s="6"/>
      <c r="D72" s="6"/>
      <c r="E72" s="6"/>
      <c r="F72" s="6"/>
      <c r="G72" s="36"/>
      <c r="H72" s="6">
        <v>1352791.6673773464</v>
      </c>
      <c r="I72" s="6">
        <v>1484769.9481200574</v>
      </c>
      <c r="J72" s="6">
        <v>1623825.6754841807</v>
      </c>
      <c r="K72" s="6">
        <v>1781925.6666048667</v>
      </c>
      <c r="L72" s="6">
        <v>1986799.5387772077</v>
      </c>
      <c r="M72" s="6">
        <v>2186578.0418062182</v>
      </c>
      <c r="N72" s="6">
        <v>2442916.0234350506</v>
      </c>
      <c r="O72" s="6">
        <v>2483953.2024687338</v>
      </c>
      <c r="P72" s="6">
        <v>2555262.0575683396</v>
      </c>
      <c r="Q72" s="6">
        <v>2625569.4640337634</v>
      </c>
      <c r="R72" s="36"/>
      <c r="T72" s="45" t="s">
        <v>18</v>
      </c>
      <c r="U72" s="8"/>
      <c r="V72" s="6"/>
      <c r="W72" s="6"/>
      <c r="X72" s="6"/>
      <c r="Y72" s="6"/>
      <c r="Z72" s="3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36"/>
    </row>
    <row r="73" spans="1:37" s="34" customFormat="1">
      <c r="A73" s="34" t="s">
        <v>19</v>
      </c>
      <c r="B73" s="8"/>
      <c r="C73" s="6"/>
      <c r="D73" s="6"/>
      <c r="E73" s="6"/>
      <c r="F73" s="6"/>
      <c r="G73" s="36"/>
      <c r="H73" s="6">
        <v>678384.3880438793</v>
      </c>
      <c r="I73" s="6">
        <v>754167.94818527694</v>
      </c>
      <c r="J73" s="6">
        <v>837109.86406929628</v>
      </c>
      <c r="K73" s="6">
        <v>909937.17260686657</v>
      </c>
      <c r="L73" s="6">
        <v>1049034.1612759142</v>
      </c>
      <c r="M73" s="6">
        <v>1173257.297906986</v>
      </c>
      <c r="N73" s="6">
        <v>1269281.6756411132</v>
      </c>
      <c r="O73" s="6">
        <v>1356515.5740485818</v>
      </c>
      <c r="P73" s="6">
        <v>1402222.8203575206</v>
      </c>
      <c r="Q73" s="6">
        <v>1453186.1502351698</v>
      </c>
      <c r="R73" s="36"/>
      <c r="T73" s="45" t="s">
        <v>19</v>
      </c>
      <c r="U73" s="8"/>
      <c r="V73" s="6"/>
      <c r="W73" s="6"/>
      <c r="X73" s="6"/>
      <c r="Y73" s="6"/>
      <c r="Z73" s="3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36"/>
    </row>
    <row r="74" spans="1:37" s="34" customFormat="1">
      <c r="A74" s="34" t="s">
        <v>20</v>
      </c>
      <c r="B74" s="8"/>
      <c r="C74" s="6"/>
      <c r="D74" s="6"/>
      <c r="E74" s="6"/>
      <c r="F74" s="6"/>
      <c r="G74" s="36"/>
      <c r="H74" s="6">
        <v>3483085.5902966289</v>
      </c>
      <c r="I74" s="6">
        <v>3954045.1695584483</v>
      </c>
      <c r="J74" s="6">
        <v>4439365.962447471</v>
      </c>
      <c r="K74" s="6">
        <v>4998443.448416437</v>
      </c>
      <c r="L74" s="6">
        <v>5684905.4938295744</v>
      </c>
      <c r="M74" s="6">
        <v>6337325.7273194762</v>
      </c>
      <c r="N74" s="6">
        <v>6869748.9592451854</v>
      </c>
      <c r="O74" s="6">
        <v>7091462.316680491</v>
      </c>
      <c r="P74" s="6">
        <v>7183381.6583674178</v>
      </c>
      <c r="Q74" s="6">
        <v>7564184.513062926</v>
      </c>
      <c r="R74" s="36"/>
      <c r="T74" s="45" t="s">
        <v>20</v>
      </c>
      <c r="U74" s="8"/>
      <c r="V74" s="6"/>
      <c r="W74" s="6"/>
      <c r="X74" s="6"/>
      <c r="Y74" s="6"/>
      <c r="Z74" s="3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36"/>
    </row>
    <row r="75" spans="1:37" s="34" customFormat="1">
      <c r="A75" s="34" t="s">
        <v>21</v>
      </c>
      <c r="B75" s="8"/>
      <c r="C75" s="6"/>
      <c r="D75" s="6"/>
      <c r="E75" s="6"/>
      <c r="F75" s="6"/>
      <c r="G75" s="36"/>
      <c r="H75" s="6">
        <v>1763657.0459341253</v>
      </c>
      <c r="I75" s="6">
        <v>2019439.487177016</v>
      </c>
      <c r="J75" s="6">
        <v>2222387.0250405315</v>
      </c>
      <c r="K75" s="6">
        <v>2469939.2379246284</v>
      </c>
      <c r="L75" s="6">
        <v>2855851.7722541359</v>
      </c>
      <c r="M75" s="6">
        <v>3181020.2377456352</v>
      </c>
      <c r="N75" s="6">
        <v>3437944.6311123515</v>
      </c>
      <c r="O75" s="6">
        <v>3564817.9814032852</v>
      </c>
      <c r="P75" s="6">
        <v>3715467.2414302705</v>
      </c>
      <c r="Q75" s="6">
        <v>3944810.1001906665</v>
      </c>
      <c r="R75" s="36"/>
      <c r="T75" s="45" t="s">
        <v>21</v>
      </c>
      <c r="U75" s="8"/>
      <c r="V75" s="6"/>
      <c r="W75" s="6"/>
      <c r="X75" s="6"/>
      <c r="Y75" s="6"/>
      <c r="Z75" s="3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36"/>
    </row>
    <row r="76" spans="1:37" s="34" customFormat="1">
      <c r="A76" s="34" t="s">
        <v>22</v>
      </c>
      <c r="B76" s="8"/>
      <c r="C76" s="6"/>
      <c r="D76" s="6"/>
      <c r="E76" s="6"/>
      <c r="F76" s="6"/>
      <c r="G76" s="36"/>
      <c r="H76" s="6">
        <v>376290.59718711372</v>
      </c>
      <c r="I76" s="6">
        <v>451791.11892673705</v>
      </c>
      <c r="J76" s="6">
        <v>492306.99563061871</v>
      </c>
      <c r="K76" s="6">
        <v>554776.1449528404</v>
      </c>
      <c r="L76" s="6">
        <v>625368.89526718855</v>
      </c>
      <c r="M76" s="6">
        <v>696164.66856737609</v>
      </c>
      <c r="N76" s="6">
        <v>760869.74328369915</v>
      </c>
      <c r="O76" s="6">
        <v>771854.61406755052</v>
      </c>
      <c r="P76" s="6">
        <v>779992.05288573261</v>
      </c>
      <c r="Q76" s="6">
        <v>817229.44082684675</v>
      </c>
      <c r="R76" s="36"/>
      <c r="T76" s="45" t="s">
        <v>22</v>
      </c>
      <c r="U76" s="8"/>
      <c r="V76" s="6"/>
      <c r="W76" s="6"/>
      <c r="X76" s="6"/>
      <c r="Y76" s="6"/>
      <c r="Z76" s="3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36"/>
    </row>
    <row r="77" spans="1:37" s="34" customFormat="1">
      <c r="A77" s="34" t="s">
        <v>23</v>
      </c>
      <c r="B77" s="8"/>
      <c r="C77" s="6"/>
      <c r="D77" s="6"/>
      <c r="E77" s="6"/>
      <c r="F77" s="6"/>
      <c r="G77" s="36"/>
      <c r="H77" s="6">
        <v>1517982.0740905295</v>
      </c>
      <c r="I77" s="6">
        <v>1685620.0637796589</v>
      </c>
      <c r="J77" s="6">
        <v>1849757.892741973</v>
      </c>
      <c r="K77" s="6">
        <v>2003823.1976423222</v>
      </c>
      <c r="L77" s="6">
        <v>2227236.8624724983</v>
      </c>
      <c r="M77" s="6">
        <v>2485989.386741762</v>
      </c>
      <c r="N77" s="6">
        <v>2617301.0015670238</v>
      </c>
      <c r="O77" s="6">
        <v>2723515.6306282426</v>
      </c>
      <c r="P77" s="6">
        <v>2805484.2971701454</v>
      </c>
      <c r="Q77" s="6">
        <v>2878519.1652586064</v>
      </c>
      <c r="R77" s="36"/>
      <c r="T77" s="45" t="s">
        <v>23</v>
      </c>
      <c r="U77" s="8"/>
      <c r="V77" s="6"/>
      <c r="W77" s="6"/>
      <c r="X77" s="6"/>
      <c r="Y77" s="6"/>
      <c r="Z77" s="3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36"/>
    </row>
    <row r="78" spans="1:37" s="34" customFormat="1">
      <c r="A78" s="34" t="s">
        <v>24</v>
      </c>
      <c r="B78" s="8"/>
      <c r="C78" s="6"/>
      <c r="D78" s="6"/>
      <c r="E78" s="6"/>
      <c r="F78" s="6"/>
      <c r="G78" s="36"/>
      <c r="H78" s="6">
        <v>3027104.07707192</v>
      </c>
      <c r="I78" s="6">
        <v>3353022.4090382676</v>
      </c>
      <c r="J78" s="6">
        <v>3735703.5799393081</v>
      </c>
      <c r="K78" s="6">
        <v>4106323.3017508779</v>
      </c>
      <c r="L78" s="6">
        <v>4784761.1199409943</v>
      </c>
      <c r="M78" s="6">
        <v>5311552.6053318605</v>
      </c>
      <c r="N78" s="6">
        <v>5873167.0640674941</v>
      </c>
      <c r="O78" s="6">
        <v>6149832.2638741108</v>
      </c>
      <c r="P78" s="6">
        <v>6242739.4135416104</v>
      </c>
      <c r="Q78" s="6">
        <v>6472799.7362376759</v>
      </c>
      <c r="R78" s="36"/>
      <c r="T78" s="45" t="s">
        <v>24</v>
      </c>
      <c r="U78" s="8"/>
      <c r="V78" s="6"/>
      <c r="W78" s="6"/>
      <c r="X78" s="6"/>
      <c r="Y78" s="6"/>
      <c r="Z78" s="3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36"/>
    </row>
    <row r="79" spans="1:37" s="34" customFormat="1">
      <c r="A79" s="34" t="s">
        <v>25</v>
      </c>
      <c r="B79" s="8"/>
      <c r="C79" s="6"/>
      <c r="D79" s="6"/>
      <c r="E79" s="6"/>
      <c r="F79" s="6"/>
      <c r="G79" s="36"/>
      <c r="H79" s="6">
        <v>404708.35715991119</v>
      </c>
      <c r="I79" s="6">
        <v>469104.44704457826</v>
      </c>
      <c r="J79" s="6">
        <v>532015.2186873015</v>
      </c>
      <c r="K79" s="6">
        <v>606292.50851805625</v>
      </c>
      <c r="L79" s="6">
        <v>683968.07024594361</v>
      </c>
      <c r="M79" s="6">
        <v>759479.22545275185</v>
      </c>
      <c r="N79" s="6">
        <v>830615.1009960589</v>
      </c>
      <c r="O79" s="6">
        <v>870051.4854595433</v>
      </c>
      <c r="P79" s="6">
        <v>906561.55987462739</v>
      </c>
      <c r="Q79" s="6">
        <v>948914.54630683735</v>
      </c>
      <c r="R79" s="36"/>
      <c r="T79" s="45" t="s">
        <v>25</v>
      </c>
      <c r="U79" s="8"/>
      <c r="V79" s="6"/>
      <c r="W79" s="6"/>
      <c r="X79" s="6"/>
      <c r="Y79" s="6"/>
      <c r="Z79" s="3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36"/>
    </row>
    <row r="80" spans="1:37" s="34" customFormat="1">
      <c r="A80" s="34" t="s">
        <v>26</v>
      </c>
      <c r="B80" s="8"/>
      <c r="C80" s="6"/>
      <c r="D80" s="6"/>
      <c r="E80" s="6"/>
      <c r="F80" s="6"/>
      <c r="G80" s="36"/>
      <c r="H80" s="6">
        <v>319735.06623343792</v>
      </c>
      <c r="I80" s="6">
        <v>349605.0822228514</v>
      </c>
      <c r="J80" s="6">
        <v>382474.23381557217</v>
      </c>
      <c r="K80" s="6">
        <v>435410.98878347146</v>
      </c>
      <c r="L80" s="6">
        <v>479954.61409973586</v>
      </c>
      <c r="M80" s="6">
        <v>542993.35145227355</v>
      </c>
      <c r="N80" s="6">
        <v>589397.55603179126</v>
      </c>
      <c r="O80" s="6">
        <v>616111.12436809589</v>
      </c>
      <c r="P80" s="6">
        <v>645107.92311487184</v>
      </c>
      <c r="Q80" s="6">
        <v>698544.36969495937</v>
      </c>
      <c r="R80" s="36"/>
      <c r="T80" s="45" t="s">
        <v>26</v>
      </c>
      <c r="U80" s="8"/>
      <c r="V80" s="6"/>
      <c r="W80" s="6"/>
      <c r="X80" s="6"/>
      <c r="Y80" s="6"/>
      <c r="Z80" s="3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36"/>
    </row>
    <row r="81" spans="1:37" s="34" customFormat="1">
      <c r="A81" s="34" t="s">
        <v>27</v>
      </c>
      <c r="B81" s="8"/>
      <c r="C81" s="6"/>
      <c r="D81" s="6"/>
      <c r="E81" s="6"/>
      <c r="F81" s="6"/>
      <c r="G81" s="36"/>
      <c r="H81" s="6">
        <v>1371936.5787182932</v>
      </c>
      <c r="I81" s="6">
        <v>1472481.3481359829</v>
      </c>
      <c r="J81" s="6">
        <v>1609072.3512458198</v>
      </c>
      <c r="K81" s="6">
        <v>1764071.5181900454</v>
      </c>
      <c r="L81" s="6">
        <v>1972995.7668508179</v>
      </c>
      <c r="M81" s="6">
        <v>2240836.1002715835</v>
      </c>
      <c r="N81" s="6">
        <v>2373137.1737163076</v>
      </c>
      <c r="O81" s="6">
        <v>2566096.6301899748</v>
      </c>
      <c r="P81" s="6">
        <v>2679417.7975276946</v>
      </c>
      <c r="Q81" s="6">
        <v>2803399.9553232747</v>
      </c>
      <c r="R81" s="36"/>
      <c r="T81" s="45" t="s">
        <v>27</v>
      </c>
      <c r="U81" s="8"/>
      <c r="V81" s="6"/>
      <c r="W81" s="6"/>
      <c r="X81" s="6"/>
      <c r="Y81" s="6"/>
      <c r="Z81" s="3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36"/>
    </row>
    <row r="82" spans="1:37" s="34" customFormat="1">
      <c r="A82" s="34" t="s">
        <v>28</v>
      </c>
      <c r="B82" s="8"/>
      <c r="C82" s="6"/>
      <c r="D82" s="6"/>
      <c r="E82" s="6"/>
      <c r="F82" s="6"/>
      <c r="G82" s="36"/>
      <c r="H82" s="6">
        <v>143337.16647586948</v>
      </c>
      <c r="I82" s="6">
        <v>157620.75825207646</v>
      </c>
      <c r="J82" s="6">
        <v>174555.95621305506</v>
      </c>
      <c r="K82" s="6">
        <v>202222.65281729083</v>
      </c>
      <c r="L82" s="6">
        <v>215710.07176803245</v>
      </c>
      <c r="M82" s="6">
        <v>245754.12224186579</v>
      </c>
      <c r="N82" s="6">
        <v>253631.09478824362</v>
      </c>
      <c r="O82" s="6">
        <v>272847.79833015875</v>
      </c>
      <c r="P82" s="6">
        <v>289433.72603210562</v>
      </c>
      <c r="Q82" s="6">
        <v>301484.95192101924</v>
      </c>
      <c r="R82" s="36"/>
      <c r="T82" s="45" t="s">
        <v>28</v>
      </c>
      <c r="U82" s="8"/>
      <c r="V82" s="6"/>
      <c r="W82" s="6"/>
      <c r="X82" s="6"/>
      <c r="Y82" s="6"/>
      <c r="Z82" s="3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36"/>
    </row>
    <row r="83" spans="1:37" s="34" customFormat="1">
      <c r="A83" s="34" t="s">
        <v>29</v>
      </c>
      <c r="B83" s="8"/>
      <c r="C83" s="6"/>
      <c r="D83" s="6"/>
      <c r="E83" s="6"/>
      <c r="F83" s="6"/>
      <c r="G83" s="36"/>
      <c r="H83" s="6">
        <v>64893.560035842296</v>
      </c>
      <c r="I83" s="6">
        <v>73516.381818181821</v>
      </c>
      <c r="J83" s="6">
        <v>84312.499774138909</v>
      </c>
      <c r="K83" s="6">
        <v>88365.5</v>
      </c>
      <c r="L83" s="6">
        <v>100709.56885086368</v>
      </c>
      <c r="M83" s="6">
        <v>111719.15186015755</v>
      </c>
      <c r="N83" s="6">
        <v>116967.47328431373</v>
      </c>
      <c r="O83" s="6">
        <v>120192.60606060605</v>
      </c>
      <c r="P83" s="6">
        <v>126809.88181818182</v>
      </c>
      <c r="Q83" s="6">
        <v>129347.47142857143</v>
      </c>
      <c r="R83" s="36"/>
      <c r="T83" s="45" t="s">
        <v>29</v>
      </c>
      <c r="U83" s="8"/>
      <c r="V83" s="6"/>
      <c r="W83" s="6"/>
      <c r="X83" s="6"/>
      <c r="Y83" s="6"/>
      <c r="Z83" s="3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36"/>
    </row>
    <row r="84" spans="1:37" s="34" customFormat="1">
      <c r="A84" s="34" t="s">
        <v>96</v>
      </c>
      <c r="B84" s="9"/>
      <c r="C84" s="6"/>
      <c r="D84" s="6"/>
      <c r="E84" s="6"/>
      <c r="F84" s="6"/>
      <c r="G84" s="6"/>
      <c r="H84" s="6">
        <f>SUM(H66:H83)</f>
        <v>19659459.97334658</v>
      </c>
      <c r="I84" s="6">
        <f t="shared" ref="I84:Q84" si="16">SUM(I66:I83)</f>
        <v>22042223.01335213</v>
      </c>
      <c r="J84" s="6">
        <f t="shared" si="16"/>
        <v>24448875.569335096</v>
      </c>
      <c r="K84" s="6">
        <f t="shared" si="16"/>
        <v>27140501.924343616</v>
      </c>
      <c r="L84" s="6">
        <f t="shared" si="16"/>
        <v>30887139.023104846</v>
      </c>
      <c r="M84" s="6">
        <f t="shared" si="16"/>
        <v>34364284.163546704</v>
      </c>
      <c r="N84" s="6">
        <f t="shared" si="16"/>
        <v>37312259.279526941</v>
      </c>
      <c r="O84" s="6">
        <f t="shared" si="16"/>
        <v>38740675.263526179</v>
      </c>
      <c r="P84" s="6">
        <f t="shared" si="16"/>
        <v>39819865.318562716</v>
      </c>
      <c r="Q84" s="6">
        <f t="shared" si="16"/>
        <v>41657048.573589183</v>
      </c>
      <c r="R84" s="6"/>
      <c r="T84" s="45" t="s">
        <v>96</v>
      </c>
      <c r="U84" s="9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</row>
    <row r="85" spans="1:37" s="34" customFormat="1">
      <c r="A85" s="34" t="s">
        <v>95</v>
      </c>
    </row>
    <row r="87" spans="1:37">
      <c r="A87" s="40" t="s">
        <v>326</v>
      </c>
    </row>
    <row r="88" spans="1:37">
      <c r="A88" s="40" t="s">
        <v>325</v>
      </c>
    </row>
    <row r="89" spans="1:37">
      <c r="A89" t="s">
        <v>33</v>
      </c>
    </row>
    <row r="91" spans="1:37" s="56" customFormat="1">
      <c r="B91" s="5">
        <v>1980</v>
      </c>
      <c r="C91" s="5">
        <v>1981</v>
      </c>
      <c r="D91" s="5">
        <v>1982</v>
      </c>
      <c r="E91" s="5">
        <v>1983</v>
      </c>
      <c r="F91" s="5">
        <v>1984</v>
      </c>
      <c r="G91" s="5">
        <v>1985</v>
      </c>
      <c r="H91" s="5">
        <v>1986</v>
      </c>
      <c r="I91" s="5">
        <v>1987</v>
      </c>
      <c r="J91" s="5">
        <v>1988</v>
      </c>
      <c r="K91" s="5">
        <v>1989</v>
      </c>
      <c r="L91" s="5">
        <v>1990</v>
      </c>
      <c r="M91" s="5">
        <v>1991</v>
      </c>
      <c r="N91" s="5">
        <v>1992</v>
      </c>
      <c r="O91" s="5">
        <v>1993</v>
      </c>
      <c r="P91" s="5">
        <v>1994</v>
      </c>
      <c r="Q91" s="5">
        <v>1995</v>
      </c>
      <c r="R91" s="5">
        <v>1996</v>
      </c>
    </row>
    <row r="92" spans="1:37">
      <c r="A92" s="54" t="s">
        <v>12</v>
      </c>
      <c r="B92" s="6"/>
      <c r="C92" s="6"/>
      <c r="D92" s="6"/>
      <c r="E92" s="6"/>
      <c r="F92" s="6"/>
      <c r="G92" s="6"/>
      <c r="H92" s="6">
        <v>1140.9801357652336</v>
      </c>
      <c r="I92" s="6">
        <v>1206.0490371398673</v>
      </c>
      <c r="J92" s="6">
        <v>1268.5389853589941</v>
      </c>
      <c r="K92" s="6">
        <v>1341.9241319164321</v>
      </c>
      <c r="L92" s="6">
        <v>1412.32976996053</v>
      </c>
      <c r="M92" s="6">
        <v>1441.3081747671631</v>
      </c>
      <c r="N92" s="6">
        <v>1380.3916538595547</v>
      </c>
      <c r="O92" s="6">
        <v>1311.4561798136353</v>
      </c>
      <c r="P92" s="6">
        <v>1308.2448544744045</v>
      </c>
      <c r="Q92" s="6">
        <v>1325.7684501587792</v>
      </c>
      <c r="R92" s="6">
        <v>1337.4374722119092</v>
      </c>
    </row>
    <row r="93" spans="1:37">
      <c r="A93" s="54" t="s">
        <v>13</v>
      </c>
      <c r="B93" s="6"/>
      <c r="C93" s="6"/>
      <c r="D93" s="6"/>
      <c r="E93" s="6"/>
      <c r="F93" s="6"/>
      <c r="G93" s="6"/>
      <c r="H93" s="6">
        <v>263.82150559488605</v>
      </c>
      <c r="I93" s="6">
        <v>281.73602270170727</v>
      </c>
      <c r="J93" s="6">
        <v>291.46554015332543</v>
      </c>
      <c r="K93" s="6">
        <v>304.92600640450206</v>
      </c>
      <c r="L93" s="6">
        <v>320.10872771994178</v>
      </c>
      <c r="M93" s="6">
        <v>326.54123327099813</v>
      </c>
      <c r="N93" s="6">
        <v>316.03632563089116</v>
      </c>
      <c r="O93" s="6">
        <v>312.72503545460199</v>
      </c>
      <c r="P93" s="6">
        <v>308.8453590308435</v>
      </c>
      <c r="Q93" s="6">
        <v>314.15707267740328</v>
      </c>
      <c r="R93" s="6">
        <v>319.80798702034963</v>
      </c>
    </row>
    <row r="94" spans="1:37">
      <c r="A94" s="54" t="s">
        <v>14</v>
      </c>
      <c r="B94" s="6"/>
      <c r="C94" s="6"/>
      <c r="D94" s="6"/>
      <c r="E94" s="6"/>
      <c r="F94" s="6"/>
      <c r="G94" s="6"/>
      <c r="H94" s="6">
        <v>236.56123130882906</v>
      </c>
      <c r="I94" s="6">
        <v>239.88660123751049</v>
      </c>
      <c r="J94" s="6">
        <v>241.18608715317546</v>
      </c>
      <c r="K94" s="6">
        <v>255.4863833354735</v>
      </c>
      <c r="L94" s="6">
        <v>265.62682247326683</v>
      </c>
      <c r="M94" s="6">
        <v>268.33816149276532</v>
      </c>
      <c r="N94" s="6">
        <v>262.10518759400867</v>
      </c>
      <c r="O94" s="6">
        <v>255.96118369540514</v>
      </c>
      <c r="P94" s="6">
        <v>246.38963859450496</v>
      </c>
      <c r="Q94" s="6">
        <v>246.37530026136443</v>
      </c>
      <c r="R94" s="6">
        <v>250.47237130803163</v>
      </c>
    </row>
    <row r="95" spans="1:37">
      <c r="A95" s="54" t="s">
        <v>15</v>
      </c>
      <c r="B95" s="6"/>
      <c r="C95" s="6"/>
      <c r="D95" s="6"/>
      <c r="E95" s="6"/>
      <c r="F95" s="6"/>
      <c r="G95" s="6"/>
      <c r="H95" s="6">
        <v>168.16293709165996</v>
      </c>
      <c r="I95" s="6">
        <v>170.11629021032593</v>
      </c>
      <c r="J95" s="6">
        <v>182.57010436128016</v>
      </c>
      <c r="K95" s="6">
        <v>192.72521438312177</v>
      </c>
      <c r="L95" s="6">
        <v>198.86270276413902</v>
      </c>
      <c r="M95" s="6">
        <v>203.45815232523691</v>
      </c>
      <c r="N95" s="6">
        <v>195.28113835006857</v>
      </c>
      <c r="O95" s="6">
        <v>191.10872396615306</v>
      </c>
      <c r="P95" s="6">
        <v>194.84644891484629</v>
      </c>
      <c r="Q95" s="6">
        <v>210.91213193457799</v>
      </c>
      <c r="R95" s="6">
        <v>216.37005181433381</v>
      </c>
    </row>
    <row r="96" spans="1:37">
      <c r="A96" s="54" t="s">
        <v>16</v>
      </c>
      <c r="B96" s="6"/>
      <c r="C96" s="6"/>
      <c r="D96" s="6"/>
      <c r="E96" s="6"/>
      <c r="F96" s="6"/>
      <c r="G96" s="6"/>
      <c r="H96" s="6">
        <v>288.6700647700921</v>
      </c>
      <c r="I96" s="6">
        <v>310.08575133690442</v>
      </c>
      <c r="J96" s="6">
        <v>331.93277373144184</v>
      </c>
      <c r="K96" s="6">
        <v>340.38179873854517</v>
      </c>
      <c r="L96" s="6">
        <v>357.14748908320104</v>
      </c>
      <c r="M96" s="6">
        <v>362.95459647045578</v>
      </c>
      <c r="N96" s="6">
        <v>364.66005934466074</v>
      </c>
      <c r="O96" s="6">
        <v>361.95727790345813</v>
      </c>
      <c r="P96" s="6">
        <v>370.33537150041394</v>
      </c>
      <c r="Q96" s="6">
        <v>377.14028040040944</v>
      </c>
      <c r="R96" s="6">
        <v>385.66154901505854</v>
      </c>
    </row>
    <row r="97" spans="1:18">
      <c r="A97" s="54" t="s">
        <v>17</v>
      </c>
      <c r="B97" s="6"/>
      <c r="C97" s="6"/>
      <c r="D97" s="6"/>
      <c r="E97" s="6"/>
      <c r="F97" s="6"/>
      <c r="G97" s="6"/>
      <c r="H97" s="6">
        <v>108.32681682954698</v>
      </c>
      <c r="I97" s="6">
        <v>107.81835618249356</v>
      </c>
      <c r="J97" s="6">
        <v>111.45930806322495</v>
      </c>
      <c r="K97" s="6">
        <v>118.37095832670431</v>
      </c>
      <c r="L97" s="6">
        <v>122.51977855549428</v>
      </c>
      <c r="M97" s="6">
        <v>125.29671161076556</v>
      </c>
      <c r="N97" s="6">
        <v>122.38619862664667</v>
      </c>
      <c r="O97" s="6">
        <v>119.94015224156193</v>
      </c>
      <c r="P97" s="6">
        <v>118.50530592159984</v>
      </c>
      <c r="Q97" s="6">
        <v>120.49201751530923</v>
      </c>
      <c r="R97" s="6">
        <v>119.29150134803083</v>
      </c>
    </row>
    <row r="98" spans="1:18">
      <c r="A98" s="54" t="s">
        <v>18</v>
      </c>
      <c r="B98" s="6"/>
      <c r="C98" s="6"/>
      <c r="D98" s="6"/>
      <c r="E98" s="6"/>
      <c r="F98" s="6"/>
      <c r="G98" s="6"/>
      <c r="H98" s="6">
        <v>476.90841084468167</v>
      </c>
      <c r="I98" s="6">
        <v>501.93308321155052</v>
      </c>
      <c r="J98" s="6">
        <v>520.43733805261479</v>
      </c>
      <c r="K98" s="6">
        <v>539.78560954173292</v>
      </c>
      <c r="L98" s="6">
        <v>555.16622840150796</v>
      </c>
      <c r="M98" s="6">
        <v>569.81242227926009</v>
      </c>
      <c r="N98" s="6">
        <v>562.38332557824594</v>
      </c>
      <c r="O98" s="6">
        <v>558.53341359083413</v>
      </c>
      <c r="P98" s="6">
        <v>554.47865265947723</v>
      </c>
      <c r="Q98" s="6">
        <v>569.15971319102914</v>
      </c>
      <c r="R98" s="6">
        <v>568.87961470662935</v>
      </c>
    </row>
    <row r="99" spans="1:18">
      <c r="A99" s="54" t="s">
        <v>19</v>
      </c>
      <c r="B99" s="6"/>
      <c r="C99" s="6"/>
      <c r="D99" s="6"/>
      <c r="E99" s="6"/>
      <c r="F99" s="6"/>
      <c r="G99" s="6"/>
      <c r="H99" s="6">
        <v>293.72230156906932</v>
      </c>
      <c r="I99" s="6">
        <v>302.31308872834978</v>
      </c>
      <c r="J99" s="6">
        <v>315.33568930680218</v>
      </c>
      <c r="K99" s="6">
        <v>329.8094836259769</v>
      </c>
      <c r="L99" s="6">
        <v>342.88488562120057</v>
      </c>
      <c r="M99" s="6">
        <v>351.75758824928187</v>
      </c>
      <c r="N99" s="6">
        <v>345.08094315422397</v>
      </c>
      <c r="O99" s="6">
        <v>338.15551919134674</v>
      </c>
      <c r="P99" s="6">
        <v>332.61093802748729</v>
      </c>
      <c r="Q99" s="6">
        <v>339.53544388585522</v>
      </c>
      <c r="R99" s="6">
        <v>355.6122094143717</v>
      </c>
    </row>
    <row r="100" spans="1:18">
      <c r="A100" s="54" t="s">
        <v>20</v>
      </c>
      <c r="B100" s="6"/>
      <c r="C100" s="6"/>
      <c r="D100" s="6"/>
      <c r="E100" s="6"/>
      <c r="F100" s="6"/>
      <c r="G100" s="6"/>
      <c r="H100" s="6">
        <v>1396.4091005963267</v>
      </c>
      <c r="I100" s="6">
        <v>1491.4794114139363</v>
      </c>
      <c r="J100" s="6">
        <v>1552.8883068221896</v>
      </c>
      <c r="K100" s="6">
        <v>1644.441152004591</v>
      </c>
      <c r="L100" s="6">
        <v>1740.8665930224254</v>
      </c>
      <c r="M100" s="6">
        <v>1776.9813491695083</v>
      </c>
      <c r="N100" s="6">
        <v>1741.1453500614989</v>
      </c>
      <c r="O100" s="6">
        <v>1679.4577331360299</v>
      </c>
      <c r="P100" s="6">
        <v>1689.1067754887199</v>
      </c>
      <c r="Q100" s="6">
        <v>1731.5375755664868</v>
      </c>
      <c r="R100" s="6">
        <v>1722.0209374116423</v>
      </c>
    </row>
    <row r="101" spans="1:18">
      <c r="A101" s="54" t="s">
        <v>21</v>
      </c>
      <c r="B101" s="6"/>
      <c r="C101" s="6"/>
      <c r="D101" s="6"/>
      <c r="E101" s="6"/>
      <c r="F101" s="6"/>
      <c r="G101" s="6"/>
      <c r="H101" s="6">
        <v>815.66563620337536</v>
      </c>
      <c r="I101" s="6">
        <v>872.49927752183191</v>
      </c>
      <c r="J101" s="6">
        <v>902.07686089472406</v>
      </c>
      <c r="K101" s="6">
        <v>957.59186932645696</v>
      </c>
      <c r="L101" s="6">
        <v>1009.8073161101634</v>
      </c>
      <c r="M101" s="6">
        <v>1020.6225820008967</v>
      </c>
      <c r="N101" s="6">
        <v>997.86778482482305</v>
      </c>
      <c r="O101" s="6">
        <v>961.96632888431645</v>
      </c>
      <c r="P101" s="6">
        <v>972.78792589585919</v>
      </c>
      <c r="Q101" s="6">
        <v>1012.1193327588049</v>
      </c>
      <c r="R101" s="6">
        <v>1050.5143003760645</v>
      </c>
    </row>
    <row r="102" spans="1:18">
      <c r="A102" s="54" t="s">
        <v>22</v>
      </c>
      <c r="B102" s="6"/>
      <c r="C102" s="6"/>
      <c r="D102" s="6"/>
      <c r="E102" s="6"/>
      <c r="F102" s="6"/>
      <c r="G102" s="6"/>
      <c r="H102" s="6">
        <v>165.76539568559687</v>
      </c>
      <c r="I102" s="6">
        <v>172.86583635343243</v>
      </c>
      <c r="J102" s="6">
        <v>183.07694225668092</v>
      </c>
      <c r="K102" s="6">
        <v>190.85790594737111</v>
      </c>
      <c r="L102" s="6">
        <v>199.28374084992242</v>
      </c>
      <c r="M102" s="6">
        <v>201.91735111453787</v>
      </c>
      <c r="N102" s="6">
        <v>201.66073627255653</v>
      </c>
      <c r="O102" s="6">
        <v>196.18270380764017</v>
      </c>
      <c r="P102" s="6">
        <v>193.78296855953778</v>
      </c>
      <c r="Q102" s="6">
        <v>196.94727836240767</v>
      </c>
      <c r="R102" s="6">
        <v>198.5994173546934</v>
      </c>
    </row>
    <row r="103" spans="1:18">
      <c r="A103" s="54" t="s">
        <v>23</v>
      </c>
      <c r="B103" s="6"/>
      <c r="C103" s="6"/>
      <c r="D103" s="6"/>
      <c r="E103" s="6"/>
      <c r="F103" s="6"/>
      <c r="G103" s="6"/>
      <c r="H103" s="6">
        <v>479.51361052367321</v>
      </c>
      <c r="I103" s="6">
        <v>511.51613605720325</v>
      </c>
      <c r="J103" s="6">
        <v>537.38503688600838</v>
      </c>
      <c r="K103" s="6">
        <v>567.99094883651981</v>
      </c>
      <c r="L103" s="6">
        <v>591.29232815534374</v>
      </c>
      <c r="M103" s="6">
        <v>602.16488439447289</v>
      </c>
      <c r="N103" s="6">
        <v>584.97175932421419</v>
      </c>
      <c r="O103" s="6">
        <v>571.33647897687035</v>
      </c>
      <c r="P103" s="6">
        <v>570.87494343107824</v>
      </c>
      <c r="Q103" s="6">
        <v>585.39493850504039</v>
      </c>
      <c r="R103" s="6">
        <v>590.53378012809208</v>
      </c>
    </row>
    <row r="104" spans="1:18">
      <c r="A104" s="54" t="s">
        <v>24</v>
      </c>
      <c r="B104" s="6"/>
      <c r="C104" s="6"/>
      <c r="D104" s="6"/>
      <c r="E104" s="6"/>
      <c r="F104" s="6"/>
      <c r="G104" s="6"/>
      <c r="H104" s="6">
        <v>1236.8795701061727</v>
      </c>
      <c r="I104" s="6">
        <v>1283.4043610156659</v>
      </c>
      <c r="J104" s="6">
        <v>1323.1446265757852</v>
      </c>
      <c r="K104" s="6">
        <v>1409.3929241066708</v>
      </c>
      <c r="L104" s="6">
        <v>1483.6636004033394</v>
      </c>
      <c r="M104" s="6">
        <v>1514.762229486309</v>
      </c>
      <c r="N104" s="6">
        <v>1515.3719966969875</v>
      </c>
      <c r="O104" s="6">
        <v>1497.2621931976762</v>
      </c>
      <c r="P104" s="6">
        <v>1465.7994368296193</v>
      </c>
      <c r="Q104" s="6">
        <v>1479.1334914149695</v>
      </c>
      <c r="R104" s="6">
        <v>1513.5279244260557</v>
      </c>
    </row>
    <row r="105" spans="1:18">
      <c r="A105" s="54" t="s">
        <v>25</v>
      </c>
      <c r="B105" s="6"/>
      <c r="C105" s="6"/>
      <c r="D105" s="6"/>
      <c r="E105" s="6"/>
      <c r="F105" s="6"/>
      <c r="G105" s="6"/>
      <c r="H105" s="6">
        <v>208.01030085707922</v>
      </c>
      <c r="I105" s="6">
        <v>209.90056563443716</v>
      </c>
      <c r="J105" s="6">
        <v>226.46946603606042</v>
      </c>
      <c r="K105" s="6">
        <v>240.81288071656363</v>
      </c>
      <c r="L105" s="6">
        <v>253.94207211718972</v>
      </c>
      <c r="M105" s="6">
        <v>257.74697726893214</v>
      </c>
      <c r="N105" s="6">
        <v>252.70553943101737</v>
      </c>
      <c r="O105" s="6">
        <v>242.02939631590704</v>
      </c>
      <c r="P105" s="6">
        <v>243.22582587643259</v>
      </c>
      <c r="Q105" s="6">
        <v>242.85752667784914</v>
      </c>
      <c r="R105" s="6">
        <v>252.98239530702273</v>
      </c>
    </row>
    <row r="106" spans="1:18">
      <c r="A106" s="54" t="s">
        <v>26</v>
      </c>
      <c r="B106" s="6"/>
      <c r="C106" s="6"/>
      <c r="D106" s="6"/>
      <c r="E106" s="6"/>
      <c r="F106" s="6"/>
      <c r="G106" s="6"/>
      <c r="H106" s="6">
        <v>125.67636206000489</v>
      </c>
      <c r="I106" s="6">
        <v>133.23255583895747</v>
      </c>
      <c r="J106" s="6">
        <v>140.29750389256569</v>
      </c>
      <c r="K106" s="6">
        <v>148.57776083301096</v>
      </c>
      <c r="L106" s="6">
        <v>153.57838272561688</v>
      </c>
      <c r="M106" s="6">
        <v>160.81127362957267</v>
      </c>
      <c r="N106" s="6">
        <v>155.19258922527916</v>
      </c>
      <c r="O106" s="6">
        <v>149.93210523291324</v>
      </c>
      <c r="P106" s="6">
        <v>148.51925420748586</v>
      </c>
      <c r="Q106" s="6">
        <v>152.96790020597129</v>
      </c>
      <c r="R106" s="6">
        <v>158.45367681865383</v>
      </c>
    </row>
    <row r="107" spans="1:18">
      <c r="A107" s="54" t="s">
        <v>27</v>
      </c>
      <c r="B107" s="6"/>
      <c r="C107" s="6"/>
      <c r="D107" s="6"/>
      <c r="E107" s="6"/>
      <c r="F107" s="6"/>
      <c r="G107" s="6"/>
      <c r="H107" s="6">
        <v>544.09241746842395</v>
      </c>
      <c r="I107" s="6">
        <v>535.93690297711601</v>
      </c>
      <c r="J107" s="6">
        <v>545.52172053848119</v>
      </c>
      <c r="K107" s="6">
        <v>572.56841989020495</v>
      </c>
      <c r="L107" s="6">
        <v>585.75420149787408</v>
      </c>
      <c r="M107" s="6">
        <v>603.54827211271186</v>
      </c>
      <c r="N107" s="6">
        <v>580.87710220134159</v>
      </c>
      <c r="O107" s="6">
        <v>564.30641073309437</v>
      </c>
      <c r="P107" s="6">
        <v>550.82742808037619</v>
      </c>
      <c r="Q107" s="6">
        <v>563.92093437507833</v>
      </c>
      <c r="R107" s="6">
        <v>574.33384945212686</v>
      </c>
    </row>
    <row r="108" spans="1:18">
      <c r="A108" s="54" t="s">
        <v>28</v>
      </c>
      <c r="B108" s="6"/>
      <c r="C108" s="6"/>
      <c r="D108" s="6"/>
      <c r="E108" s="6"/>
      <c r="F108" s="6"/>
      <c r="G108" s="6"/>
      <c r="H108" s="6">
        <v>61.679155763571025</v>
      </c>
      <c r="I108" s="6">
        <v>63.35492613427931</v>
      </c>
      <c r="J108" s="6">
        <v>67.029951001026021</v>
      </c>
      <c r="K108" s="6">
        <v>70.803631350345029</v>
      </c>
      <c r="L108" s="6">
        <v>72.179666231207975</v>
      </c>
      <c r="M108" s="6">
        <v>73.599304419171091</v>
      </c>
      <c r="N108" s="6">
        <v>69.931904548121182</v>
      </c>
      <c r="O108" s="6">
        <v>68.920027343802317</v>
      </c>
      <c r="P108" s="6">
        <v>70.022231163571817</v>
      </c>
      <c r="Q108" s="6">
        <v>71.629929042003482</v>
      </c>
      <c r="R108" s="6">
        <v>72.162999116531438</v>
      </c>
    </row>
    <row r="109" spans="1:18">
      <c r="A109" s="54" t="s">
        <v>29</v>
      </c>
      <c r="B109" s="6"/>
      <c r="C109" s="6"/>
      <c r="D109" s="6"/>
      <c r="E109" s="6"/>
      <c r="F109" s="6"/>
      <c r="G109" s="6"/>
      <c r="H109" s="6">
        <v>22.101215647378528</v>
      </c>
      <c r="I109" s="6">
        <v>23.419104092698412</v>
      </c>
      <c r="J109" s="6">
        <v>27.20094132460471</v>
      </c>
      <c r="K109" s="6">
        <v>26.76135092115338</v>
      </c>
      <c r="L109" s="6">
        <v>28.231236883546909</v>
      </c>
      <c r="M109" s="6">
        <v>28.212724120307318</v>
      </c>
      <c r="N109" s="6">
        <v>28.584736010747459</v>
      </c>
      <c r="O109" s="6">
        <v>28.898040177327083</v>
      </c>
      <c r="P109" s="6">
        <v>29.373339623540346</v>
      </c>
      <c r="Q109" s="6">
        <v>30.719291351090089</v>
      </c>
      <c r="R109" s="6">
        <v>30.90651642965398</v>
      </c>
    </row>
    <row r="110" spans="1:18">
      <c r="A110" s="54" t="s">
        <v>30</v>
      </c>
      <c r="B110" s="6"/>
      <c r="C110" s="6"/>
      <c r="D110" s="6"/>
      <c r="E110" s="6"/>
      <c r="F110" s="6"/>
      <c r="G110" s="6"/>
      <c r="H110" s="6">
        <v>6.6339681184616621</v>
      </c>
      <c r="I110" s="6">
        <v>6.4329184668949591</v>
      </c>
      <c r="J110" s="6">
        <v>7.0360494172331229</v>
      </c>
      <c r="K110" s="6">
        <v>7.0361941762256537</v>
      </c>
      <c r="L110" s="6">
        <v>6.9357717550766411</v>
      </c>
      <c r="M110" s="6">
        <v>7.0371899005283529</v>
      </c>
      <c r="N110" s="6">
        <v>7.0370717148959816</v>
      </c>
      <c r="O110" s="6">
        <v>7.3393815033975756</v>
      </c>
      <c r="P110" s="6">
        <v>7.5406630490788142</v>
      </c>
      <c r="Q110" s="6">
        <v>7.8426638196023246</v>
      </c>
      <c r="R110" s="6">
        <v>8.0555426029878578</v>
      </c>
    </row>
    <row r="111" spans="1:18">
      <c r="A111" s="54" t="s">
        <v>31</v>
      </c>
      <c r="B111" s="6">
        <f>SUM(B92:B110)</f>
        <v>0</v>
      </c>
      <c r="C111" s="6">
        <f t="shared" ref="C111:R111" si="17">SUM(C92:C110)</f>
        <v>0</v>
      </c>
      <c r="D111" s="6">
        <f t="shared" si="17"/>
        <v>0</v>
      </c>
      <c r="E111" s="6">
        <f t="shared" si="17"/>
        <v>0</v>
      </c>
      <c r="F111" s="6">
        <f t="shared" si="17"/>
        <v>0</v>
      </c>
      <c r="G111" s="6">
        <f t="shared" si="17"/>
        <v>0</v>
      </c>
      <c r="H111" s="6">
        <f t="shared" si="17"/>
        <v>8039.5801368040638</v>
      </c>
      <c r="I111" s="6">
        <f t="shared" si="17"/>
        <v>8423.9802262551621</v>
      </c>
      <c r="J111" s="6">
        <f t="shared" si="17"/>
        <v>8775.0532318262176</v>
      </c>
      <c r="K111" s="6">
        <f t="shared" si="17"/>
        <v>9260.244624381603</v>
      </c>
      <c r="L111" s="6">
        <f t="shared" si="17"/>
        <v>9700.1813143309882</v>
      </c>
      <c r="M111" s="6">
        <f t="shared" si="17"/>
        <v>9896.8711780828762</v>
      </c>
      <c r="N111" s="6">
        <f t="shared" si="17"/>
        <v>9683.6714024497796</v>
      </c>
      <c r="O111" s="6">
        <f t="shared" si="17"/>
        <v>9417.4682851659709</v>
      </c>
      <c r="P111" s="6">
        <f t="shared" si="17"/>
        <v>9376.1173613288756</v>
      </c>
      <c r="Q111" s="6">
        <f t="shared" si="17"/>
        <v>9578.6112721040317</v>
      </c>
      <c r="R111" s="6">
        <f t="shared" si="17"/>
        <v>9725.6240962622378</v>
      </c>
    </row>
    <row r="115" spans="1:18">
      <c r="A115" s="40" t="s">
        <v>448</v>
      </c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</row>
    <row r="116" spans="1:18">
      <c r="A116" s="40" t="s">
        <v>449</v>
      </c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</row>
    <row r="117" spans="1:18">
      <c r="A117" s="59" t="s">
        <v>33</v>
      </c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</row>
    <row r="118" spans="1:18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</row>
    <row r="119" spans="1:18">
      <c r="A119" s="59"/>
      <c r="B119" s="5">
        <v>1980</v>
      </c>
      <c r="C119" s="5">
        <v>1981</v>
      </c>
      <c r="D119" s="5">
        <v>1982</v>
      </c>
      <c r="E119" s="5">
        <v>1983</v>
      </c>
      <c r="F119" s="5">
        <v>1984</v>
      </c>
      <c r="G119" s="5">
        <v>1985</v>
      </c>
      <c r="H119" s="5">
        <v>1986</v>
      </c>
      <c r="I119" s="5">
        <v>1987</v>
      </c>
      <c r="J119" s="5">
        <v>1988</v>
      </c>
      <c r="K119" s="5">
        <v>1989</v>
      </c>
      <c r="L119" s="5">
        <v>1990</v>
      </c>
      <c r="M119" s="5">
        <v>1991</v>
      </c>
      <c r="N119" s="5">
        <v>1992</v>
      </c>
      <c r="O119" s="5">
        <v>1993</v>
      </c>
      <c r="P119" s="5">
        <v>1994</v>
      </c>
      <c r="Q119" s="5">
        <v>1995</v>
      </c>
      <c r="R119" s="5">
        <v>1996</v>
      </c>
    </row>
    <row r="120" spans="1:18">
      <c r="A120" s="59" t="s">
        <v>12</v>
      </c>
      <c r="B120" s="6"/>
      <c r="C120" s="6"/>
      <c r="D120" s="6"/>
      <c r="E120" s="6"/>
      <c r="F120" s="6"/>
      <c r="G120" s="6"/>
      <c r="H120" s="6">
        <v>2074895.894298594</v>
      </c>
      <c r="I120" s="6">
        <v>2113940.6648056242</v>
      </c>
      <c r="J120" s="6">
        <v>2182933.2006693776</v>
      </c>
      <c r="K120" s="6">
        <v>2337800.1421915656</v>
      </c>
      <c r="L120" s="6">
        <v>2453767.4356686929</v>
      </c>
      <c r="M120" s="6">
        <v>2464575.132425644</v>
      </c>
      <c r="N120" s="6">
        <v>2340307.0159620736</v>
      </c>
      <c r="O120" s="6">
        <v>2195797.2214300446</v>
      </c>
      <c r="P120" s="6">
        <v>2186329.4004353061</v>
      </c>
      <c r="Q120" s="6">
        <v>2244446.6340415096</v>
      </c>
      <c r="R120" s="6">
        <v>2256996.8919882374</v>
      </c>
    </row>
    <row r="121" spans="1:18">
      <c r="A121" s="59" t="s">
        <v>13</v>
      </c>
      <c r="B121" s="6"/>
      <c r="C121" s="6"/>
      <c r="D121" s="6"/>
      <c r="E121" s="6"/>
      <c r="F121" s="6"/>
      <c r="G121" s="6"/>
      <c r="H121" s="6">
        <v>456655.94191282999</v>
      </c>
      <c r="I121" s="6">
        <v>454112.85463695467</v>
      </c>
      <c r="J121" s="6">
        <v>474020.85064407677</v>
      </c>
      <c r="K121" s="6">
        <v>503741.68452432047</v>
      </c>
      <c r="L121" s="6">
        <v>524849.30542655976</v>
      </c>
      <c r="M121" s="6">
        <v>524728.47840608342</v>
      </c>
      <c r="N121" s="6">
        <v>498957.76197494229</v>
      </c>
      <c r="O121" s="6">
        <v>494573.69605445256</v>
      </c>
      <c r="P121" s="6">
        <v>493168.83900734957</v>
      </c>
      <c r="Q121" s="6">
        <v>494791.10159055237</v>
      </c>
      <c r="R121" s="6">
        <v>516633.0159944396</v>
      </c>
    </row>
    <row r="122" spans="1:18">
      <c r="A122" s="59" t="s">
        <v>14</v>
      </c>
      <c r="B122" s="6"/>
      <c r="C122" s="6"/>
      <c r="D122" s="6"/>
      <c r="E122" s="6"/>
      <c r="F122" s="6"/>
      <c r="G122" s="6"/>
      <c r="H122" s="6">
        <v>404924.02408274519</v>
      </c>
      <c r="I122" s="6">
        <v>385373.50168372056</v>
      </c>
      <c r="J122" s="6">
        <v>391160.6746060244</v>
      </c>
      <c r="K122" s="6">
        <v>409953.80811143876</v>
      </c>
      <c r="L122" s="6">
        <v>434479.34404307394</v>
      </c>
      <c r="M122" s="6">
        <v>449557.14591559966</v>
      </c>
      <c r="N122" s="6">
        <v>440189.00388163707</v>
      </c>
      <c r="O122" s="6">
        <v>426558.03444362083</v>
      </c>
      <c r="P122" s="6">
        <v>423114.33187141904</v>
      </c>
      <c r="Q122" s="6">
        <v>416351.79196301644</v>
      </c>
      <c r="R122" s="6">
        <v>423846.68357683503</v>
      </c>
    </row>
    <row r="123" spans="1:18">
      <c r="A123" s="59" t="s">
        <v>15</v>
      </c>
      <c r="B123" s="6"/>
      <c r="C123" s="6"/>
      <c r="D123" s="6"/>
      <c r="E123" s="6"/>
      <c r="F123" s="6"/>
      <c r="G123" s="6"/>
      <c r="H123" s="6">
        <v>312866.13473815704</v>
      </c>
      <c r="I123" s="6">
        <v>300155.51463999011</v>
      </c>
      <c r="J123" s="6">
        <v>307194.62769244506</v>
      </c>
      <c r="K123" s="6">
        <v>317047.64546051488</v>
      </c>
      <c r="L123" s="6">
        <v>317957.68558163318</v>
      </c>
      <c r="M123" s="6">
        <v>327192.42749796389</v>
      </c>
      <c r="N123" s="6">
        <v>318662.16573450813</v>
      </c>
      <c r="O123" s="6">
        <v>310235.94520123041</v>
      </c>
      <c r="P123" s="6">
        <v>319329.78469047282</v>
      </c>
      <c r="Q123" s="6">
        <v>333710.85284475156</v>
      </c>
      <c r="R123" s="6">
        <v>342140.99547198392</v>
      </c>
    </row>
    <row r="124" spans="1:18">
      <c r="A124" s="59" t="s">
        <v>16</v>
      </c>
      <c r="B124" s="6"/>
      <c r="C124" s="6"/>
      <c r="D124" s="6"/>
      <c r="E124" s="6"/>
      <c r="F124" s="6"/>
      <c r="G124" s="6"/>
      <c r="H124" s="6">
        <v>500386.46222956898</v>
      </c>
      <c r="I124" s="6">
        <v>526681.83486185409</v>
      </c>
      <c r="J124" s="6">
        <v>566949.82964616292</v>
      </c>
      <c r="K124" s="6">
        <v>579281.56161548931</v>
      </c>
      <c r="L124" s="6">
        <v>602574.01656279201</v>
      </c>
      <c r="M124" s="6">
        <v>616955.8770170674</v>
      </c>
      <c r="N124" s="6">
        <v>608743.92375539977</v>
      </c>
      <c r="O124" s="6">
        <v>606606.7770537883</v>
      </c>
      <c r="P124" s="6">
        <v>616146.18177684373</v>
      </c>
      <c r="Q124" s="6">
        <v>631232.13851809595</v>
      </c>
      <c r="R124" s="6">
        <v>648405.27462003089</v>
      </c>
    </row>
    <row r="125" spans="1:18">
      <c r="A125" s="59" t="s">
        <v>17</v>
      </c>
      <c r="B125" s="6"/>
      <c r="C125" s="6"/>
      <c r="D125" s="6"/>
      <c r="E125" s="6"/>
      <c r="F125" s="6"/>
      <c r="G125" s="6"/>
      <c r="H125" s="6">
        <v>196468.67217822632</v>
      </c>
      <c r="I125" s="6">
        <v>186607.33991361441</v>
      </c>
      <c r="J125" s="6">
        <v>190721.06704786603</v>
      </c>
      <c r="K125" s="6">
        <v>204867.83873389839</v>
      </c>
      <c r="L125" s="6">
        <v>209174.06687972078</v>
      </c>
      <c r="M125" s="6">
        <v>212982.68884482258</v>
      </c>
      <c r="N125" s="6">
        <v>203009.06865850175</v>
      </c>
      <c r="O125" s="6">
        <v>195575.81197162252</v>
      </c>
      <c r="P125" s="6">
        <v>197010.70808679936</v>
      </c>
      <c r="Q125" s="6">
        <v>202351.20013176167</v>
      </c>
      <c r="R125" s="6">
        <v>200619.01521033942</v>
      </c>
    </row>
    <row r="126" spans="1:18">
      <c r="A126" s="59" t="s">
        <v>18</v>
      </c>
      <c r="B126" s="6"/>
      <c r="C126" s="6"/>
      <c r="D126" s="6"/>
      <c r="E126" s="6"/>
      <c r="F126" s="6"/>
      <c r="G126" s="6"/>
      <c r="H126" s="6">
        <v>839969.43548091687</v>
      </c>
      <c r="I126" s="6">
        <v>855258.97720928956</v>
      </c>
      <c r="J126" s="6">
        <v>869651.356615767</v>
      </c>
      <c r="K126" s="6">
        <v>912608.55630195059</v>
      </c>
      <c r="L126" s="6">
        <v>922341.80005609151</v>
      </c>
      <c r="M126" s="6">
        <v>940243.09268123668</v>
      </c>
      <c r="N126" s="6">
        <v>912028.45506323921</v>
      </c>
      <c r="O126" s="6">
        <v>901041.47776577168</v>
      </c>
      <c r="P126" s="6">
        <v>909721.55530922208</v>
      </c>
      <c r="Q126" s="6">
        <v>936944.90813757188</v>
      </c>
      <c r="R126" s="6">
        <v>935029.55629710946</v>
      </c>
    </row>
    <row r="127" spans="1:18">
      <c r="A127" s="59" t="s">
        <v>19</v>
      </c>
      <c r="B127" s="6"/>
      <c r="C127" s="6"/>
      <c r="D127" s="6"/>
      <c r="E127" s="6"/>
      <c r="F127" s="6"/>
      <c r="G127" s="6"/>
      <c r="H127" s="6">
        <v>525090.45026533492</v>
      </c>
      <c r="I127" s="6">
        <v>520112.83461550105</v>
      </c>
      <c r="J127" s="6">
        <v>533284.63521381596</v>
      </c>
      <c r="K127" s="6">
        <v>560544.79476703168</v>
      </c>
      <c r="L127" s="6">
        <v>586335.69454394921</v>
      </c>
      <c r="M127" s="6">
        <v>589428.72322944843</v>
      </c>
      <c r="N127" s="6">
        <v>572530.14549573185</v>
      </c>
      <c r="O127" s="6">
        <v>560967.93753620284</v>
      </c>
      <c r="P127" s="6">
        <v>558530.46439758083</v>
      </c>
      <c r="Q127" s="6">
        <v>569159.67476337939</v>
      </c>
      <c r="R127" s="6">
        <v>596796.15084185649</v>
      </c>
    </row>
    <row r="128" spans="1:18">
      <c r="A128" s="59" t="s">
        <v>20</v>
      </c>
      <c r="B128" s="6"/>
      <c r="C128" s="6"/>
      <c r="D128" s="6"/>
      <c r="E128" s="6"/>
      <c r="F128" s="6"/>
      <c r="G128" s="6"/>
      <c r="H128" s="6">
        <v>2497534.5746550658</v>
      </c>
      <c r="I128" s="6">
        <v>2512610.0930905738</v>
      </c>
      <c r="J128" s="6">
        <v>2648901.313522194</v>
      </c>
      <c r="K128" s="6">
        <v>2838839.9426130829</v>
      </c>
      <c r="L128" s="6">
        <v>2999110.7402031119</v>
      </c>
      <c r="M128" s="6">
        <v>3021496.2866890011</v>
      </c>
      <c r="N128" s="6">
        <v>2948237.2174234758</v>
      </c>
      <c r="O128" s="6">
        <v>2844852.7735258266</v>
      </c>
      <c r="P128" s="6">
        <v>2857541.5370999626</v>
      </c>
      <c r="Q128" s="6">
        <v>2908809.0417224956</v>
      </c>
      <c r="R128" s="6">
        <v>2901689.2806815086</v>
      </c>
    </row>
    <row r="129" spans="1:18">
      <c r="A129" s="59" t="s">
        <v>21</v>
      </c>
      <c r="B129" s="6"/>
      <c r="C129" s="6"/>
      <c r="D129" s="6"/>
      <c r="E129" s="6"/>
      <c r="F129" s="6"/>
      <c r="G129" s="6"/>
      <c r="H129" s="6">
        <v>1415479.7574719042</v>
      </c>
      <c r="I129" s="6">
        <v>1385996.7624016099</v>
      </c>
      <c r="J129" s="6">
        <v>1452321.3414855185</v>
      </c>
      <c r="K129" s="6">
        <v>1534585.1738335979</v>
      </c>
      <c r="L129" s="6">
        <v>1640174.2882649109</v>
      </c>
      <c r="M129" s="6">
        <v>1659721.7614674475</v>
      </c>
      <c r="N129" s="6">
        <v>1596704.78819955</v>
      </c>
      <c r="O129" s="6">
        <v>1514222.8686323662</v>
      </c>
      <c r="P129" s="6">
        <v>1548121.732240272</v>
      </c>
      <c r="Q129" s="6">
        <v>1611209.2398285372</v>
      </c>
      <c r="R129" s="6">
        <v>1694445.8833373678</v>
      </c>
    </row>
    <row r="130" spans="1:18">
      <c r="A130" s="59" t="s">
        <v>22</v>
      </c>
      <c r="B130" s="6"/>
      <c r="C130" s="6"/>
      <c r="D130" s="6"/>
      <c r="E130" s="6"/>
      <c r="F130" s="6"/>
      <c r="G130" s="6"/>
      <c r="H130" s="6">
        <v>319003.03127066878</v>
      </c>
      <c r="I130" s="6">
        <v>303768.53302533785</v>
      </c>
      <c r="J130" s="6">
        <v>315682.79624266108</v>
      </c>
      <c r="K130" s="6">
        <v>333475.20922981418</v>
      </c>
      <c r="L130" s="6">
        <v>352350.86190882709</v>
      </c>
      <c r="M130" s="6">
        <v>349939.9569559432</v>
      </c>
      <c r="N130" s="6">
        <v>347317.07656948728</v>
      </c>
      <c r="O130" s="6">
        <v>335891.75089718192</v>
      </c>
      <c r="P130" s="6">
        <v>332644.63045429083</v>
      </c>
      <c r="Q130" s="6">
        <v>336485.02454830293</v>
      </c>
      <c r="R130" s="6">
        <v>339519.64773785492</v>
      </c>
    </row>
    <row r="131" spans="1:18">
      <c r="A131" s="59" t="s">
        <v>23</v>
      </c>
      <c r="B131" s="6"/>
      <c r="C131" s="6"/>
      <c r="D131" s="6"/>
      <c r="E131" s="6"/>
      <c r="F131" s="6"/>
      <c r="G131" s="6"/>
      <c r="H131" s="6">
        <v>857637.02765175793</v>
      </c>
      <c r="I131" s="6">
        <v>887905.64694842859</v>
      </c>
      <c r="J131" s="6">
        <v>919472.32767874864</v>
      </c>
      <c r="K131" s="6">
        <v>982185.79111365648</v>
      </c>
      <c r="L131" s="6">
        <v>1033559.1192346892</v>
      </c>
      <c r="M131" s="6">
        <v>1046607.1770745395</v>
      </c>
      <c r="N131" s="6">
        <v>995765.52383816522</v>
      </c>
      <c r="O131" s="6">
        <v>964402.75370242773</v>
      </c>
      <c r="P131" s="6">
        <v>977560.08156602003</v>
      </c>
      <c r="Q131" s="6">
        <v>998637.51624445291</v>
      </c>
      <c r="R131" s="6">
        <v>1002344.6277954043</v>
      </c>
    </row>
    <row r="132" spans="1:18">
      <c r="A132" s="59" t="s">
        <v>24</v>
      </c>
      <c r="B132" s="6"/>
      <c r="C132" s="6"/>
      <c r="D132" s="6"/>
      <c r="E132" s="6"/>
      <c r="F132" s="6"/>
      <c r="G132" s="6"/>
      <c r="H132" s="6">
        <v>2219985.5894858255</v>
      </c>
      <c r="I132" s="6">
        <v>2154123.7734847888</v>
      </c>
      <c r="J132" s="6">
        <v>2266456.1051451149</v>
      </c>
      <c r="K132" s="6">
        <v>2447190.1944701113</v>
      </c>
      <c r="L132" s="6">
        <v>2573037.8804184562</v>
      </c>
      <c r="M132" s="6">
        <v>2626872.3767929715</v>
      </c>
      <c r="N132" s="6">
        <v>2600655.6917730062</v>
      </c>
      <c r="O132" s="6">
        <v>2585153.7700300575</v>
      </c>
      <c r="P132" s="6">
        <v>2535165.2224074067</v>
      </c>
      <c r="Q132" s="6">
        <v>2521106.839217769</v>
      </c>
      <c r="R132" s="6">
        <v>2622144.2372209164</v>
      </c>
    </row>
    <row r="133" spans="1:18">
      <c r="A133" s="59" t="s">
        <v>25</v>
      </c>
      <c r="B133" s="6"/>
      <c r="C133" s="6"/>
      <c r="D133" s="6"/>
      <c r="E133" s="6"/>
      <c r="F133" s="6"/>
      <c r="G133" s="6"/>
      <c r="H133" s="6">
        <v>346279.30285800318</v>
      </c>
      <c r="I133" s="6">
        <v>330948.65697048081</v>
      </c>
      <c r="J133" s="6">
        <v>365589.55384294351</v>
      </c>
      <c r="K133" s="6">
        <v>390936.33226564556</v>
      </c>
      <c r="L133" s="6">
        <v>419828.5990287009</v>
      </c>
      <c r="M133" s="6">
        <v>427330.24184622982</v>
      </c>
      <c r="N133" s="6">
        <v>402548.28699676477</v>
      </c>
      <c r="O133" s="6">
        <v>388886.01968557009</v>
      </c>
      <c r="P133" s="6">
        <v>395099.48097448563</v>
      </c>
      <c r="Q133" s="6">
        <v>392566.96468239062</v>
      </c>
      <c r="R133" s="6">
        <v>407408.25670946296</v>
      </c>
    </row>
    <row r="134" spans="1:18">
      <c r="A134" s="59" t="s">
        <v>26</v>
      </c>
      <c r="B134" s="6"/>
      <c r="C134" s="6"/>
      <c r="D134" s="6"/>
      <c r="E134" s="6"/>
      <c r="F134" s="6"/>
      <c r="G134" s="6"/>
      <c r="H134" s="6">
        <v>216763.10501302313</v>
      </c>
      <c r="I134" s="6">
        <v>216890.30534194765</v>
      </c>
      <c r="J134" s="6">
        <v>228653.63188318501</v>
      </c>
      <c r="K134" s="6">
        <v>245972.61403680395</v>
      </c>
      <c r="L134" s="6">
        <v>252130.68936305991</v>
      </c>
      <c r="M134" s="6">
        <v>263474.72452060744</v>
      </c>
      <c r="N134" s="6">
        <v>243278.4755729328</v>
      </c>
      <c r="O134" s="6">
        <v>235413.3787701189</v>
      </c>
      <c r="P134" s="6">
        <v>238350.47909010484</v>
      </c>
      <c r="Q134" s="6">
        <v>241360.23833072727</v>
      </c>
      <c r="R134" s="6">
        <v>255674.36172352353</v>
      </c>
    </row>
    <row r="135" spans="1:18">
      <c r="A135" s="59" t="s">
        <v>27</v>
      </c>
      <c r="B135" s="6"/>
      <c r="C135" s="6"/>
      <c r="D135" s="6"/>
      <c r="E135" s="6"/>
      <c r="F135" s="6"/>
      <c r="G135" s="6"/>
      <c r="H135" s="6">
        <v>944191.09827410441</v>
      </c>
      <c r="I135" s="6">
        <v>862662.64802720654</v>
      </c>
      <c r="J135" s="6">
        <v>893914.71573211357</v>
      </c>
      <c r="K135" s="6">
        <v>953546.78130291612</v>
      </c>
      <c r="L135" s="6">
        <v>979136.70240940503</v>
      </c>
      <c r="M135" s="6">
        <v>997948.92210578127</v>
      </c>
      <c r="N135" s="6">
        <v>939666.49495296937</v>
      </c>
      <c r="O135" s="6">
        <v>883742.92055852502</v>
      </c>
      <c r="P135" s="6">
        <v>871640.97753829462</v>
      </c>
      <c r="Q135" s="6">
        <v>893967.42461357045</v>
      </c>
      <c r="R135" s="6">
        <v>919351.74495837826</v>
      </c>
    </row>
    <row r="136" spans="1:18">
      <c r="A136" s="59" t="s">
        <v>28</v>
      </c>
      <c r="B136" s="6"/>
      <c r="C136" s="6"/>
      <c r="D136" s="6"/>
      <c r="E136" s="6"/>
      <c r="F136" s="6"/>
      <c r="G136" s="6"/>
      <c r="H136" s="6">
        <v>106813.85038094135</v>
      </c>
      <c r="I136" s="6">
        <v>103711.72553830786</v>
      </c>
      <c r="J136" s="6">
        <v>108893.69548306215</v>
      </c>
      <c r="K136" s="6">
        <v>117091.54801550345</v>
      </c>
      <c r="L136" s="6">
        <v>119607.39468514943</v>
      </c>
      <c r="M136" s="6">
        <v>121934.48465133057</v>
      </c>
      <c r="N136" s="6">
        <v>117295.40919715964</v>
      </c>
      <c r="O136" s="6">
        <v>113889.90401724122</v>
      </c>
      <c r="P136" s="6">
        <v>115505.37986094564</v>
      </c>
      <c r="Q136" s="6">
        <v>116534.12803097069</v>
      </c>
      <c r="R136" s="6">
        <v>119507.92469736194</v>
      </c>
    </row>
    <row r="137" spans="1:18">
      <c r="A137" s="59" t="s">
        <v>29</v>
      </c>
      <c r="B137" s="6"/>
      <c r="C137" s="6"/>
      <c r="D137" s="6"/>
      <c r="E137" s="6"/>
      <c r="F137" s="6"/>
      <c r="G137" s="6"/>
      <c r="H137" s="6">
        <v>40503.529514508838</v>
      </c>
      <c r="I137" s="6">
        <v>40581.775990831877</v>
      </c>
      <c r="J137" s="6">
        <v>47369.513021323874</v>
      </c>
      <c r="K137" s="6">
        <v>47433.237377436017</v>
      </c>
      <c r="L137" s="6">
        <v>49512.358316482685</v>
      </c>
      <c r="M137" s="6">
        <v>48469.377209171689</v>
      </c>
      <c r="N137" s="6">
        <v>46828.964115077026</v>
      </c>
      <c r="O137" s="6">
        <v>46750.301323320906</v>
      </c>
      <c r="P137" s="6">
        <v>50474.94392848124</v>
      </c>
      <c r="Q137" s="6">
        <v>51254.873316528698</v>
      </c>
      <c r="R137" s="6">
        <v>49184.355092605496</v>
      </c>
    </row>
    <row r="138" spans="1:18">
      <c r="A138" s="59" t="s">
        <v>30</v>
      </c>
      <c r="B138" s="6"/>
      <c r="C138" s="6"/>
      <c r="D138" s="6"/>
      <c r="E138" s="6"/>
      <c r="F138" s="6"/>
      <c r="G138" s="6"/>
      <c r="H138" s="6">
        <v>11788.895882469938</v>
      </c>
      <c r="I138" s="6">
        <v>10809.157969061687</v>
      </c>
      <c r="J138" s="6">
        <v>11850.52253597631</v>
      </c>
      <c r="K138" s="6">
        <v>11955.351956327047</v>
      </c>
      <c r="L138" s="6">
        <v>11788.303511936161</v>
      </c>
      <c r="M138" s="6">
        <v>11878.005313801514</v>
      </c>
      <c r="N138" s="6">
        <v>11736.68843695955</v>
      </c>
      <c r="O138" s="6">
        <v>12173.813819868887</v>
      </c>
      <c r="P138" s="6">
        <v>12576.39949159663</v>
      </c>
      <c r="Q138" s="6">
        <v>13032.793354978809</v>
      </c>
      <c r="R138" s="6">
        <v>13459.396252565366</v>
      </c>
    </row>
    <row r="139" spans="1:18">
      <c r="A139" s="59" t="s">
        <v>31</v>
      </c>
      <c r="B139" s="6"/>
      <c r="C139" s="6"/>
      <c r="D139" s="6"/>
      <c r="E139" s="6"/>
      <c r="F139" s="6"/>
      <c r="G139" s="6"/>
      <c r="H139" s="6">
        <f t="shared" ref="H139:R139" si="18">SUM(H120:H138)</f>
        <v>14287236.777644645</v>
      </c>
      <c r="I139" s="6">
        <f t="shared" si="18"/>
        <v>14152252.601155123</v>
      </c>
      <c r="J139" s="6">
        <f t="shared" si="18"/>
        <v>14775021.75870838</v>
      </c>
      <c r="K139" s="6">
        <f t="shared" si="18"/>
        <v>15729058.207921103</v>
      </c>
      <c r="L139" s="6">
        <f t="shared" si="18"/>
        <v>16481716.286107244</v>
      </c>
      <c r="M139" s="6">
        <f t="shared" si="18"/>
        <v>16701336.88064469</v>
      </c>
      <c r="N139" s="6">
        <f t="shared" si="18"/>
        <v>16144462.157601578</v>
      </c>
      <c r="O139" s="6">
        <f t="shared" si="18"/>
        <v>15616737.15641924</v>
      </c>
      <c r="P139" s="6">
        <f t="shared" si="18"/>
        <v>15638032.130226858</v>
      </c>
      <c r="Q139" s="6">
        <f t="shared" si="18"/>
        <v>15913952.385881364</v>
      </c>
      <c r="R139" s="6">
        <f t="shared" si="18"/>
        <v>16245197.300207781</v>
      </c>
    </row>
    <row r="143" spans="1:18">
      <c r="A143" s="40" t="s">
        <v>447</v>
      </c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</row>
    <row r="144" spans="1:18">
      <c r="A144" s="40" t="s">
        <v>333</v>
      </c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</row>
    <row r="145" spans="1:18">
      <c r="A145" s="59" t="s">
        <v>33</v>
      </c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</row>
    <row r="146" spans="1:18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</row>
    <row r="147" spans="1:18">
      <c r="A147" s="59"/>
      <c r="B147" s="5">
        <v>1980</v>
      </c>
      <c r="C147" s="5">
        <v>1981</v>
      </c>
      <c r="D147" s="5">
        <v>1982</v>
      </c>
      <c r="E147" s="5">
        <v>1983</v>
      </c>
      <c r="F147" s="5">
        <v>1984</v>
      </c>
      <c r="G147" s="5">
        <v>1985</v>
      </c>
      <c r="H147" s="5">
        <v>1986</v>
      </c>
      <c r="I147" s="5">
        <v>1987</v>
      </c>
      <c r="J147" s="5">
        <v>1988</v>
      </c>
      <c r="K147" s="5">
        <v>1989</v>
      </c>
      <c r="L147" s="5">
        <v>1990</v>
      </c>
      <c r="M147" s="5">
        <v>1991</v>
      </c>
      <c r="N147" s="5">
        <v>1992</v>
      </c>
      <c r="O147" s="5">
        <v>1993</v>
      </c>
      <c r="P147" s="5">
        <v>1994</v>
      </c>
      <c r="Q147" s="5">
        <v>1995</v>
      </c>
      <c r="R147" s="5">
        <v>1996</v>
      </c>
    </row>
    <row r="148" spans="1:18">
      <c r="A148" s="59" t="s">
        <v>12</v>
      </c>
      <c r="B148" s="6"/>
      <c r="C148" s="6"/>
      <c r="D148" s="6"/>
      <c r="E148" s="6"/>
      <c r="F148" s="6"/>
      <c r="G148" s="6"/>
      <c r="H148" s="6">
        <v>1115.9018417009465</v>
      </c>
      <c r="I148" s="6">
        <v>1198.5009774093517</v>
      </c>
      <c r="J148" s="6">
        <v>1234.2261628541198</v>
      </c>
      <c r="K148" s="6">
        <v>1307.6699981603476</v>
      </c>
      <c r="L148" s="6">
        <v>1368.4558809985624</v>
      </c>
      <c r="M148" s="6">
        <v>1379.3016802440256</v>
      </c>
      <c r="N148" s="6">
        <v>1326.4152620384373</v>
      </c>
      <c r="O148" s="6">
        <v>1249.1209329302985</v>
      </c>
      <c r="P148" s="6">
        <v>1238.6265435335965</v>
      </c>
      <c r="Q148" s="6">
        <v>1272.8083338154411</v>
      </c>
      <c r="R148" s="6">
        <v>1266.5645233668024</v>
      </c>
    </row>
    <row r="149" spans="1:18">
      <c r="A149" s="59" t="s">
        <v>13</v>
      </c>
      <c r="B149" s="6"/>
      <c r="C149" s="6"/>
      <c r="D149" s="6"/>
      <c r="E149" s="6"/>
      <c r="F149" s="6"/>
      <c r="G149" s="6"/>
      <c r="H149" s="6">
        <v>245.5945900729005</v>
      </c>
      <c r="I149" s="6">
        <v>257.459780777047</v>
      </c>
      <c r="J149" s="6">
        <v>268.01046198934745</v>
      </c>
      <c r="K149" s="6">
        <v>281.77254153885269</v>
      </c>
      <c r="L149" s="6">
        <v>292.70627208126422</v>
      </c>
      <c r="M149" s="6">
        <v>293.66476290989579</v>
      </c>
      <c r="N149" s="6">
        <v>282.79417447459832</v>
      </c>
      <c r="O149" s="6">
        <v>281.34763565097506</v>
      </c>
      <c r="P149" s="6">
        <v>279.39614877635881</v>
      </c>
      <c r="Q149" s="6">
        <v>280.59220836458985</v>
      </c>
      <c r="R149" s="6">
        <v>289.92022628888992</v>
      </c>
    </row>
    <row r="150" spans="1:18">
      <c r="A150" s="59" t="s">
        <v>14</v>
      </c>
      <c r="B150" s="6"/>
      <c r="C150" s="6"/>
      <c r="D150" s="6"/>
      <c r="E150" s="6"/>
      <c r="F150" s="6"/>
      <c r="G150" s="6"/>
      <c r="H150" s="6">
        <v>217.77259546587558</v>
      </c>
      <c r="I150" s="6">
        <v>218.48792926175736</v>
      </c>
      <c r="J150" s="6">
        <v>221.16148049348553</v>
      </c>
      <c r="K150" s="6">
        <v>229.31143078653491</v>
      </c>
      <c r="L150" s="6">
        <v>242.30732093243915</v>
      </c>
      <c r="M150" s="6">
        <v>251.59505935484108</v>
      </c>
      <c r="N150" s="6">
        <v>249.48581914585961</v>
      </c>
      <c r="O150" s="6">
        <v>242.65563538063029</v>
      </c>
      <c r="P150" s="6">
        <v>239.70799747790818</v>
      </c>
      <c r="Q150" s="6">
        <v>236.10988230772935</v>
      </c>
      <c r="R150" s="6">
        <v>237.85109083255742</v>
      </c>
    </row>
    <row r="151" spans="1:18">
      <c r="A151" s="59" t="s">
        <v>15</v>
      </c>
      <c r="B151" s="6"/>
      <c r="C151" s="6"/>
      <c r="D151" s="6"/>
      <c r="E151" s="6"/>
      <c r="F151" s="6"/>
      <c r="G151" s="6"/>
      <c r="H151" s="6">
        <v>168.26284967814567</v>
      </c>
      <c r="I151" s="6">
        <v>170.17349808345389</v>
      </c>
      <c r="J151" s="6">
        <v>173.68724176717092</v>
      </c>
      <c r="K151" s="6">
        <v>177.34351473151767</v>
      </c>
      <c r="L151" s="6">
        <v>177.323677223022</v>
      </c>
      <c r="M151" s="6">
        <v>183.11353509718117</v>
      </c>
      <c r="N151" s="6">
        <v>180.60808141051325</v>
      </c>
      <c r="O151" s="6">
        <v>176.48360673573237</v>
      </c>
      <c r="P151" s="6">
        <v>180.91068408069546</v>
      </c>
      <c r="Q151" s="6">
        <v>189.24484465047104</v>
      </c>
      <c r="R151" s="6">
        <v>192.00010792769629</v>
      </c>
    </row>
    <row r="152" spans="1:18">
      <c r="A152" s="59" t="s">
        <v>16</v>
      </c>
      <c r="B152" s="6"/>
      <c r="C152" s="6"/>
      <c r="D152" s="6"/>
      <c r="E152" s="6"/>
      <c r="F152" s="6"/>
      <c r="G152" s="6"/>
      <c r="H152" s="6">
        <v>269.11334505915289</v>
      </c>
      <c r="I152" s="6">
        <v>298.6028436723999</v>
      </c>
      <c r="J152" s="6">
        <v>320.55232499116789</v>
      </c>
      <c r="K152" s="6">
        <v>324.02646613834361</v>
      </c>
      <c r="L152" s="6">
        <v>336.05301982400852</v>
      </c>
      <c r="M152" s="6">
        <v>345.27990914545234</v>
      </c>
      <c r="N152" s="6">
        <v>345.01765180171998</v>
      </c>
      <c r="O152" s="6">
        <v>345.0797805371983</v>
      </c>
      <c r="P152" s="6">
        <v>349.06680360869871</v>
      </c>
      <c r="Q152" s="6">
        <v>357.96686554816807</v>
      </c>
      <c r="R152" s="6">
        <v>363.8671902973627</v>
      </c>
    </row>
    <row r="153" spans="1:18">
      <c r="A153" s="59" t="s">
        <v>17</v>
      </c>
      <c r="B153" s="6"/>
      <c r="C153" s="6"/>
      <c r="D153" s="6"/>
      <c r="E153" s="6"/>
      <c r="F153" s="6"/>
      <c r="G153" s="6"/>
      <c r="H153" s="6">
        <v>105.66301361077923</v>
      </c>
      <c r="I153" s="6">
        <v>105.79723594029562</v>
      </c>
      <c r="J153" s="6">
        <v>107.83331834696078</v>
      </c>
      <c r="K153" s="6">
        <v>114.59470870299866</v>
      </c>
      <c r="L153" s="6">
        <v>116.65550606507816</v>
      </c>
      <c r="M153" s="6">
        <v>119.19595256867959</v>
      </c>
      <c r="N153" s="6">
        <v>115.05940253319716</v>
      </c>
      <c r="O153" s="6">
        <v>111.2570133181475</v>
      </c>
      <c r="P153" s="6">
        <v>111.61295838956055</v>
      </c>
      <c r="Q153" s="6">
        <v>114.75180116957912</v>
      </c>
      <c r="R153" s="6">
        <v>112.58186853521157</v>
      </c>
    </row>
    <row r="154" spans="1:18">
      <c r="A154" s="59" t="s">
        <v>18</v>
      </c>
      <c r="B154" s="6"/>
      <c r="C154" s="6"/>
      <c r="D154" s="6"/>
      <c r="E154" s="6"/>
      <c r="F154" s="6"/>
      <c r="G154" s="6"/>
      <c r="H154" s="6">
        <v>451.74480445078723</v>
      </c>
      <c r="I154" s="6">
        <v>484.89001474301404</v>
      </c>
      <c r="J154" s="6">
        <v>491.6991763960645</v>
      </c>
      <c r="K154" s="6">
        <v>510.47598449615447</v>
      </c>
      <c r="L154" s="6">
        <v>514.38618111483424</v>
      </c>
      <c r="M154" s="6">
        <v>526.20788894217071</v>
      </c>
      <c r="N154" s="6">
        <v>516.91015493192117</v>
      </c>
      <c r="O154" s="6">
        <v>512.57454938515264</v>
      </c>
      <c r="P154" s="6">
        <v>515.38677813430968</v>
      </c>
      <c r="Q154" s="6">
        <v>531.33421366141022</v>
      </c>
      <c r="R154" s="6">
        <v>524.71284675189236</v>
      </c>
    </row>
    <row r="155" spans="1:18">
      <c r="A155" s="59" t="s">
        <v>19</v>
      </c>
      <c r="B155" s="6"/>
      <c r="C155" s="6"/>
      <c r="D155" s="6"/>
      <c r="E155" s="6"/>
      <c r="F155" s="6"/>
      <c r="G155" s="6"/>
      <c r="H155" s="6">
        <v>282.39942163881102</v>
      </c>
      <c r="I155" s="6">
        <v>294.87854178118278</v>
      </c>
      <c r="J155" s="6">
        <v>301.51808989261679</v>
      </c>
      <c r="K155" s="6">
        <v>313.54588337677166</v>
      </c>
      <c r="L155" s="6">
        <v>326.99697525302895</v>
      </c>
      <c r="M155" s="6">
        <v>329.87431287368031</v>
      </c>
      <c r="N155" s="6">
        <v>324.49277713695176</v>
      </c>
      <c r="O155" s="6">
        <v>319.11726030095582</v>
      </c>
      <c r="P155" s="6">
        <v>316.42563029946359</v>
      </c>
      <c r="Q155" s="6">
        <v>322.76605124981438</v>
      </c>
      <c r="R155" s="6">
        <v>334.90557077031974</v>
      </c>
    </row>
    <row r="156" spans="1:18">
      <c r="A156" s="59" t="s">
        <v>20</v>
      </c>
      <c r="B156" s="6"/>
      <c r="C156" s="6"/>
      <c r="D156" s="6"/>
      <c r="E156" s="6"/>
      <c r="F156" s="6"/>
      <c r="G156" s="6"/>
      <c r="H156" s="6">
        <v>1343.2015742223577</v>
      </c>
      <c r="I156" s="6">
        <v>1424.5270468339038</v>
      </c>
      <c r="J156" s="6">
        <v>1497.6836226437069</v>
      </c>
      <c r="K156" s="6">
        <v>1587.9312159910796</v>
      </c>
      <c r="L156" s="6">
        <v>1672.5915710420411</v>
      </c>
      <c r="M156" s="6">
        <v>1690.9831030306227</v>
      </c>
      <c r="N156" s="6">
        <v>1670.9717206452226</v>
      </c>
      <c r="O156" s="6">
        <v>1618.3485049687863</v>
      </c>
      <c r="P156" s="6">
        <v>1618.8899972698966</v>
      </c>
      <c r="Q156" s="6">
        <v>1649.563118867912</v>
      </c>
      <c r="R156" s="6">
        <v>1628.3481442933632</v>
      </c>
    </row>
    <row r="157" spans="1:18">
      <c r="A157" s="59" t="s">
        <v>21</v>
      </c>
      <c r="B157" s="6"/>
      <c r="C157" s="6"/>
      <c r="D157" s="6"/>
      <c r="E157" s="6"/>
      <c r="F157" s="6"/>
      <c r="G157" s="6"/>
      <c r="H157" s="6">
        <v>761.26058786542626</v>
      </c>
      <c r="I157" s="6">
        <v>785.79238390178068</v>
      </c>
      <c r="J157" s="6">
        <v>821.13964640932068</v>
      </c>
      <c r="K157" s="6">
        <v>858.38432260623972</v>
      </c>
      <c r="L157" s="6">
        <v>914.71837062141253</v>
      </c>
      <c r="M157" s="6">
        <v>928.86477032515097</v>
      </c>
      <c r="N157" s="6">
        <v>904.96400070274183</v>
      </c>
      <c r="O157" s="6">
        <v>861.39442379775915</v>
      </c>
      <c r="P157" s="6">
        <v>877.06119205652271</v>
      </c>
      <c r="Q157" s="6">
        <v>913.70430326581629</v>
      </c>
      <c r="R157" s="6">
        <v>950.87638366637975</v>
      </c>
    </row>
    <row r="158" spans="1:18">
      <c r="A158" s="59" t="s">
        <v>22</v>
      </c>
      <c r="B158" s="6"/>
      <c r="C158" s="6"/>
      <c r="D158" s="6"/>
      <c r="E158" s="6"/>
      <c r="F158" s="6"/>
      <c r="G158" s="6"/>
      <c r="H158" s="6">
        <v>171.56334015662</v>
      </c>
      <c r="I158" s="6">
        <v>172.22190281795261</v>
      </c>
      <c r="J158" s="6">
        <v>178.48643566654434</v>
      </c>
      <c r="K158" s="6">
        <v>186.53242352499586</v>
      </c>
      <c r="L158" s="6">
        <v>196.50460844209775</v>
      </c>
      <c r="M158" s="6">
        <v>195.84421033202835</v>
      </c>
      <c r="N158" s="6">
        <v>196.84881854655185</v>
      </c>
      <c r="O158" s="6">
        <v>191.07839883822635</v>
      </c>
      <c r="P158" s="6">
        <v>188.45397622269255</v>
      </c>
      <c r="Q158" s="6">
        <v>190.81805597577531</v>
      </c>
      <c r="R158" s="6">
        <v>190.52907974186169</v>
      </c>
    </row>
    <row r="159" spans="1:18">
      <c r="A159" s="59" t="s">
        <v>23</v>
      </c>
      <c r="B159" s="6"/>
      <c r="C159" s="6"/>
      <c r="D159" s="6"/>
      <c r="E159" s="6"/>
      <c r="F159" s="6"/>
      <c r="G159" s="6"/>
      <c r="H159" s="6">
        <v>461.24662991395218</v>
      </c>
      <c r="I159" s="6">
        <v>503.39907994192595</v>
      </c>
      <c r="J159" s="6">
        <v>519.86785600837447</v>
      </c>
      <c r="K159" s="6">
        <v>549.3946503291254</v>
      </c>
      <c r="L159" s="6">
        <v>576.41161689431351</v>
      </c>
      <c r="M159" s="6">
        <v>585.73464403724017</v>
      </c>
      <c r="N159" s="6">
        <v>564.36979388692566</v>
      </c>
      <c r="O159" s="6">
        <v>548.61881400905315</v>
      </c>
      <c r="P159" s="6">
        <v>553.8195043644655</v>
      </c>
      <c r="Q159" s="6">
        <v>566.31961475863045</v>
      </c>
      <c r="R159" s="6">
        <v>562.4882117735666</v>
      </c>
    </row>
    <row r="160" spans="1:18">
      <c r="A160" s="59" t="s">
        <v>24</v>
      </c>
      <c r="B160" s="6"/>
      <c r="C160" s="6"/>
      <c r="D160" s="6"/>
      <c r="E160" s="6"/>
      <c r="F160" s="6"/>
      <c r="G160" s="6"/>
      <c r="H160" s="6">
        <v>1193.9326761713151</v>
      </c>
      <c r="I160" s="6">
        <v>1221.2828349274546</v>
      </c>
      <c r="J160" s="6">
        <v>1281.4498497126597</v>
      </c>
      <c r="K160" s="6">
        <v>1368.8583293954325</v>
      </c>
      <c r="L160" s="6">
        <v>1434.9725113745981</v>
      </c>
      <c r="M160" s="6">
        <v>1470.1314784147592</v>
      </c>
      <c r="N160" s="6">
        <v>1473.9730203546712</v>
      </c>
      <c r="O160" s="6">
        <v>1470.6137968811074</v>
      </c>
      <c r="P160" s="6">
        <v>1436.2533550945516</v>
      </c>
      <c r="Q160" s="6">
        <v>1429.7001972452047</v>
      </c>
      <c r="R160" s="6">
        <v>1471.4751614429899</v>
      </c>
    </row>
    <row r="161" spans="1:18">
      <c r="A161" s="59" t="s">
        <v>25</v>
      </c>
      <c r="B161" s="6"/>
      <c r="C161" s="6"/>
      <c r="D161" s="6"/>
      <c r="E161" s="6"/>
      <c r="F161" s="6"/>
      <c r="G161" s="6"/>
      <c r="H161" s="6">
        <v>186.23281913273556</v>
      </c>
      <c r="I161" s="6">
        <v>187.63170388602396</v>
      </c>
      <c r="J161" s="6">
        <v>206.70361881928548</v>
      </c>
      <c r="K161" s="6">
        <v>218.67383086707821</v>
      </c>
      <c r="L161" s="6">
        <v>234.13666144593182</v>
      </c>
      <c r="M161" s="6">
        <v>239.15575258502423</v>
      </c>
      <c r="N161" s="6">
        <v>228.15219880902615</v>
      </c>
      <c r="O161" s="6">
        <v>221.22519464562754</v>
      </c>
      <c r="P161" s="6">
        <v>223.83667546798193</v>
      </c>
      <c r="Q161" s="6">
        <v>222.62169064302992</v>
      </c>
      <c r="R161" s="6">
        <v>228.6262982047607</v>
      </c>
    </row>
    <row r="162" spans="1:18">
      <c r="A162" s="59" t="s">
        <v>26</v>
      </c>
      <c r="B162" s="6"/>
      <c r="C162" s="6"/>
      <c r="D162" s="6"/>
      <c r="E162" s="6"/>
      <c r="F162" s="6"/>
      <c r="G162" s="6"/>
      <c r="H162" s="6">
        <v>116.57758288572663</v>
      </c>
      <c r="I162" s="6">
        <v>122.9661963888843</v>
      </c>
      <c r="J162" s="6">
        <v>129.280316326356</v>
      </c>
      <c r="K162" s="6">
        <v>137.58704259615294</v>
      </c>
      <c r="L162" s="6">
        <v>140.61223554589824</v>
      </c>
      <c r="M162" s="6">
        <v>147.4538655575231</v>
      </c>
      <c r="N162" s="6">
        <v>137.88288490547882</v>
      </c>
      <c r="O162" s="6">
        <v>133.91936944072364</v>
      </c>
      <c r="P162" s="6">
        <v>135.03327998341538</v>
      </c>
      <c r="Q162" s="6">
        <v>136.87352514408198</v>
      </c>
      <c r="R162" s="6">
        <v>143.47741339076407</v>
      </c>
    </row>
    <row r="163" spans="1:18">
      <c r="A163" s="59" t="s">
        <v>27</v>
      </c>
      <c r="B163" s="6"/>
      <c r="C163" s="6"/>
      <c r="D163" s="6"/>
      <c r="E163" s="6"/>
      <c r="F163" s="6"/>
      <c r="G163" s="6"/>
      <c r="H163" s="6">
        <v>507.7963614352247</v>
      </c>
      <c r="I163" s="6">
        <v>489.08753402982268</v>
      </c>
      <c r="J163" s="6">
        <v>505.41763219257587</v>
      </c>
      <c r="K163" s="6">
        <v>533.37515694701904</v>
      </c>
      <c r="L163" s="6">
        <v>546.06046165436328</v>
      </c>
      <c r="M163" s="6">
        <v>558.5030080634989</v>
      </c>
      <c r="N163" s="6">
        <v>532.57456035929829</v>
      </c>
      <c r="O163" s="6">
        <v>502.73393673377518</v>
      </c>
      <c r="P163" s="6">
        <v>493.81289525519048</v>
      </c>
      <c r="Q163" s="6">
        <v>506.962015024072</v>
      </c>
      <c r="R163" s="6">
        <v>515.91489061993582</v>
      </c>
    </row>
    <row r="164" spans="1:18">
      <c r="A164" s="59" t="s">
        <v>28</v>
      </c>
      <c r="B164" s="6"/>
      <c r="C164" s="6"/>
      <c r="D164" s="6"/>
      <c r="E164" s="6"/>
      <c r="F164" s="6"/>
      <c r="G164" s="6"/>
      <c r="H164" s="6">
        <v>57.445663990556284</v>
      </c>
      <c r="I164" s="6">
        <v>58.799476492355375</v>
      </c>
      <c r="J164" s="6">
        <v>61.568282480587307</v>
      </c>
      <c r="K164" s="6">
        <v>65.49623366627327</v>
      </c>
      <c r="L164" s="6">
        <v>66.704545951888079</v>
      </c>
      <c r="M164" s="6">
        <v>68.240743545010886</v>
      </c>
      <c r="N164" s="6">
        <v>66.479491735488409</v>
      </c>
      <c r="O164" s="6">
        <v>64.788433908623006</v>
      </c>
      <c r="P164" s="6">
        <v>65.437545407481977</v>
      </c>
      <c r="Q164" s="6">
        <v>66.08560305336799</v>
      </c>
      <c r="R164" s="6">
        <v>67.064557430351485</v>
      </c>
    </row>
    <row r="165" spans="1:18">
      <c r="A165" s="59" t="s">
        <v>29</v>
      </c>
      <c r="B165" s="6"/>
      <c r="C165" s="6"/>
      <c r="D165" s="6"/>
      <c r="E165" s="6"/>
      <c r="F165" s="6"/>
      <c r="G165" s="6"/>
      <c r="H165" s="6">
        <v>21.783243826750141</v>
      </c>
      <c r="I165" s="6">
        <v>23.00788238750852</v>
      </c>
      <c r="J165" s="6">
        <v>26.782630029470962</v>
      </c>
      <c r="K165" s="6">
        <v>26.532217324593024</v>
      </c>
      <c r="L165" s="6">
        <v>27.612836055848259</v>
      </c>
      <c r="M165" s="6">
        <v>27.125930366421471</v>
      </c>
      <c r="N165" s="6">
        <v>26.541241078215474</v>
      </c>
      <c r="O165" s="6">
        <v>26.594796383669447</v>
      </c>
      <c r="P165" s="6">
        <v>28.595693458057571</v>
      </c>
      <c r="Q165" s="6">
        <v>29.066242394215855</v>
      </c>
      <c r="R165" s="6">
        <v>27.600906091674894</v>
      </c>
    </row>
    <row r="166" spans="1:18">
      <c r="A166" s="59" t="s">
        <v>30</v>
      </c>
      <c r="B166" s="6"/>
      <c r="C166" s="6"/>
      <c r="D166" s="6"/>
      <c r="E166" s="6"/>
      <c r="F166" s="6"/>
      <c r="G166" s="6"/>
      <c r="H166" s="6">
        <v>6.3401979169253515</v>
      </c>
      <c r="I166" s="6">
        <v>6.1282639605609281</v>
      </c>
      <c r="J166" s="6">
        <v>6.7002622677181831</v>
      </c>
      <c r="K166" s="6">
        <v>6.6873360081502788</v>
      </c>
      <c r="L166" s="6">
        <v>6.5742877802552897</v>
      </c>
      <c r="M166" s="6">
        <v>6.6475363123336138</v>
      </c>
      <c r="N166" s="6">
        <v>6.6520001702312905</v>
      </c>
      <c r="O166" s="6">
        <v>6.9253050908275071</v>
      </c>
      <c r="P166" s="6">
        <v>7.1249383689724368</v>
      </c>
      <c r="Q166" s="6">
        <v>7.3907963519905824</v>
      </c>
      <c r="R166" s="6">
        <v>7.5530426559064239</v>
      </c>
    </row>
    <row r="167" spans="1:18">
      <c r="A167" s="59" t="s">
        <v>31</v>
      </c>
      <c r="B167" s="6"/>
      <c r="C167" s="6"/>
      <c r="D167" s="6"/>
      <c r="E167" s="6"/>
      <c r="F167" s="6"/>
      <c r="G167" s="6"/>
      <c r="H167" s="6">
        <f t="shared" ref="H167:R167" si="19">SUM(H148:H166)</f>
        <v>7683.8331391949896</v>
      </c>
      <c r="I167" s="6">
        <f t="shared" si="19"/>
        <v>8023.6351272366746</v>
      </c>
      <c r="J167" s="6">
        <f t="shared" si="19"/>
        <v>8353.7684092875334</v>
      </c>
      <c r="K167" s="6">
        <f t="shared" si="19"/>
        <v>8798.1932871876616</v>
      </c>
      <c r="L167" s="6">
        <f t="shared" si="19"/>
        <v>9191.7845403008851</v>
      </c>
      <c r="M167" s="6">
        <f t="shared" si="19"/>
        <v>9346.9181437055395</v>
      </c>
      <c r="N167" s="6">
        <f t="shared" si="19"/>
        <v>9150.1930546670519</v>
      </c>
      <c r="O167" s="6">
        <f t="shared" si="19"/>
        <v>8883.8773889372696</v>
      </c>
      <c r="P167" s="6">
        <f t="shared" si="19"/>
        <v>8859.4525972498195</v>
      </c>
      <c r="Q167" s="6">
        <f t="shared" si="19"/>
        <v>9024.6793634912992</v>
      </c>
      <c r="R167" s="6">
        <f t="shared" si="19"/>
        <v>9116.3575140822886</v>
      </c>
    </row>
    <row r="171" spans="1:18">
      <c r="A171" s="40" t="s">
        <v>455</v>
      </c>
    </row>
    <row r="172" spans="1:18">
      <c r="A172" t="s">
        <v>456</v>
      </c>
    </row>
    <row r="173" spans="1:18">
      <c r="A173" t="s">
        <v>457</v>
      </c>
    </row>
    <row r="175" spans="1:18">
      <c r="A175" s="69"/>
      <c r="B175" s="5">
        <v>1980</v>
      </c>
      <c r="C175" s="5">
        <v>1981</v>
      </c>
      <c r="D175" s="5">
        <v>1982</v>
      </c>
      <c r="E175" s="5">
        <v>1983</v>
      </c>
      <c r="F175" s="5">
        <v>1984</v>
      </c>
      <c r="G175" s="5">
        <v>1985</v>
      </c>
      <c r="H175" s="5">
        <v>1986</v>
      </c>
      <c r="I175" s="5">
        <v>1987</v>
      </c>
      <c r="J175" s="5">
        <v>1988</v>
      </c>
      <c r="K175" s="5">
        <v>1989</v>
      </c>
      <c r="L175" s="5">
        <v>1990</v>
      </c>
      <c r="M175" s="5">
        <v>1991</v>
      </c>
      <c r="N175" s="5">
        <v>1992</v>
      </c>
      <c r="O175" s="5">
        <v>1993</v>
      </c>
      <c r="P175" s="5">
        <v>1994</v>
      </c>
      <c r="Q175" s="5">
        <v>1995</v>
      </c>
      <c r="R175" s="5">
        <v>1996</v>
      </c>
    </row>
    <row r="176" spans="1:18">
      <c r="A176" s="69" t="s">
        <v>12</v>
      </c>
      <c r="B176" s="6"/>
      <c r="C176" s="6"/>
      <c r="D176" s="6"/>
      <c r="E176" s="6"/>
      <c r="F176" s="6"/>
      <c r="G176" s="6"/>
      <c r="H176" s="43">
        <f>H66/H39</f>
        <v>1.3239572679110936</v>
      </c>
      <c r="I176" s="43">
        <f t="shared" ref="I176:Q176" si="20">I66/I39</f>
        <v>1.3224099834372345</v>
      </c>
      <c r="J176" s="43">
        <f t="shared" si="20"/>
        <v>1.3098948958357965</v>
      </c>
      <c r="K176" s="43">
        <f t="shared" si="20"/>
        <v>1.3020235579932853</v>
      </c>
      <c r="L176" s="43">
        <f t="shared" si="20"/>
        <v>1.2855138510106696</v>
      </c>
      <c r="M176" s="43">
        <f t="shared" si="20"/>
        <v>1.2754919284444819</v>
      </c>
      <c r="N176" s="43">
        <f t="shared" si="20"/>
        <v>1.2902769615912943</v>
      </c>
      <c r="O176" s="43">
        <f t="shared" si="20"/>
        <v>1.3068906610009476</v>
      </c>
      <c r="P176" s="43">
        <f t="shared" si="20"/>
        <v>1.3176876034790972</v>
      </c>
      <c r="Q176" s="43">
        <f t="shared" si="20"/>
        <v>1.3128015021535591</v>
      </c>
      <c r="R176" s="43"/>
    </row>
    <row r="177" spans="1:18">
      <c r="A177" s="69" t="s">
        <v>13</v>
      </c>
      <c r="B177" s="6"/>
      <c r="C177" s="6"/>
      <c r="D177" s="6"/>
      <c r="E177" s="6"/>
      <c r="F177" s="6"/>
      <c r="G177" s="6"/>
      <c r="H177" s="43">
        <f t="shared" ref="H177:Q193" si="21">H67/H40</f>
        <v>1.3795709436904247</v>
      </c>
      <c r="I177" s="43">
        <f t="shared" si="21"/>
        <v>1.3966281402941554</v>
      </c>
      <c r="J177" s="43">
        <f t="shared" si="21"/>
        <v>1.3680582988347911</v>
      </c>
      <c r="K177" s="43">
        <f t="shared" si="21"/>
        <v>1.3512659270792136</v>
      </c>
      <c r="L177" s="43">
        <f t="shared" si="21"/>
        <v>1.3357764570496533</v>
      </c>
      <c r="M177" s="43">
        <f t="shared" si="21"/>
        <v>1.352921400420585</v>
      </c>
      <c r="N177" s="43">
        <f t="shared" si="21"/>
        <v>1.3510533457609055</v>
      </c>
      <c r="O177" s="43">
        <f t="shared" si="21"/>
        <v>1.3177550188076526</v>
      </c>
      <c r="P177" s="43">
        <f t="shared" si="21"/>
        <v>1.3258529024043415</v>
      </c>
      <c r="Q177" s="43">
        <f t="shared" si="21"/>
        <v>1.3016085486402618</v>
      </c>
      <c r="R177" s="43"/>
    </row>
    <row r="178" spans="1:18">
      <c r="A178" s="69" t="s">
        <v>14</v>
      </c>
      <c r="B178" s="6"/>
      <c r="C178" s="6"/>
      <c r="D178" s="6"/>
      <c r="E178" s="6"/>
      <c r="F178" s="6"/>
      <c r="G178" s="6"/>
      <c r="H178" s="43">
        <f t="shared" si="21"/>
        <v>1.4244891304920915</v>
      </c>
      <c r="I178" s="43">
        <f t="shared" si="21"/>
        <v>1.4075480485519978</v>
      </c>
      <c r="J178" s="43">
        <f t="shared" si="21"/>
        <v>1.3684658800310472</v>
      </c>
      <c r="K178" s="43">
        <f t="shared" si="21"/>
        <v>1.3329038026297129</v>
      </c>
      <c r="L178" s="43">
        <f t="shared" si="21"/>
        <v>1.3384091449699995</v>
      </c>
      <c r="M178" s="43">
        <f t="shared" si="21"/>
        <v>1.3431255165517009</v>
      </c>
      <c r="N178" s="43">
        <f t="shared" si="21"/>
        <v>1.3531437094351457</v>
      </c>
      <c r="O178" s="43">
        <f t="shared" si="21"/>
        <v>1.3410239625547307</v>
      </c>
      <c r="P178" s="43">
        <f t="shared" si="21"/>
        <v>1.3510020879917854</v>
      </c>
      <c r="Q178" s="43">
        <f t="shared" si="21"/>
        <v>1.3321337462213563</v>
      </c>
      <c r="R178" s="43"/>
    </row>
    <row r="179" spans="1:18">
      <c r="A179" s="69" t="s">
        <v>15</v>
      </c>
      <c r="B179" s="6"/>
      <c r="C179" s="6"/>
      <c r="D179" s="6"/>
      <c r="E179" s="6"/>
      <c r="F179" s="6"/>
      <c r="G179" s="6"/>
      <c r="H179" s="43">
        <f t="shared" si="21"/>
        <v>1.307628370850759</v>
      </c>
      <c r="I179" s="43">
        <f t="shared" si="21"/>
        <v>1.2915341822683604</v>
      </c>
      <c r="J179" s="43">
        <f t="shared" si="21"/>
        <v>1.3115281065592375</v>
      </c>
      <c r="K179" s="43">
        <f t="shared" si="21"/>
        <v>1.289783899158998</v>
      </c>
      <c r="L179" s="43">
        <f t="shared" si="21"/>
        <v>1.3005444635716388</v>
      </c>
      <c r="M179" s="43">
        <f t="shared" si="21"/>
        <v>1.2767016978330006</v>
      </c>
      <c r="N179" s="43">
        <f t="shared" si="21"/>
        <v>1.2865856521419561</v>
      </c>
      <c r="O179" s="43">
        <f t="shared" si="21"/>
        <v>1.2933790121991213</v>
      </c>
      <c r="P179" s="43">
        <f t="shared" si="21"/>
        <v>1.2940315819732466</v>
      </c>
      <c r="Q179" s="43">
        <f t="shared" si="21"/>
        <v>1.2708017157105953</v>
      </c>
      <c r="R179" s="43"/>
    </row>
    <row r="180" spans="1:18">
      <c r="A180" s="69" t="s">
        <v>16</v>
      </c>
      <c r="B180" s="6"/>
      <c r="C180" s="6"/>
      <c r="D180" s="6"/>
      <c r="E180" s="6"/>
      <c r="F180" s="6"/>
      <c r="G180" s="6"/>
      <c r="H180" s="43">
        <f t="shared" si="21"/>
        <v>1.255480437915617</v>
      </c>
      <c r="I180" s="43">
        <f t="shared" si="21"/>
        <v>1.2359086152480092</v>
      </c>
      <c r="J180" s="43">
        <f t="shared" si="21"/>
        <v>1.2104145831125905</v>
      </c>
      <c r="K180" s="43">
        <f t="shared" si="21"/>
        <v>1.2179164157476394</v>
      </c>
      <c r="L180" s="43">
        <f t="shared" si="21"/>
        <v>1.2150958436805293</v>
      </c>
      <c r="M180" s="43">
        <f t="shared" si="21"/>
        <v>1.1939036473441154</v>
      </c>
      <c r="N180" s="43">
        <f t="shared" si="21"/>
        <v>1.1981823308436041</v>
      </c>
      <c r="O180" s="43">
        <f t="shared" si="21"/>
        <v>1.1993998898087581</v>
      </c>
      <c r="P180" s="43">
        <f t="shared" si="21"/>
        <v>1.211368747375291</v>
      </c>
      <c r="Q180" s="43">
        <f t="shared" si="21"/>
        <v>1.2304442233576096</v>
      </c>
      <c r="R180" s="43"/>
    </row>
    <row r="181" spans="1:18">
      <c r="A181" s="69" t="s">
        <v>17</v>
      </c>
      <c r="B181" s="6"/>
      <c r="C181" s="6"/>
      <c r="D181" s="6"/>
      <c r="E181" s="6"/>
      <c r="F181" s="6"/>
      <c r="G181" s="6"/>
      <c r="H181" s="43">
        <f t="shared" si="21"/>
        <v>1.3629259527476016</v>
      </c>
      <c r="I181" s="43">
        <f t="shared" si="21"/>
        <v>1.3836142676453498</v>
      </c>
      <c r="J181" s="43">
        <f t="shared" si="21"/>
        <v>1.360885295097942</v>
      </c>
      <c r="K181" s="43">
        <f t="shared" si="21"/>
        <v>1.351066608535366</v>
      </c>
      <c r="L181" s="43">
        <f t="shared" si="21"/>
        <v>1.3321029019022175</v>
      </c>
      <c r="M181" s="43">
        <f t="shared" si="21"/>
        <v>1.3052328929422365</v>
      </c>
      <c r="N181" s="43">
        <f t="shared" si="21"/>
        <v>1.3155724629911911</v>
      </c>
      <c r="O181" s="43">
        <f t="shared" si="21"/>
        <v>1.3122248740259215</v>
      </c>
      <c r="P181" s="43">
        <f t="shared" si="21"/>
        <v>1.3135723374349446</v>
      </c>
      <c r="Q181" s="43">
        <f t="shared" si="21"/>
        <v>1.3038743904773187</v>
      </c>
      <c r="R181" s="43"/>
    </row>
    <row r="182" spans="1:18">
      <c r="A182" s="69" t="s">
        <v>18</v>
      </c>
      <c r="B182" s="6"/>
      <c r="C182" s="6"/>
      <c r="D182" s="6"/>
      <c r="E182" s="6"/>
      <c r="F182" s="6"/>
      <c r="G182" s="6"/>
      <c r="H182" s="43">
        <f t="shared" si="21"/>
        <v>1.4904134660009414</v>
      </c>
      <c r="I182" s="43">
        <f t="shared" si="21"/>
        <v>1.5002616499171013</v>
      </c>
      <c r="J182" s="43">
        <f t="shared" si="21"/>
        <v>1.4654487655916308</v>
      </c>
      <c r="K182" s="43">
        <f t="shared" si="21"/>
        <v>1.4498976539521666</v>
      </c>
      <c r="L182" s="43">
        <f t="shared" si="21"/>
        <v>1.4426264250021477</v>
      </c>
      <c r="M182" s="43">
        <f t="shared" si="21"/>
        <v>1.4159399697888879</v>
      </c>
      <c r="N182" s="43">
        <f t="shared" si="21"/>
        <v>1.4207105328894749</v>
      </c>
      <c r="O182" s="43">
        <f t="shared" si="21"/>
        <v>1.3863721086529521</v>
      </c>
      <c r="P182" s="43">
        <f t="shared" si="21"/>
        <v>1.387145470073758</v>
      </c>
      <c r="Q182" s="43">
        <f t="shared" si="21"/>
        <v>1.3603310218941251</v>
      </c>
      <c r="R182" s="43"/>
    </row>
    <row r="183" spans="1:18">
      <c r="A183" s="69" t="s">
        <v>19</v>
      </c>
      <c r="B183" s="6"/>
      <c r="C183" s="6"/>
      <c r="D183" s="6"/>
      <c r="E183" s="6"/>
      <c r="F183" s="6"/>
      <c r="G183" s="6"/>
      <c r="H183" s="43">
        <f t="shared" si="21"/>
        <v>1.4859351773106655</v>
      </c>
      <c r="I183" s="43">
        <f t="shared" si="21"/>
        <v>1.491219676918879</v>
      </c>
      <c r="J183" s="43">
        <f t="shared" si="21"/>
        <v>1.463079761584771</v>
      </c>
      <c r="K183" s="43">
        <f t="shared" si="21"/>
        <v>1.4065748351131082</v>
      </c>
      <c r="L183" s="43">
        <f t="shared" si="21"/>
        <v>1.4139070022857834</v>
      </c>
      <c r="M183" s="43">
        <f t="shared" si="21"/>
        <v>1.3884192389474304</v>
      </c>
      <c r="N183" s="43">
        <f t="shared" si="21"/>
        <v>1.3998406097948495</v>
      </c>
      <c r="O183" s="43">
        <f t="shared" si="21"/>
        <v>1.4022789475002526</v>
      </c>
      <c r="P183" s="43">
        <f t="shared" si="21"/>
        <v>1.3962454934002739</v>
      </c>
      <c r="Q183" s="43">
        <f t="shared" si="21"/>
        <v>1.3711618756706745</v>
      </c>
      <c r="R183" s="43"/>
    </row>
    <row r="184" spans="1:18">
      <c r="A184" s="69" t="s">
        <v>20</v>
      </c>
      <c r="B184" s="6"/>
      <c r="C184" s="6"/>
      <c r="D184" s="6"/>
      <c r="E184" s="6"/>
      <c r="F184" s="6"/>
      <c r="G184" s="6"/>
      <c r="H184" s="43">
        <f t="shared" si="21"/>
        <v>1.2687015380293789</v>
      </c>
      <c r="I184" s="43">
        <f t="shared" si="21"/>
        <v>1.2655050342964103</v>
      </c>
      <c r="J184" s="43">
        <f t="shared" si="21"/>
        <v>1.2623131388735576</v>
      </c>
      <c r="K184" s="43">
        <f t="shared" si="21"/>
        <v>1.2533329476253194</v>
      </c>
      <c r="L184" s="43">
        <f t="shared" si="21"/>
        <v>1.238009616310721</v>
      </c>
      <c r="M184" s="43">
        <f t="shared" si="21"/>
        <v>1.233729070769517</v>
      </c>
      <c r="N184" s="43">
        <f t="shared" si="21"/>
        <v>1.2456932181122045</v>
      </c>
      <c r="O184" s="43">
        <f t="shared" si="21"/>
        <v>1.2578900924208665</v>
      </c>
      <c r="P184" s="43">
        <f t="shared" si="21"/>
        <v>1.2598184783378887</v>
      </c>
      <c r="Q184" s="43">
        <f t="shared" si="21"/>
        <v>1.2663561312161604</v>
      </c>
      <c r="R184" s="43"/>
    </row>
    <row r="185" spans="1:18">
      <c r="A185" s="69" t="s">
        <v>21</v>
      </c>
      <c r="B185" s="6"/>
      <c r="C185" s="6"/>
      <c r="D185" s="6"/>
      <c r="E185" s="6"/>
      <c r="F185" s="6"/>
      <c r="G185" s="6"/>
      <c r="H185" s="43">
        <f t="shared" si="21"/>
        <v>1.330737522803215</v>
      </c>
      <c r="I185" s="43">
        <f t="shared" si="21"/>
        <v>1.346818250569066</v>
      </c>
      <c r="J185" s="43">
        <f t="shared" si="21"/>
        <v>1.3472408953048354</v>
      </c>
      <c r="K185" s="43">
        <f t="shared" si="21"/>
        <v>1.3139589161884404</v>
      </c>
      <c r="L185" s="43">
        <f t="shared" si="21"/>
        <v>1.300243886808321</v>
      </c>
      <c r="M185" s="43">
        <f t="shared" si="21"/>
        <v>1.3039308850300322</v>
      </c>
      <c r="N185" s="43">
        <f t="shared" si="21"/>
        <v>1.3129041813167257</v>
      </c>
      <c r="O185" s="43">
        <f t="shared" si="21"/>
        <v>1.3019887958977352</v>
      </c>
      <c r="P185" s="43">
        <f t="shared" si="21"/>
        <v>1.2972320728419497</v>
      </c>
      <c r="Q185" s="43">
        <f t="shared" si="21"/>
        <v>1.2790682164263827</v>
      </c>
      <c r="R185" s="43"/>
    </row>
    <row r="186" spans="1:18">
      <c r="A186" s="69" t="s">
        <v>22</v>
      </c>
      <c r="B186" s="6"/>
      <c r="C186" s="6"/>
      <c r="D186" s="6"/>
      <c r="E186" s="6"/>
      <c r="F186" s="6"/>
      <c r="G186" s="6"/>
      <c r="H186" s="43">
        <f t="shared" si="21"/>
        <v>1.509873193110961</v>
      </c>
      <c r="I186" s="43">
        <f t="shared" si="21"/>
        <v>1.5728095600249854</v>
      </c>
      <c r="J186" s="43">
        <f t="shared" si="21"/>
        <v>1.4945522194244059</v>
      </c>
      <c r="K186" s="43">
        <f t="shared" si="21"/>
        <v>1.4793399347036937</v>
      </c>
      <c r="L186" s="43">
        <f t="shared" si="21"/>
        <v>1.441094897770705</v>
      </c>
      <c r="M186" s="43">
        <f t="shared" si="21"/>
        <v>1.4080772733600107</v>
      </c>
      <c r="N186" s="43">
        <f t="shared" si="21"/>
        <v>1.3771398068483243</v>
      </c>
      <c r="O186" s="43">
        <f t="shared" si="21"/>
        <v>1.356205658599736</v>
      </c>
      <c r="P186" s="43">
        <f t="shared" si="21"/>
        <v>1.3630005415111857</v>
      </c>
      <c r="Q186" s="43">
        <f t="shared" si="21"/>
        <v>1.3484989015820146</v>
      </c>
      <c r="R186" s="43"/>
    </row>
    <row r="187" spans="1:18">
      <c r="A187" s="69" t="s">
        <v>23</v>
      </c>
      <c r="B187" s="6"/>
      <c r="C187" s="6"/>
      <c r="D187" s="6"/>
      <c r="E187" s="6"/>
      <c r="F187" s="6"/>
      <c r="G187" s="6"/>
      <c r="H187" s="43">
        <f t="shared" si="21"/>
        <v>1.9429250379060825</v>
      </c>
      <c r="I187" s="43">
        <f t="shared" si="21"/>
        <v>1.9175234298639785</v>
      </c>
      <c r="J187" s="43">
        <f t="shared" si="21"/>
        <v>1.8636270049125321</v>
      </c>
      <c r="K187" s="43">
        <f t="shared" si="21"/>
        <v>1.77920876616641</v>
      </c>
      <c r="L187" s="43">
        <f t="shared" si="21"/>
        <v>1.7339396902848967</v>
      </c>
      <c r="M187" s="43">
        <f t="shared" si="21"/>
        <v>1.7217543038789933</v>
      </c>
      <c r="N187" s="43">
        <f t="shared" si="21"/>
        <v>1.6920199124459538</v>
      </c>
      <c r="O187" s="43">
        <f t="shared" si="21"/>
        <v>1.6825181166211218</v>
      </c>
      <c r="P187" s="43">
        <f t="shared" si="21"/>
        <v>1.6828863490010573</v>
      </c>
      <c r="Q187" s="43">
        <f t="shared" si="21"/>
        <v>1.624802250864527</v>
      </c>
      <c r="R187" s="43"/>
    </row>
    <row r="188" spans="1:18">
      <c r="A188" s="69" t="s">
        <v>24</v>
      </c>
      <c r="B188" s="6"/>
      <c r="C188" s="6"/>
      <c r="D188" s="6"/>
      <c r="E188" s="6"/>
      <c r="F188" s="6"/>
      <c r="G188" s="6"/>
      <c r="H188" s="43">
        <f t="shared" si="21"/>
        <v>1.171793260919201</v>
      </c>
      <c r="I188" s="43">
        <f t="shared" si="21"/>
        <v>1.1685089496935577</v>
      </c>
      <c r="J188" s="43">
        <f t="shared" si="21"/>
        <v>1.1693415327099819</v>
      </c>
      <c r="K188" s="43">
        <f t="shared" si="21"/>
        <v>1.1433013140667829</v>
      </c>
      <c r="L188" s="43">
        <f t="shared" si="21"/>
        <v>1.1484062445555372</v>
      </c>
      <c r="M188" s="43">
        <f t="shared" si="21"/>
        <v>1.1551501713693619</v>
      </c>
      <c r="N188" s="43">
        <f t="shared" si="21"/>
        <v>1.1647246344583082</v>
      </c>
      <c r="O188" s="43">
        <f t="shared" si="21"/>
        <v>1.1597218673264835</v>
      </c>
      <c r="P188" s="43">
        <f t="shared" si="21"/>
        <v>1.1657811514547216</v>
      </c>
      <c r="Q188" s="43">
        <f t="shared" si="21"/>
        <v>1.1743537971804252</v>
      </c>
      <c r="R188" s="43"/>
    </row>
    <row r="189" spans="1:18">
      <c r="A189" s="69" t="s">
        <v>25</v>
      </c>
      <c r="B189" s="6"/>
      <c r="C189" s="6"/>
      <c r="D189" s="6"/>
      <c r="E189" s="6"/>
      <c r="F189" s="6"/>
      <c r="G189" s="6"/>
      <c r="H189" s="43">
        <f t="shared" si="21"/>
        <v>1.2936840533954468</v>
      </c>
      <c r="I189" s="43">
        <f t="shared" si="21"/>
        <v>1.3378062781463624</v>
      </c>
      <c r="J189" s="43">
        <f t="shared" si="21"/>
        <v>1.3292072921606533</v>
      </c>
      <c r="K189" s="43">
        <f t="shared" si="21"/>
        <v>1.3044467672816187</v>
      </c>
      <c r="L189" s="43">
        <f t="shared" si="21"/>
        <v>1.2818544844435642</v>
      </c>
      <c r="M189" s="43">
        <f t="shared" si="21"/>
        <v>1.2585223523540594</v>
      </c>
      <c r="N189" s="43">
        <f t="shared" si="21"/>
        <v>1.2715468638953065</v>
      </c>
      <c r="O189" s="43">
        <f t="shared" si="21"/>
        <v>1.2876393719940851</v>
      </c>
      <c r="P189" s="43">
        <f t="shared" si="21"/>
        <v>1.2883205787237999</v>
      </c>
      <c r="Q189" s="43">
        <f t="shared" si="21"/>
        <v>1.2793174736352435</v>
      </c>
      <c r="R189" s="43"/>
    </row>
    <row r="190" spans="1:18">
      <c r="A190" s="69" t="s">
        <v>26</v>
      </c>
      <c r="B190" s="6"/>
      <c r="C190" s="6"/>
      <c r="D190" s="6"/>
      <c r="E190" s="6"/>
      <c r="F190" s="6"/>
      <c r="G190" s="6"/>
      <c r="H190" s="43">
        <f t="shared" si="21"/>
        <v>1.3075280584026676</v>
      </c>
      <c r="I190" s="43">
        <f t="shared" si="21"/>
        <v>1.2923733419447845</v>
      </c>
      <c r="J190" s="43">
        <f t="shared" si="21"/>
        <v>1.2656746874998253</v>
      </c>
      <c r="K190" s="43">
        <f t="shared" si="21"/>
        <v>1.2568186283399718</v>
      </c>
      <c r="L190" s="43">
        <f t="shared" si="21"/>
        <v>1.2551344143322076</v>
      </c>
      <c r="M190" s="43">
        <f t="shared" si="21"/>
        <v>1.2341543358492666</v>
      </c>
      <c r="N190" s="43">
        <f t="shared" si="21"/>
        <v>1.2434941106401918</v>
      </c>
      <c r="O190" s="43">
        <f t="shared" si="21"/>
        <v>1.2524162076686409</v>
      </c>
      <c r="P190" s="43">
        <f t="shared" si="21"/>
        <v>1.2548784685552286</v>
      </c>
      <c r="Q190" s="43">
        <f t="shared" si="21"/>
        <v>1.27487187246426</v>
      </c>
      <c r="R190" s="43"/>
    </row>
    <row r="191" spans="1:18">
      <c r="A191" s="69" t="s">
        <v>27</v>
      </c>
      <c r="B191" s="6"/>
      <c r="C191" s="6"/>
      <c r="D191" s="6"/>
      <c r="E191" s="6"/>
      <c r="F191" s="6"/>
      <c r="G191" s="6"/>
      <c r="H191" s="43">
        <f t="shared" si="21"/>
        <v>1.2032367677025564</v>
      </c>
      <c r="I191" s="43">
        <f t="shared" si="21"/>
        <v>1.2234535045519552</v>
      </c>
      <c r="J191" s="43">
        <f t="shared" si="21"/>
        <v>1.2263560580681454</v>
      </c>
      <c r="K191" s="43">
        <f t="shared" si="21"/>
        <v>1.2151119064360749</v>
      </c>
      <c r="L191" s="43">
        <f t="shared" si="21"/>
        <v>1.2216132306326632</v>
      </c>
      <c r="M191" s="43">
        <f t="shared" si="21"/>
        <v>1.2212013556117154</v>
      </c>
      <c r="N191" s="43">
        <f t="shared" si="21"/>
        <v>1.2281036669254044</v>
      </c>
      <c r="O191" s="43">
        <f t="shared" si="21"/>
        <v>1.2417489855834669</v>
      </c>
      <c r="P191" s="43">
        <f t="shared" si="21"/>
        <v>1.2661559976276602</v>
      </c>
      <c r="Q191" s="43">
        <f t="shared" si="21"/>
        <v>1.2634381505342254</v>
      </c>
      <c r="R191" s="43"/>
    </row>
    <row r="192" spans="1:18">
      <c r="A192" s="69" t="s">
        <v>28</v>
      </c>
      <c r="B192" s="6"/>
      <c r="C192" s="6"/>
      <c r="D192" s="6"/>
      <c r="E192" s="6"/>
      <c r="F192" s="6"/>
      <c r="G192" s="6"/>
      <c r="H192" s="43">
        <f t="shared" si="21"/>
        <v>1.4225178535362135</v>
      </c>
      <c r="I192" s="43">
        <f t="shared" si="21"/>
        <v>1.3761077540101487</v>
      </c>
      <c r="J192" s="43">
        <f t="shared" si="21"/>
        <v>1.3582429908575979</v>
      </c>
      <c r="K192" s="43">
        <f t="shared" si="21"/>
        <v>1.3739818780900315</v>
      </c>
      <c r="L192" s="43">
        <f t="shared" si="21"/>
        <v>1.3234396275156599</v>
      </c>
      <c r="M192" s="43">
        <f t="shared" si="21"/>
        <v>1.3374010080915664</v>
      </c>
      <c r="N192" s="43">
        <f t="shared" si="21"/>
        <v>1.3253025185406928</v>
      </c>
      <c r="O192" s="43">
        <f t="shared" si="21"/>
        <v>1.3306597918046046</v>
      </c>
      <c r="P192" s="43">
        <f t="shared" si="21"/>
        <v>1.322641895682062</v>
      </c>
      <c r="Q192" s="43">
        <f t="shared" si="21"/>
        <v>1.3045536253300241</v>
      </c>
      <c r="R192" s="43"/>
    </row>
    <row r="193" spans="1:18">
      <c r="A193" s="69" t="s">
        <v>29</v>
      </c>
      <c r="B193" s="6"/>
      <c r="C193" s="6"/>
      <c r="D193" s="6"/>
      <c r="E193" s="6"/>
      <c r="F193" s="6"/>
      <c r="G193" s="6"/>
      <c r="H193" s="43">
        <f t="shared" si="21"/>
        <v>1.171638832864071</v>
      </c>
      <c r="I193" s="43">
        <f t="shared" si="21"/>
        <v>1.1788461398294152</v>
      </c>
      <c r="J193" s="43">
        <f t="shared" si="21"/>
        <v>1.1867144252978861</v>
      </c>
      <c r="K193" s="43">
        <f t="shared" si="21"/>
        <v>1.2246961318309704</v>
      </c>
      <c r="L193" s="43">
        <f t="shared" si="21"/>
        <v>1.1732515768175362</v>
      </c>
      <c r="M193" s="43">
        <f t="shared" si="21"/>
        <v>1.1481219232129318</v>
      </c>
      <c r="N193" s="43">
        <f t="shared" si="21"/>
        <v>1.1471673102166859</v>
      </c>
      <c r="O193" s="43">
        <f t="shared" si="21"/>
        <v>1.1547654400350298</v>
      </c>
      <c r="P193" s="43">
        <f t="shared" si="21"/>
        <v>1.1637457378672609</v>
      </c>
      <c r="Q193" s="43">
        <f t="shared" si="21"/>
        <v>1.1421914559457056</v>
      </c>
      <c r="R193" s="43"/>
    </row>
    <row r="194" spans="1:18">
      <c r="A194" s="69" t="s">
        <v>30</v>
      </c>
      <c r="B194" s="6"/>
      <c r="C194" s="6"/>
      <c r="D194" s="6"/>
      <c r="E194" s="6"/>
      <c r="F194" s="6"/>
      <c r="G194" s="6"/>
      <c r="H194" s="71">
        <v>1</v>
      </c>
      <c r="I194" s="71">
        <v>1</v>
      </c>
      <c r="J194" s="71">
        <v>1</v>
      </c>
      <c r="K194" s="71">
        <v>1</v>
      </c>
      <c r="L194" s="71">
        <v>1</v>
      </c>
      <c r="M194" s="71">
        <v>1</v>
      </c>
      <c r="N194" s="71">
        <v>1</v>
      </c>
      <c r="O194" s="71">
        <v>1</v>
      </c>
      <c r="P194" s="71">
        <v>1</v>
      </c>
      <c r="Q194" s="71">
        <v>1</v>
      </c>
      <c r="R194" s="71"/>
    </row>
    <row r="195" spans="1:18">
      <c r="A195" s="69" t="s">
        <v>31</v>
      </c>
      <c r="B195" s="6"/>
      <c r="C195" s="6"/>
      <c r="D195" s="6"/>
      <c r="E195" s="6"/>
      <c r="F195" s="6"/>
      <c r="G195" s="6"/>
      <c r="H195" s="43">
        <f>H84/H58</f>
        <v>1.3287069253854864</v>
      </c>
      <c r="I195" s="43">
        <f t="shared" ref="I195:Q195" si="22">I84/I58</f>
        <v>1.3307898940777629</v>
      </c>
      <c r="J195" s="43">
        <f t="shared" si="22"/>
        <v>1.3191934953774087</v>
      </c>
      <c r="K195" s="43">
        <f t="shared" si="22"/>
        <v>1.2982206968017445</v>
      </c>
      <c r="L195" s="43">
        <f t="shared" si="22"/>
        <v>1.2881483099694877</v>
      </c>
      <c r="M195" s="43">
        <f t="shared" si="22"/>
        <v>1.2826199330995807</v>
      </c>
      <c r="N195" s="43">
        <f t="shared" si="22"/>
        <v>1.2889916408383701</v>
      </c>
      <c r="O195" s="43">
        <f t="shared" si="22"/>
        <v>1.2887465170444794</v>
      </c>
      <c r="P195" s="43">
        <f t="shared" si="22"/>
        <v>1.2943635192440266</v>
      </c>
      <c r="Q195" s="43">
        <f t="shared" si="22"/>
        <v>1.2878542618734889</v>
      </c>
      <c r="R195" s="4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97"/>
  <sheetViews>
    <sheetView zoomScale="125" zoomScaleNormal="125" zoomScalePageLayoutView="125" workbookViewId="0">
      <selection activeCell="J172" sqref="J172"/>
    </sheetView>
  </sheetViews>
  <sheetFormatPr baseColWidth="10" defaultRowHeight="15" x14ac:dyDescent="0"/>
  <cols>
    <col min="2" max="2" width="16.5" customWidth="1"/>
    <col min="3" max="3" width="11.83203125" bestFit="1" customWidth="1"/>
  </cols>
  <sheetData>
    <row r="4" spans="2:12">
      <c r="B4" t="s">
        <v>331</v>
      </c>
    </row>
    <row r="5" spans="2:12">
      <c r="B5" s="37" t="s">
        <v>100</v>
      </c>
    </row>
    <row r="6" spans="2:12">
      <c r="B6" t="s">
        <v>99</v>
      </c>
    </row>
    <row r="8" spans="2:12">
      <c r="B8" s="11"/>
      <c r="C8" s="5" t="s">
        <v>40</v>
      </c>
      <c r="D8" s="5" t="s">
        <v>41</v>
      </c>
      <c r="E8" s="5" t="s">
        <v>42</v>
      </c>
      <c r="F8" s="5" t="s">
        <v>43</v>
      </c>
      <c r="G8" s="5" t="s">
        <v>44</v>
      </c>
      <c r="H8" s="5" t="s">
        <v>45</v>
      </c>
      <c r="I8" s="5">
        <v>2001</v>
      </c>
      <c r="J8" s="5">
        <v>2002</v>
      </c>
      <c r="K8" s="5">
        <v>2003</v>
      </c>
      <c r="L8" s="5">
        <v>2004</v>
      </c>
    </row>
    <row r="9" spans="2:12">
      <c r="B9" s="34" t="s">
        <v>12</v>
      </c>
      <c r="C9" s="6">
        <v>1576.8</v>
      </c>
      <c r="D9" s="6">
        <v>1666.5</v>
      </c>
      <c r="E9" s="6">
        <v>1719</v>
      </c>
      <c r="F9" s="6">
        <v>1778.9</v>
      </c>
      <c r="G9" s="6">
        <v>1866.3</v>
      </c>
      <c r="H9" s="6">
        <v>1971.1</v>
      </c>
      <c r="I9" s="6">
        <v>2063.3000000000002</v>
      </c>
      <c r="J9" s="6">
        <v>2123</v>
      </c>
      <c r="K9" s="6">
        <v>2214</v>
      </c>
      <c r="L9" s="6"/>
    </row>
    <row r="10" spans="2:12">
      <c r="B10" s="34" t="s">
        <v>13</v>
      </c>
      <c r="C10" s="6">
        <v>350.8</v>
      </c>
      <c r="D10" s="6">
        <v>349.7</v>
      </c>
      <c r="E10" s="6">
        <v>366.8</v>
      </c>
      <c r="F10" s="6">
        <v>378.1</v>
      </c>
      <c r="G10" s="6">
        <v>386.5</v>
      </c>
      <c r="H10" s="6">
        <v>401.9</v>
      </c>
      <c r="I10" s="6">
        <v>407.2</v>
      </c>
      <c r="J10" s="6">
        <v>418</v>
      </c>
      <c r="K10" s="6">
        <v>425.1</v>
      </c>
      <c r="L10" s="6"/>
    </row>
    <row r="11" spans="2:12">
      <c r="B11" s="34" t="s">
        <v>14</v>
      </c>
      <c r="C11" s="6">
        <v>257.60000000000002</v>
      </c>
      <c r="D11" s="6">
        <v>255.1</v>
      </c>
      <c r="E11" s="6">
        <v>269.89999999999998</v>
      </c>
      <c r="F11" s="6">
        <v>275.60000000000002</v>
      </c>
      <c r="G11" s="6">
        <v>283.3</v>
      </c>
      <c r="H11" s="6">
        <v>292.5</v>
      </c>
      <c r="I11" s="6">
        <v>296.7</v>
      </c>
      <c r="J11" s="6">
        <v>299.2</v>
      </c>
      <c r="K11" s="6">
        <v>305.7</v>
      </c>
      <c r="L11" s="6"/>
    </row>
    <row r="12" spans="2:12">
      <c r="B12" s="34" t="s">
        <v>15</v>
      </c>
      <c r="C12" s="6">
        <v>234.4</v>
      </c>
      <c r="D12" s="6">
        <v>236.2</v>
      </c>
      <c r="E12" s="6">
        <v>244.4</v>
      </c>
      <c r="F12" s="6">
        <v>254.7</v>
      </c>
      <c r="G12" s="6">
        <v>265.2</v>
      </c>
      <c r="H12" s="6">
        <v>284.3</v>
      </c>
      <c r="I12" s="6">
        <v>295.89999999999998</v>
      </c>
      <c r="J12" s="6">
        <v>307.10000000000002</v>
      </c>
      <c r="K12" s="6">
        <v>309.2</v>
      </c>
      <c r="L12" s="6"/>
    </row>
    <row r="13" spans="2:12">
      <c r="B13" s="34" t="s">
        <v>16</v>
      </c>
      <c r="C13" s="6">
        <v>431.2</v>
      </c>
      <c r="D13" s="6">
        <v>442.8</v>
      </c>
      <c r="E13" s="6">
        <v>460.5</v>
      </c>
      <c r="F13" s="6">
        <v>489.8</v>
      </c>
      <c r="G13" s="6">
        <v>537.6</v>
      </c>
      <c r="H13" s="6">
        <v>553.70000000000005</v>
      </c>
      <c r="I13" s="6">
        <v>576</v>
      </c>
      <c r="J13" s="6">
        <v>596.6</v>
      </c>
      <c r="K13" s="6">
        <v>631.6</v>
      </c>
      <c r="L13" s="6"/>
    </row>
    <row r="14" spans="2:12">
      <c r="B14" s="34" t="s">
        <v>17</v>
      </c>
      <c r="C14" s="6">
        <v>130.5</v>
      </c>
      <c r="D14" s="6">
        <v>130.4</v>
      </c>
      <c r="E14" s="6">
        <v>134.80000000000001</v>
      </c>
      <c r="F14" s="6">
        <v>141.6</v>
      </c>
      <c r="G14" s="6">
        <v>149.69999999999999</v>
      </c>
      <c r="H14" s="6">
        <v>157.30000000000001</v>
      </c>
      <c r="I14" s="6">
        <v>164.5</v>
      </c>
      <c r="J14" s="6">
        <v>169.1</v>
      </c>
      <c r="K14" s="6">
        <v>172.9</v>
      </c>
      <c r="L14" s="6"/>
    </row>
    <row r="15" spans="2:12">
      <c r="B15" s="34" t="s">
        <v>18</v>
      </c>
      <c r="C15" s="6">
        <v>643.29999999999995</v>
      </c>
      <c r="D15" s="6">
        <v>635.6</v>
      </c>
      <c r="E15" s="6">
        <v>671.2</v>
      </c>
      <c r="F15" s="6">
        <v>687.3</v>
      </c>
      <c r="G15" s="6">
        <v>691.6</v>
      </c>
      <c r="H15" s="6">
        <v>708.8</v>
      </c>
      <c r="I15" s="6">
        <v>718.9</v>
      </c>
      <c r="J15" s="6">
        <v>745.3</v>
      </c>
      <c r="K15" s="6">
        <v>755.7</v>
      </c>
      <c r="L15" s="6"/>
    </row>
    <row r="16" spans="2:12">
      <c r="B16" s="34" t="s">
        <v>19</v>
      </c>
      <c r="C16" s="6">
        <v>418.2</v>
      </c>
      <c r="D16" s="6">
        <v>414</v>
      </c>
      <c r="E16" s="6">
        <v>442.7</v>
      </c>
      <c r="F16" s="6">
        <v>467</v>
      </c>
      <c r="G16" s="6">
        <v>465.2</v>
      </c>
      <c r="H16" s="6">
        <v>477.5</v>
      </c>
      <c r="I16" s="6">
        <v>494.9</v>
      </c>
      <c r="J16" s="6">
        <v>513.5</v>
      </c>
      <c r="K16" s="6">
        <v>512.20000000000005</v>
      </c>
      <c r="L16" s="6"/>
    </row>
    <row r="17" spans="2:12">
      <c r="B17" s="34" t="s">
        <v>20</v>
      </c>
      <c r="C17" s="6">
        <v>1989.6</v>
      </c>
      <c r="D17" s="6">
        <v>2048</v>
      </c>
      <c r="E17" s="6">
        <v>2088.6</v>
      </c>
      <c r="F17" s="6">
        <v>2172.8000000000002</v>
      </c>
      <c r="G17" s="6">
        <v>2282.8000000000002</v>
      </c>
      <c r="H17" s="6">
        <v>2364</v>
      </c>
      <c r="I17" s="6">
        <v>2401.9</v>
      </c>
      <c r="J17" s="6">
        <v>2393.5</v>
      </c>
      <c r="K17" s="6">
        <v>2463.3000000000002</v>
      </c>
      <c r="L17" s="6"/>
    </row>
    <row r="18" spans="2:12">
      <c r="B18" s="34" t="s">
        <v>21</v>
      </c>
      <c r="C18" s="6">
        <v>1173.8</v>
      </c>
      <c r="D18" s="6">
        <v>1190.2</v>
      </c>
      <c r="E18" s="6">
        <v>1248.0999999999999</v>
      </c>
      <c r="F18" s="6">
        <v>1304.4000000000001</v>
      </c>
      <c r="G18" s="6">
        <v>1368.4</v>
      </c>
      <c r="H18" s="6">
        <v>1437</v>
      </c>
      <c r="I18" s="6">
        <v>1469.8</v>
      </c>
      <c r="J18" s="6">
        <v>1510</v>
      </c>
      <c r="K18" s="6">
        <v>1534.7</v>
      </c>
      <c r="L18" s="6"/>
    </row>
    <row r="19" spans="2:12">
      <c r="B19" s="34" t="s">
        <v>22</v>
      </c>
      <c r="C19" s="6">
        <v>237.9</v>
      </c>
      <c r="D19" s="6">
        <v>231</v>
      </c>
      <c r="E19" s="6">
        <v>239</v>
      </c>
      <c r="F19" s="6">
        <v>248.9</v>
      </c>
      <c r="G19" s="6">
        <v>262.39999999999998</v>
      </c>
      <c r="H19" s="6">
        <v>269.60000000000002</v>
      </c>
      <c r="I19" s="6">
        <v>276.3</v>
      </c>
      <c r="J19" s="6">
        <v>283.8</v>
      </c>
      <c r="K19" s="6">
        <v>287.5</v>
      </c>
      <c r="L19" s="6"/>
    </row>
    <row r="20" spans="2:12">
      <c r="B20" s="34" t="s">
        <v>23</v>
      </c>
      <c r="C20" s="6">
        <v>661.3</v>
      </c>
      <c r="D20" s="6">
        <v>647.6</v>
      </c>
      <c r="E20" s="6">
        <v>679.9</v>
      </c>
      <c r="F20" s="6">
        <v>706.9</v>
      </c>
      <c r="G20" s="6">
        <v>727.8</v>
      </c>
      <c r="H20" s="6">
        <v>763.7</v>
      </c>
      <c r="I20" s="6">
        <v>764.4</v>
      </c>
      <c r="J20" s="6">
        <v>780</v>
      </c>
      <c r="K20" s="6">
        <v>803.2</v>
      </c>
      <c r="L20" s="6"/>
    </row>
    <row r="21" spans="2:12">
      <c r="B21" s="34" t="s">
        <v>24</v>
      </c>
      <c r="C21" s="6">
        <v>1772.2</v>
      </c>
      <c r="D21" s="6">
        <v>1770.5</v>
      </c>
      <c r="E21" s="6">
        <v>1814.9</v>
      </c>
      <c r="F21" s="6">
        <v>1896.8</v>
      </c>
      <c r="G21" s="6">
        <v>2014</v>
      </c>
      <c r="H21" s="6">
        <v>2105.4</v>
      </c>
      <c r="I21" s="6">
        <v>2180.6</v>
      </c>
      <c r="J21" s="6">
        <v>2223.6999999999998</v>
      </c>
      <c r="K21" s="6">
        <v>2263.4</v>
      </c>
      <c r="L21" s="6"/>
    </row>
    <row r="22" spans="2:12">
      <c r="B22" s="34" t="s">
        <v>25</v>
      </c>
      <c r="C22" s="6">
        <v>281.7</v>
      </c>
      <c r="D22" s="6">
        <v>281.7</v>
      </c>
      <c r="E22" s="6">
        <v>311.10000000000002</v>
      </c>
      <c r="F22" s="6">
        <v>332.1</v>
      </c>
      <c r="G22" s="6">
        <v>348.2</v>
      </c>
      <c r="H22" s="6">
        <v>361.3</v>
      </c>
      <c r="I22" s="6">
        <v>376.1</v>
      </c>
      <c r="J22" s="6">
        <v>379.8</v>
      </c>
      <c r="K22" s="6">
        <v>394.8</v>
      </c>
      <c r="L22" s="6"/>
    </row>
    <row r="23" spans="2:12">
      <c r="B23" s="34" t="s">
        <v>26</v>
      </c>
      <c r="C23" s="6">
        <v>173</v>
      </c>
      <c r="D23" s="6">
        <v>169.5</v>
      </c>
      <c r="E23" s="6">
        <v>179.1</v>
      </c>
      <c r="F23" s="6">
        <v>186.4</v>
      </c>
      <c r="G23" s="6">
        <v>191.7</v>
      </c>
      <c r="H23" s="6">
        <v>198.6</v>
      </c>
      <c r="I23" s="6">
        <v>207.4</v>
      </c>
      <c r="J23" s="6">
        <v>211.9</v>
      </c>
      <c r="K23" s="6">
        <v>214.4</v>
      </c>
      <c r="L23" s="6"/>
    </row>
    <row r="24" spans="2:12">
      <c r="B24" s="34" t="s">
        <v>27</v>
      </c>
      <c r="C24" s="6">
        <v>632.20000000000005</v>
      </c>
      <c r="D24" s="6">
        <v>638.70000000000005</v>
      </c>
      <c r="E24" s="6">
        <v>663.1</v>
      </c>
      <c r="F24" s="6">
        <v>696.7</v>
      </c>
      <c r="G24" s="6">
        <v>731.7</v>
      </c>
      <c r="H24" s="6">
        <v>758.3</v>
      </c>
      <c r="I24" s="6">
        <v>783</v>
      </c>
      <c r="J24" s="6">
        <v>796</v>
      </c>
      <c r="K24" s="6">
        <v>811.5</v>
      </c>
      <c r="L24" s="6"/>
    </row>
    <row r="25" spans="2:12">
      <c r="B25" s="34" t="s">
        <v>28</v>
      </c>
      <c r="C25" s="6">
        <v>81.7</v>
      </c>
      <c r="D25" s="6">
        <v>79.2</v>
      </c>
      <c r="E25" s="6">
        <v>84.6</v>
      </c>
      <c r="F25" s="6">
        <v>86</v>
      </c>
      <c r="G25" s="6">
        <v>88.3</v>
      </c>
      <c r="H25" s="6">
        <v>89.5</v>
      </c>
      <c r="I25" s="6">
        <v>92</v>
      </c>
      <c r="J25" s="6">
        <v>93.5</v>
      </c>
      <c r="K25" s="6">
        <v>94.9</v>
      </c>
      <c r="L25" s="6"/>
    </row>
    <row r="26" spans="2:12">
      <c r="B26" s="34" t="s">
        <v>29</v>
      </c>
      <c r="C26" s="6">
        <v>34.1</v>
      </c>
      <c r="D26" s="6">
        <v>33.5</v>
      </c>
      <c r="E26" s="6">
        <v>35.700000000000003</v>
      </c>
      <c r="F26" s="6">
        <v>36.200000000000003</v>
      </c>
      <c r="G26" s="6">
        <v>35.1</v>
      </c>
      <c r="H26" s="6">
        <v>37.9</v>
      </c>
      <c r="I26" s="6">
        <v>39.299999999999997</v>
      </c>
      <c r="J26" s="6">
        <v>42.8</v>
      </c>
      <c r="K26" s="6">
        <v>44.1</v>
      </c>
      <c r="L26" s="6"/>
    </row>
    <row r="27" spans="2:12">
      <c r="B27" s="34" t="s">
        <v>30</v>
      </c>
      <c r="C27" s="6">
        <f>C28-C29</f>
        <v>8.8999999999978172</v>
      </c>
      <c r="D27" s="6">
        <f t="shared" ref="D27:K27" si="0">D28-D29</f>
        <v>8.999999999998181</v>
      </c>
      <c r="E27" s="6">
        <f t="shared" si="0"/>
        <v>8.999999999998181</v>
      </c>
      <c r="F27" s="6">
        <f t="shared" si="0"/>
        <v>8.6999999999989086</v>
      </c>
      <c r="G27" s="6">
        <f t="shared" si="0"/>
        <v>8.499999999998181</v>
      </c>
      <c r="H27" s="6">
        <f t="shared" si="0"/>
        <v>9.1000000000003638</v>
      </c>
      <c r="I27" s="6">
        <f t="shared" si="0"/>
        <v>9.2000000000025466</v>
      </c>
      <c r="J27" s="6">
        <f t="shared" si="0"/>
        <v>9.8000000000029104</v>
      </c>
      <c r="K27" s="6">
        <f t="shared" si="0"/>
        <v>10.500000000001819</v>
      </c>
      <c r="L27" s="6"/>
    </row>
    <row r="28" spans="2:12">
      <c r="B28" s="34" t="s">
        <v>31</v>
      </c>
      <c r="C28" s="6">
        <v>11089.2</v>
      </c>
      <c r="D28" s="6">
        <v>11229.2</v>
      </c>
      <c r="E28" s="6">
        <v>11662.4</v>
      </c>
      <c r="F28" s="6">
        <v>12148.9</v>
      </c>
      <c r="G28" s="6">
        <v>12704.3</v>
      </c>
      <c r="H28" s="6">
        <v>13241.5</v>
      </c>
      <c r="I28" s="6">
        <v>13617.4</v>
      </c>
      <c r="J28" s="6">
        <v>13896.6</v>
      </c>
      <c r="K28" s="6">
        <v>14248.7</v>
      </c>
      <c r="L28" s="6"/>
    </row>
    <row r="29" spans="2:12">
      <c r="B29" s="34" t="s">
        <v>36</v>
      </c>
      <c r="C29" s="6">
        <f>SUM(C9:C26)</f>
        <v>11080.300000000003</v>
      </c>
      <c r="D29" s="6">
        <f t="shared" ref="D29:K29" si="1">SUM(D9:D26)</f>
        <v>11220.200000000003</v>
      </c>
      <c r="E29" s="6">
        <f t="shared" si="1"/>
        <v>11653.400000000001</v>
      </c>
      <c r="F29" s="6">
        <f t="shared" si="1"/>
        <v>12140.2</v>
      </c>
      <c r="G29" s="6">
        <f t="shared" si="1"/>
        <v>12695.800000000001</v>
      </c>
      <c r="H29" s="6">
        <f t="shared" si="1"/>
        <v>13232.4</v>
      </c>
      <c r="I29" s="6">
        <f t="shared" si="1"/>
        <v>13608.199999999997</v>
      </c>
      <c r="J29" s="6">
        <f t="shared" si="1"/>
        <v>13886.799999999997</v>
      </c>
      <c r="K29" s="6">
        <f t="shared" si="1"/>
        <v>14238.199999999999</v>
      </c>
      <c r="L29" s="6"/>
    </row>
    <row r="32" spans="2:12">
      <c r="B32" t="s">
        <v>59</v>
      </c>
    </row>
    <row r="33" spans="2:12">
      <c r="B33" s="37" t="s">
        <v>102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</row>
    <row r="34" spans="2:12">
      <c r="B34" s="34" t="s">
        <v>35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</row>
    <row r="35" spans="2:12"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2:12">
      <c r="B36" s="11"/>
      <c r="C36" s="5" t="s">
        <v>40</v>
      </c>
      <c r="D36" s="5" t="s">
        <v>41</v>
      </c>
      <c r="E36" s="5" t="s">
        <v>42</v>
      </c>
      <c r="F36" s="5" t="s">
        <v>43</v>
      </c>
      <c r="G36" s="5" t="s">
        <v>44</v>
      </c>
      <c r="H36" s="5" t="s">
        <v>45</v>
      </c>
      <c r="I36" s="5">
        <v>2001</v>
      </c>
      <c r="J36" s="5">
        <v>2002</v>
      </c>
      <c r="K36" s="5">
        <v>2003</v>
      </c>
      <c r="L36" s="5">
        <v>2004</v>
      </c>
    </row>
    <row r="37" spans="2:12">
      <c r="B37" s="34" t="s">
        <v>12</v>
      </c>
      <c r="C37" s="6">
        <v>28292180</v>
      </c>
      <c r="D37" s="6">
        <v>30389065</v>
      </c>
      <c r="E37" s="6">
        <v>32120588</v>
      </c>
      <c r="F37" s="6">
        <v>33945851</v>
      </c>
      <c r="G37" s="6">
        <v>36647658</v>
      </c>
      <c r="H37" s="6">
        <v>39847062</v>
      </c>
      <c r="I37" s="6">
        <v>42921715</v>
      </c>
      <c r="J37" s="6">
        <v>45991213</v>
      </c>
      <c r="K37" s="6">
        <v>50070208</v>
      </c>
      <c r="L37" s="6"/>
    </row>
    <row r="38" spans="2:12">
      <c r="B38" s="34" t="s">
        <v>13</v>
      </c>
      <c r="C38" s="6">
        <v>7016561</v>
      </c>
      <c r="D38" s="6">
        <v>7415116</v>
      </c>
      <c r="E38" s="6">
        <v>7891640</v>
      </c>
      <c r="F38" s="6">
        <v>8374558</v>
      </c>
      <c r="G38" s="6">
        <v>8865840</v>
      </c>
      <c r="H38" s="6">
        <v>9536377</v>
      </c>
      <c r="I38" s="6">
        <v>9998019</v>
      </c>
      <c r="J38" s="6">
        <v>10718794</v>
      </c>
      <c r="K38" s="6">
        <v>11368424</v>
      </c>
      <c r="L38" s="6"/>
    </row>
    <row r="39" spans="2:12">
      <c r="B39" s="34" t="s">
        <v>14</v>
      </c>
      <c r="C39" s="6">
        <v>5264559</v>
      </c>
      <c r="D39" s="6">
        <v>5390261</v>
      </c>
      <c r="E39" s="6">
        <v>5860124</v>
      </c>
      <c r="F39" s="6">
        <v>6205850</v>
      </c>
      <c r="G39" s="6">
        <v>6468130</v>
      </c>
      <c r="H39" s="6">
        <v>6902139</v>
      </c>
      <c r="I39" s="6">
        <v>7206737</v>
      </c>
      <c r="J39" s="6">
        <v>7584602</v>
      </c>
      <c r="K39" s="6">
        <v>8094061</v>
      </c>
      <c r="L39" s="6"/>
    </row>
    <row r="40" spans="2:12">
      <c r="B40" s="34" t="s">
        <v>15</v>
      </c>
      <c r="C40" s="6">
        <v>4713269</v>
      </c>
      <c r="D40" s="6">
        <v>4999576</v>
      </c>
      <c r="E40" s="6">
        <v>5379618</v>
      </c>
      <c r="F40" s="6">
        <v>5699947</v>
      </c>
      <c r="G40" s="6">
        <v>6092332</v>
      </c>
      <c r="H40" s="6">
        <v>6726272</v>
      </c>
      <c r="I40" s="6">
        <v>7229035</v>
      </c>
      <c r="J40" s="6">
        <v>7818050</v>
      </c>
      <c r="K40" s="6">
        <v>8215511</v>
      </c>
      <c r="L40" s="6"/>
    </row>
    <row r="41" spans="2:12">
      <c r="B41" s="34" t="s">
        <v>16</v>
      </c>
      <c r="C41" s="6">
        <v>8356526</v>
      </c>
      <c r="D41" s="6">
        <v>8903567</v>
      </c>
      <c r="E41" s="6">
        <v>9428888</v>
      </c>
      <c r="F41" s="6">
        <v>10187858</v>
      </c>
      <c r="G41" s="6">
        <v>11334281</v>
      </c>
      <c r="H41" s="6">
        <v>12108295</v>
      </c>
      <c r="I41" s="6">
        <v>13028121</v>
      </c>
      <c r="J41" s="6">
        <v>14081667</v>
      </c>
      <c r="K41" s="6">
        <v>15437986</v>
      </c>
      <c r="L41" s="6"/>
    </row>
    <row r="42" spans="2:12">
      <c r="B42" s="34" t="s">
        <v>17</v>
      </c>
      <c r="C42" s="6">
        <v>2625146</v>
      </c>
      <c r="D42" s="6">
        <v>2749203</v>
      </c>
      <c r="E42" s="6">
        <v>2942680</v>
      </c>
      <c r="F42" s="6">
        <v>3219640</v>
      </c>
      <c r="G42" s="6">
        <v>3527762</v>
      </c>
      <c r="H42" s="6">
        <v>3805094</v>
      </c>
      <c r="I42" s="6">
        <v>4128399</v>
      </c>
      <c r="J42" s="6">
        <v>4411459</v>
      </c>
      <c r="K42" s="6">
        <v>4683481</v>
      </c>
      <c r="L42" s="6"/>
    </row>
    <row r="43" spans="2:12">
      <c r="B43" s="34" t="s">
        <v>18</v>
      </c>
      <c r="C43" s="6">
        <v>12121787</v>
      </c>
      <c r="D43" s="6">
        <v>12812387</v>
      </c>
      <c r="E43" s="6">
        <v>13791134</v>
      </c>
      <c r="F43" s="6">
        <v>14635679</v>
      </c>
      <c r="G43" s="6">
        <v>15310655</v>
      </c>
      <c r="H43" s="6">
        <v>16402998</v>
      </c>
      <c r="I43" s="6">
        <v>17241069</v>
      </c>
      <c r="J43" s="6">
        <v>18406577</v>
      </c>
      <c r="K43" s="6">
        <v>19462083</v>
      </c>
      <c r="L43" s="6"/>
    </row>
    <row r="44" spans="2:12">
      <c r="B44" s="34" t="s">
        <v>19</v>
      </c>
      <c r="C44" s="6">
        <v>7141348</v>
      </c>
      <c r="D44" s="6">
        <v>7543884</v>
      </c>
      <c r="E44" s="6">
        <v>8066175</v>
      </c>
      <c r="F44" s="6">
        <v>8701541</v>
      </c>
      <c r="G44" s="6">
        <v>9062053</v>
      </c>
      <c r="H44" s="6">
        <v>9668258</v>
      </c>
      <c r="I44" s="6">
        <v>10429503</v>
      </c>
      <c r="J44" s="6">
        <v>11247213</v>
      </c>
      <c r="K44" s="6">
        <v>11821494</v>
      </c>
      <c r="L44" s="6"/>
    </row>
    <row r="45" spans="2:12">
      <c r="B45" s="34" t="s">
        <v>20</v>
      </c>
      <c r="C45" s="6">
        <v>41733089</v>
      </c>
      <c r="D45" s="6">
        <v>44648678</v>
      </c>
      <c r="E45" s="6">
        <v>46653080</v>
      </c>
      <c r="F45" s="6">
        <v>49882997</v>
      </c>
      <c r="G45" s="6">
        <v>53525820</v>
      </c>
      <c r="H45" s="6">
        <v>57846007</v>
      </c>
      <c r="I45" s="6">
        <v>61450396</v>
      </c>
      <c r="J45" s="6">
        <v>64104011</v>
      </c>
      <c r="K45" s="6">
        <v>68519924</v>
      </c>
      <c r="L45" s="6"/>
    </row>
    <row r="46" spans="2:12">
      <c r="B46" s="34" t="s">
        <v>21</v>
      </c>
      <c r="C46" s="6">
        <v>20596169</v>
      </c>
      <c r="D46" s="6">
        <v>22061419</v>
      </c>
      <c r="E46" s="6">
        <v>23770574</v>
      </c>
      <c r="F46" s="6">
        <v>25608638</v>
      </c>
      <c r="G46" s="6">
        <v>27352770</v>
      </c>
      <c r="H46" s="6">
        <v>29746343</v>
      </c>
      <c r="I46" s="6">
        <v>31925288</v>
      </c>
      <c r="J46" s="6">
        <v>34107478</v>
      </c>
      <c r="K46" s="6">
        <v>36124724</v>
      </c>
      <c r="L46" s="6"/>
    </row>
    <row r="47" spans="2:12">
      <c r="B47" s="34" t="s">
        <v>22</v>
      </c>
      <c r="C47" s="6">
        <v>3679307</v>
      </c>
      <c r="D47" s="6">
        <v>3830518</v>
      </c>
      <c r="E47" s="6">
        <v>4058912</v>
      </c>
      <c r="F47" s="6">
        <v>4356898</v>
      </c>
      <c r="G47" s="6">
        <v>4679477</v>
      </c>
      <c r="H47" s="6">
        <v>5051656</v>
      </c>
      <c r="I47" s="6">
        <v>5381100</v>
      </c>
      <c r="J47" s="6">
        <v>5765762</v>
      </c>
      <c r="K47" s="6">
        <v>6064882</v>
      </c>
      <c r="L47" s="6"/>
    </row>
    <row r="48" spans="2:12">
      <c r="B48" s="34" t="s">
        <v>23</v>
      </c>
      <c r="C48" s="6">
        <v>11317730</v>
      </c>
      <c r="D48" s="6">
        <v>11941222</v>
      </c>
      <c r="E48" s="6">
        <v>12805458</v>
      </c>
      <c r="F48" s="6">
        <v>13651638</v>
      </c>
      <c r="G48" s="6">
        <v>14443326</v>
      </c>
      <c r="H48" s="6">
        <v>15557062</v>
      </c>
      <c r="I48" s="6">
        <v>16190710</v>
      </c>
      <c r="J48" s="6">
        <v>17309415</v>
      </c>
      <c r="K48" s="6">
        <v>18557307</v>
      </c>
      <c r="L48" s="6"/>
    </row>
    <row r="49" spans="2:12">
      <c r="B49" s="34" t="s">
        <v>24</v>
      </c>
      <c r="C49" s="6">
        <v>40018158</v>
      </c>
      <c r="D49" s="6">
        <v>41340441</v>
      </c>
      <c r="E49" s="6">
        <v>44141137</v>
      </c>
      <c r="F49" s="6">
        <v>47729283</v>
      </c>
      <c r="G49" s="6">
        <v>51891597</v>
      </c>
      <c r="H49" s="6">
        <v>56549137</v>
      </c>
      <c r="I49" s="6">
        <v>60918688</v>
      </c>
      <c r="J49" s="6">
        <v>64527408</v>
      </c>
      <c r="K49" s="6">
        <v>68353692</v>
      </c>
      <c r="L49" s="6"/>
    </row>
    <row r="50" spans="2:12">
      <c r="B50" s="34" t="s">
        <v>25</v>
      </c>
      <c r="C50" s="6">
        <v>4617863</v>
      </c>
      <c r="D50" s="6">
        <v>4897556</v>
      </c>
      <c r="E50" s="6">
        <v>5441068</v>
      </c>
      <c r="F50" s="6">
        <v>5921105</v>
      </c>
      <c r="G50" s="6">
        <v>6399578</v>
      </c>
      <c r="H50" s="6">
        <v>6988418</v>
      </c>
      <c r="I50" s="6">
        <v>7617900</v>
      </c>
      <c r="J50" s="6">
        <v>8146101</v>
      </c>
      <c r="K50" s="6">
        <v>8781526</v>
      </c>
      <c r="L50" s="6"/>
    </row>
    <row r="51" spans="2:12">
      <c r="B51" s="34" t="s">
        <v>26</v>
      </c>
      <c r="C51" s="6">
        <v>3728996</v>
      </c>
      <c r="D51" s="6">
        <v>3929622</v>
      </c>
      <c r="E51" s="6">
        <v>4217920</v>
      </c>
      <c r="F51" s="6">
        <v>4538801</v>
      </c>
      <c r="G51" s="6">
        <v>4776768</v>
      </c>
      <c r="H51" s="6">
        <v>5180201</v>
      </c>
      <c r="I51" s="6">
        <v>5634794</v>
      </c>
      <c r="J51" s="6">
        <v>5962527</v>
      </c>
      <c r="K51" s="6">
        <v>6309924</v>
      </c>
      <c r="L51" s="6"/>
    </row>
    <row r="52" spans="2:12">
      <c r="B52" s="34" t="s">
        <v>27</v>
      </c>
      <c r="C52" s="6">
        <v>14637283</v>
      </c>
      <c r="D52" s="6">
        <v>15471790</v>
      </c>
      <c r="E52" s="6">
        <v>16498811</v>
      </c>
      <c r="F52" s="6">
        <v>17868909</v>
      </c>
      <c r="G52" s="6">
        <v>19354986</v>
      </c>
      <c r="H52" s="6">
        <v>20760989</v>
      </c>
      <c r="I52" s="6">
        <v>22123670</v>
      </c>
      <c r="J52" s="6">
        <v>23317227</v>
      </c>
      <c r="K52" s="6">
        <v>24678624</v>
      </c>
      <c r="L52" s="6"/>
    </row>
    <row r="53" spans="2:12">
      <c r="B53" s="34" t="s">
        <v>28</v>
      </c>
      <c r="C53" s="6">
        <v>1552569</v>
      </c>
      <c r="D53" s="6">
        <v>1596656</v>
      </c>
      <c r="E53" s="6">
        <v>1744891</v>
      </c>
      <c r="F53" s="6">
        <v>1855935</v>
      </c>
      <c r="G53" s="6">
        <v>1990501</v>
      </c>
      <c r="H53" s="6">
        <v>2120720</v>
      </c>
      <c r="I53" s="6">
        <v>2291526</v>
      </c>
      <c r="J53" s="6">
        <v>2424163</v>
      </c>
      <c r="K53" s="6">
        <v>2574246</v>
      </c>
      <c r="L53" s="6"/>
    </row>
    <row r="54" spans="2:12">
      <c r="B54" s="34" t="s">
        <v>29</v>
      </c>
      <c r="C54" s="6">
        <v>727079</v>
      </c>
      <c r="D54" s="6">
        <v>732475</v>
      </c>
      <c r="E54" s="6">
        <v>788412</v>
      </c>
      <c r="F54" s="6">
        <v>871742</v>
      </c>
      <c r="G54" s="6">
        <v>887356</v>
      </c>
      <c r="H54" s="6">
        <v>978074</v>
      </c>
      <c r="I54" s="6">
        <v>1065712</v>
      </c>
      <c r="J54" s="6">
        <v>1202618</v>
      </c>
      <c r="K54" s="6">
        <v>1280853</v>
      </c>
      <c r="L54" s="6"/>
    </row>
    <row r="55" spans="2:12">
      <c r="B55" s="34" t="s">
        <v>30</v>
      </c>
      <c r="C55" s="6">
        <f>C56-C57</f>
        <v>353381</v>
      </c>
      <c r="D55" s="6">
        <f t="shared" ref="D55" si="2">D56-D57</f>
        <v>374564</v>
      </c>
      <c r="E55" s="6">
        <f t="shared" ref="E55" si="3">E56-E57</f>
        <v>375890</v>
      </c>
      <c r="F55" s="6">
        <f t="shared" ref="F55" si="4">F56-F57</f>
        <v>383130</v>
      </c>
      <c r="G55" s="6">
        <f t="shared" ref="G55" si="5">G56-G57</f>
        <v>375110</v>
      </c>
      <c r="H55" s="6">
        <f t="shared" ref="H55" si="6">H56-H57</f>
        <v>408898</v>
      </c>
      <c r="I55" s="6">
        <f t="shared" ref="I55" si="7">I56-I57</f>
        <v>425618</v>
      </c>
      <c r="J55" s="6">
        <f t="shared" ref="J55" si="8">J56-J57</f>
        <v>462715</v>
      </c>
      <c r="K55" s="6">
        <f t="shared" ref="K55" si="9">K56-K57</f>
        <v>524050</v>
      </c>
      <c r="L55" s="6"/>
    </row>
    <row r="56" spans="2:12">
      <c r="B56" s="34" t="s">
        <v>31</v>
      </c>
      <c r="C56" s="6">
        <v>218493000</v>
      </c>
      <c r="D56" s="6">
        <v>231028000</v>
      </c>
      <c r="E56" s="6">
        <v>245977000</v>
      </c>
      <c r="F56" s="6">
        <v>263640000</v>
      </c>
      <c r="G56" s="6">
        <v>282986000</v>
      </c>
      <c r="H56" s="6">
        <v>306184000</v>
      </c>
      <c r="I56" s="6">
        <v>327208000</v>
      </c>
      <c r="J56" s="6">
        <v>347589000</v>
      </c>
      <c r="K56" s="6">
        <v>370923000</v>
      </c>
      <c r="L56" s="6"/>
    </row>
    <row r="57" spans="2:12">
      <c r="B57" s="34" t="s">
        <v>36</v>
      </c>
      <c r="C57" s="6">
        <f>SUM(C37:C54)</f>
        <v>218139619</v>
      </c>
      <c r="D57" s="6">
        <f t="shared" ref="D57:K57" si="10">SUM(D37:D54)</f>
        <v>230653436</v>
      </c>
      <c r="E57" s="6">
        <f t="shared" si="10"/>
        <v>245601110</v>
      </c>
      <c r="F57" s="6">
        <f t="shared" si="10"/>
        <v>263256870</v>
      </c>
      <c r="G57" s="6">
        <f t="shared" si="10"/>
        <v>282610890</v>
      </c>
      <c r="H57" s="6">
        <f t="shared" si="10"/>
        <v>305775102</v>
      </c>
      <c r="I57" s="6">
        <f t="shared" si="10"/>
        <v>326782382</v>
      </c>
      <c r="J57" s="6">
        <f t="shared" si="10"/>
        <v>347126285</v>
      </c>
      <c r="K57" s="6">
        <f t="shared" si="10"/>
        <v>370398950</v>
      </c>
      <c r="L57" s="6"/>
    </row>
    <row r="60" spans="2:12">
      <c r="B60" t="s">
        <v>106</v>
      </c>
    </row>
    <row r="61" spans="2:12">
      <c r="B61" s="37" t="s">
        <v>104</v>
      </c>
      <c r="C61" s="34"/>
      <c r="D61" s="34"/>
      <c r="E61" s="34"/>
      <c r="F61" s="34"/>
      <c r="G61" s="34"/>
      <c r="H61" s="34"/>
      <c r="I61" s="34"/>
      <c r="J61" s="34"/>
      <c r="K61" s="34"/>
      <c r="L61" s="34"/>
    </row>
    <row r="62" spans="2:12">
      <c r="B62" s="34" t="s">
        <v>35</v>
      </c>
      <c r="C62" s="34"/>
      <c r="D62" s="34"/>
      <c r="E62" s="34"/>
      <c r="F62" s="34"/>
      <c r="G62" s="34"/>
      <c r="H62" s="34"/>
      <c r="I62" s="34"/>
      <c r="J62" s="34"/>
      <c r="K62" s="34"/>
      <c r="L62" s="34"/>
    </row>
    <row r="63" spans="2:12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</row>
    <row r="64" spans="2:12">
      <c r="B64" s="11"/>
      <c r="C64" s="5" t="s">
        <v>40</v>
      </c>
      <c r="D64" s="5" t="s">
        <v>41</v>
      </c>
      <c r="E64" s="5" t="s">
        <v>42</v>
      </c>
      <c r="F64" s="5" t="s">
        <v>43</v>
      </c>
      <c r="G64" s="5" t="s">
        <v>44</v>
      </c>
      <c r="H64" s="5" t="s">
        <v>45</v>
      </c>
      <c r="I64" s="5">
        <v>2001</v>
      </c>
      <c r="J64" s="5">
        <v>2002</v>
      </c>
      <c r="K64" s="5">
        <v>2003</v>
      </c>
      <c r="L64" s="5">
        <v>2004</v>
      </c>
    </row>
    <row r="65" spans="2:12">
      <c r="B65" s="34" t="s">
        <v>12</v>
      </c>
      <c r="C65" s="6">
        <v>33965685.872060262</v>
      </c>
      <c r="D65" s="6">
        <v>35295071.432364464</v>
      </c>
      <c r="E65" s="6">
        <v>38158779.196477488</v>
      </c>
      <c r="F65" s="6">
        <v>40256009.307164058</v>
      </c>
      <c r="G65" s="6">
        <v>43314984.917913958</v>
      </c>
      <c r="H65" s="6">
        <v>47053611.622694902</v>
      </c>
      <c r="I65" s="6">
        <v>50238002.271970235</v>
      </c>
      <c r="J65" s="6">
        <v>53593831.786584772</v>
      </c>
      <c r="K65" s="6"/>
      <c r="L65" s="6"/>
    </row>
    <row r="66" spans="2:12">
      <c r="B66" s="34" t="s">
        <v>13</v>
      </c>
      <c r="C66" s="6">
        <v>8483205.2991273552</v>
      </c>
      <c r="D66" s="6">
        <v>9170192.9270582944</v>
      </c>
      <c r="E66" s="6">
        <v>9627535.7934396788</v>
      </c>
      <c r="F66" s="6">
        <v>10085383.377695598</v>
      </c>
      <c r="G66" s="6">
        <v>10542466.726383019</v>
      </c>
      <c r="H66" s="6">
        <v>11327051.321326002</v>
      </c>
      <c r="I66" s="6">
        <v>11817397.034147048</v>
      </c>
      <c r="J66" s="6">
        <v>12696427.843889061</v>
      </c>
      <c r="K66" s="6"/>
      <c r="L66" s="6"/>
    </row>
    <row r="67" spans="2:12">
      <c r="B67" s="34" t="s">
        <v>14</v>
      </c>
      <c r="C67" s="6">
        <v>6524295.1755952211</v>
      </c>
      <c r="D67" s="6">
        <v>6643892.3477012441</v>
      </c>
      <c r="E67" s="6">
        <v>7077574.1356234923</v>
      </c>
      <c r="F67" s="6">
        <v>7498540.7033879114</v>
      </c>
      <c r="G67" s="6">
        <v>7781068.1237580273</v>
      </c>
      <c r="H67" s="6">
        <v>8305378.0543555999</v>
      </c>
      <c r="I67" s="6">
        <v>8694345.1312900893</v>
      </c>
      <c r="J67" s="6">
        <v>9091165.5809941851</v>
      </c>
      <c r="K67" s="6"/>
      <c r="L67" s="6"/>
    </row>
    <row r="68" spans="2:12">
      <c r="B68" s="34" t="s">
        <v>15</v>
      </c>
      <c r="C68" s="6">
        <v>5505105.5101031791</v>
      </c>
      <c r="D68" s="6">
        <v>6028971.2533478215</v>
      </c>
      <c r="E68" s="6">
        <v>6569778.067944156</v>
      </c>
      <c r="F68" s="6">
        <v>6985916.0599457258</v>
      </c>
      <c r="G68" s="6">
        <v>7347978.0611318154</v>
      </c>
      <c r="H68" s="6">
        <v>8027145.3577323966</v>
      </c>
      <c r="I68" s="6">
        <v>8563088.1650767811</v>
      </c>
      <c r="J68" s="6">
        <v>9208240.3545180168</v>
      </c>
      <c r="K68" s="6"/>
      <c r="L68" s="6"/>
    </row>
    <row r="69" spans="2:12">
      <c r="B69" s="34" t="s">
        <v>16</v>
      </c>
      <c r="C69" s="6">
        <v>9820282.6696993709</v>
      </c>
      <c r="D69" s="6">
        <v>10579101.929078074</v>
      </c>
      <c r="E69" s="6">
        <v>11305719.883119162</v>
      </c>
      <c r="F69" s="6">
        <v>12279891.410882415</v>
      </c>
      <c r="G69" s="6">
        <v>13332243.355721345</v>
      </c>
      <c r="H69" s="6">
        <v>14089777.282685542</v>
      </c>
      <c r="I69" s="6">
        <v>15068886.212201471</v>
      </c>
      <c r="J69" s="6">
        <v>16203692.604554364</v>
      </c>
      <c r="K69" s="6"/>
      <c r="L69" s="6"/>
    </row>
    <row r="70" spans="2:12">
      <c r="B70" s="34" t="s">
        <v>17</v>
      </c>
      <c r="C70" s="6">
        <v>3201234.2423087284</v>
      </c>
      <c r="D70" s="6">
        <v>3446394.9335699822</v>
      </c>
      <c r="E70" s="6">
        <v>3642227.1715445933</v>
      </c>
      <c r="F70" s="6">
        <v>3977857.0685834745</v>
      </c>
      <c r="G70" s="6">
        <v>4311046.5475923661</v>
      </c>
      <c r="H70" s="6">
        <v>4674417.0635683145</v>
      </c>
      <c r="I70" s="6">
        <v>5043682.8006667458</v>
      </c>
      <c r="J70" s="6">
        <v>5326853.7983977636</v>
      </c>
      <c r="K70" s="6"/>
      <c r="L70" s="6"/>
    </row>
    <row r="71" spans="2:12">
      <c r="B71" s="34" t="s">
        <v>18</v>
      </c>
      <c r="C71" s="6">
        <v>15183804.291843208</v>
      </c>
      <c r="D71" s="6">
        <v>16196920.48846475</v>
      </c>
      <c r="E71" s="6">
        <v>16647028.697580047</v>
      </c>
      <c r="F71" s="6">
        <v>17678865.052914765</v>
      </c>
      <c r="G71" s="6">
        <v>18780852.131338343</v>
      </c>
      <c r="H71" s="6">
        <v>20056406.564377166</v>
      </c>
      <c r="I71" s="6">
        <v>21033039.08973863</v>
      </c>
      <c r="J71" s="6">
        <v>22220635.894338384</v>
      </c>
      <c r="K71" s="6"/>
      <c r="L71" s="6"/>
    </row>
    <row r="72" spans="2:12">
      <c r="B72" s="34" t="s">
        <v>19</v>
      </c>
      <c r="C72" s="6">
        <v>8592531.0255252011</v>
      </c>
      <c r="D72" s="6">
        <v>9441017.7212743536</v>
      </c>
      <c r="E72" s="6">
        <v>9701053.1415467355</v>
      </c>
      <c r="F72" s="6">
        <v>10450320.533678226</v>
      </c>
      <c r="G72" s="6">
        <v>10942251.394004937</v>
      </c>
      <c r="H72" s="6">
        <v>11634446.57247893</v>
      </c>
      <c r="I72" s="6">
        <v>12499497.109284725</v>
      </c>
      <c r="J72" s="6">
        <v>13381724.679507725</v>
      </c>
      <c r="K72" s="6"/>
      <c r="L72" s="6"/>
    </row>
    <row r="73" spans="2:12">
      <c r="B73" s="34" t="s">
        <v>20</v>
      </c>
      <c r="C73" s="6">
        <v>49008199.621483319</v>
      </c>
      <c r="D73" s="6">
        <v>52176221.802677035</v>
      </c>
      <c r="E73" s="6">
        <v>54767107.491088845</v>
      </c>
      <c r="F73" s="6">
        <v>58527717.567058958</v>
      </c>
      <c r="G73" s="6">
        <v>62583121.580052264</v>
      </c>
      <c r="H73" s="6">
        <v>66748666.856786422</v>
      </c>
      <c r="I73" s="6">
        <v>70877486.401381284</v>
      </c>
      <c r="J73" s="6">
        <v>73916392.269138634</v>
      </c>
      <c r="K73" s="6"/>
      <c r="L73" s="6"/>
    </row>
    <row r="74" spans="2:12">
      <c r="B74" s="34" t="s">
        <v>21</v>
      </c>
      <c r="C74" s="6">
        <v>24208916.423137635</v>
      </c>
      <c r="D74" s="6">
        <v>26036154.184179176</v>
      </c>
      <c r="E74" s="6">
        <v>27917065.914758548</v>
      </c>
      <c r="F74" s="6">
        <v>30329529.419909891</v>
      </c>
      <c r="G74" s="6">
        <v>32070171.238742273</v>
      </c>
      <c r="H74" s="6">
        <v>34578604.582126394</v>
      </c>
      <c r="I74" s="6">
        <v>37112387.839806899</v>
      </c>
      <c r="J74" s="6">
        <v>39752322.024178043</v>
      </c>
      <c r="K74" s="6"/>
      <c r="L74" s="6"/>
    </row>
    <row r="75" spans="2:12">
      <c r="B75" s="34" t="s">
        <v>22</v>
      </c>
      <c r="C75" s="6">
        <v>4453651.6711993394</v>
      </c>
      <c r="D75" s="6">
        <v>4783937.8881194126</v>
      </c>
      <c r="E75" s="6">
        <v>4896568.8225544253</v>
      </c>
      <c r="F75" s="6">
        <v>5263323.1793191666</v>
      </c>
      <c r="G75" s="6">
        <v>5690772.441486774</v>
      </c>
      <c r="H75" s="6">
        <v>6170558.6691809148</v>
      </c>
      <c r="I75" s="6">
        <v>6531069.7909359541</v>
      </c>
      <c r="J75" s="6">
        <v>6941101.5261496473</v>
      </c>
      <c r="K75" s="6"/>
      <c r="L75" s="6"/>
    </row>
    <row r="76" spans="2:12">
      <c r="B76" s="34" t="s">
        <v>23</v>
      </c>
      <c r="C76" s="6">
        <v>14899031.394455699</v>
      </c>
      <c r="D76" s="6">
        <v>15861127.613038337</v>
      </c>
      <c r="E76" s="6">
        <v>16487542.291527497</v>
      </c>
      <c r="F76" s="6">
        <v>17335718.984772831</v>
      </c>
      <c r="G76" s="6">
        <v>18131389.780201111</v>
      </c>
      <c r="H76" s="6">
        <v>19648631.870967582</v>
      </c>
      <c r="I76" s="6">
        <v>20332987.916127808</v>
      </c>
      <c r="J76" s="6">
        <v>21780804.813972268</v>
      </c>
      <c r="K76" s="6"/>
      <c r="L76" s="6"/>
    </row>
    <row r="77" spans="2:12">
      <c r="B77" s="34" t="s">
        <v>24</v>
      </c>
      <c r="C77" s="6">
        <v>44777192.512426101</v>
      </c>
      <c r="D77" s="6">
        <v>46353917.776511267</v>
      </c>
      <c r="E77" s="6">
        <v>50084961.921076998</v>
      </c>
      <c r="F77" s="6">
        <v>54026563.391493924</v>
      </c>
      <c r="G77" s="6">
        <v>57670331.748086952</v>
      </c>
      <c r="H77" s="6">
        <v>62590941.630877793</v>
      </c>
      <c r="I77" s="6">
        <v>67387313.83357659</v>
      </c>
      <c r="J77" s="6">
        <v>70976508.912709415</v>
      </c>
      <c r="K77" s="6"/>
      <c r="L77" s="6"/>
    </row>
    <row r="78" spans="2:12">
      <c r="B78" s="34" t="s">
        <v>25</v>
      </c>
      <c r="C78" s="6">
        <v>5578948.7676417939</v>
      </c>
      <c r="D78" s="6">
        <v>6024923.539794242</v>
      </c>
      <c r="E78" s="6">
        <v>6519065.7969092978</v>
      </c>
      <c r="F78" s="6">
        <v>7083313.7529356536</v>
      </c>
      <c r="G78" s="6">
        <v>7642849.1397385653</v>
      </c>
      <c r="H78" s="6">
        <v>8374001.8709378196</v>
      </c>
      <c r="I78" s="6">
        <v>9009496.7039625831</v>
      </c>
      <c r="J78" s="6">
        <v>9588917.8115201183</v>
      </c>
      <c r="K78" s="6"/>
      <c r="L78" s="6"/>
    </row>
    <row r="79" spans="2:12">
      <c r="B79" s="34" t="s">
        <v>26</v>
      </c>
      <c r="C79" s="6">
        <v>4345573.5898869857</v>
      </c>
      <c r="D79" s="6">
        <v>4711101.0573956259</v>
      </c>
      <c r="E79" s="6">
        <v>4916826.9243104029</v>
      </c>
      <c r="F79" s="6">
        <v>5318434.0623451415</v>
      </c>
      <c r="G79" s="6">
        <v>5527807.48224336</v>
      </c>
      <c r="H79" s="6">
        <v>6083064.3090533866</v>
      </c>
      <c r="I79" s="6">
        <v>6535824.7755426215</v>
      </c>
      <c r="J79" s="6">
        <v>6840116.8378160605</v>
      </c>
      <c r="K79" s="6"/>
      <c r="L79" s="6"/>
    </row>
    <row r="80" spans="2:12">
      <c r="B80" s="34" t="s">
        <v>27</v>
      </c>
      <c r="C80" s="6">
        <v>16922628.681025907</v>
      </c>
      <c r="D80" s="6">
        <v>17916500.024635546</v>
      </c>
      <c r="E80" s="6">
        <v>18994365.571692258</v>
      </c>
      <c r="F80" s="6">
        <v>20487890.092778087</v>
      </c>
      <c r="G80" s="6">
        <v>22179582.465909414</v>
      </c>
      <c r="H80" s="6">
        <v>23572148.923231378</v>
      </c>
      <c r="I80" s="6">
        <v>25051914.455810696</v>
      </c>
      <c r="J80" s="6">
        <v>26398508.396358397</v>
      </c>
      <c r="K80" s="6"/>
      <c r="L80" s="6"/>
    </row>
    <row r="81" spans="2:12">
      <c r="B81" s="34" t="s">
        <v>28</v>
      </c>
      <c r="C81" s="6">
        <v>1889555.4982383675</v>
      </c>
      <c r="D81" s="6">
        <v>2020357.0643424483</v>
      </c>
      <c r="E81" s="6">
        <v>2088251.3070630583</v>
      </c>
      <c r="F81" s="6">
        <v>2204977.481956285</v>
      </c>
      <c r="G81" s="6">
        <v>2435962.4868100332</v>
      </c>
      <c r="H81" s="6">
        <v>2628595.7466199421</v>
      </c>
      <c r="I81" s="6">
        <v>2859050.6783691025</v>
      </c>
      <c r="J81" s="6">
        <v>2987657.852265602</v>
      </c>
      <c r="K81" s="6"/>
      <c r="L81" s="6"/>
    </row>
    <row r="82" spans="2:12">
      <c r="B82" s="34" t="s">
        <v>29</v>
      </c>
      <c r="C82" s="6">
        <v>835752.19695585722</v>
      </c>
      <c r="D82" s="6">
        <v>851945.88916650275</v>
      </c>
      <c r="E82" s="6">
        <v>865288.2099792501</v>
      </c>
      <c r="F82" s="6">
        <v>953261.92941176472</v>
      </c>
      <c r="G82" s="6">
        <v>990662.80786262243</v>
      </c>
      <c r="H82" s="6">
        <v>1097193.8597643781</v>
      </c>
      <c r="I82" s="6">
        <v>1192444.240643275</v>
      </c>
      <c r="J82" s="6">
        <v>1340641.4635278764</v>
      </c>
      <c r="K82" s="6"/>
      <c r="L82" s="6"/>
    </row>
    <row r="83" spans="2:12">
      <c r="B83" s="34" t="s">
        <v>105</v>
      </c>
      <c r="C83" s="6">
        <f>SUM(C65:C82)</f>
        <v>258195594.44271353</v>
      </c>
      <c r="D83" s="6">
        <f t="shared" ref="D83:J83" si="11">SUM(D65:D82)</f>
        <v>273537749.87271851</v>
      </c>
      <c r="E83" s="6">
        <f t="shared" si="11"/>
        <v>290266740.33823597</v>
      </c>
      <c r="F83" s="6">
        <f t="shared" si="11"/>
        <v>310743513.37623394</v>
      </c>
      <c r="G83" s="6">
        <f t="shared" si="11"/>
        <v>331275542.42897719</v>
      </c>
      <c r="H83" s="6">
        <f t="shared" si="11"/>
        <v>356660642.15876484</v>
      </c>
      <c r="I83" s="6">
        <f t="shared" si="11"/>
        <v>379847914.4505325</v>
      </c>
      <c r="J83" s="6">
        <f t="shared" si="11"/>
        <v>402245544.45042026</v>
      </c>
      <c r="K83" s="6"/>
      <c r="L83" s="6"/>
    </row>
    <row r="84" spans="2:12">
      <c r="B84" s="34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2:12">
      <c r="B85" s="34"/>
      <c r="C85" s="6"/>
      <c r="D85" s="6"/>
      <c r="E85" s="6"/>
      <c r="F85" s="6"/>
      <c r="G85" s="6"/>
      <c r="H85" s="6"/>
      <c r="I85" s="6"/>
      <c r="J85" s="6"/>
      <c r="K85" s="6"/>
      <c r="L85" s="6"/>
    </row>
    <row r="87" spans="2:12">
      <c r="B87" s="40" t="s">
        <v>446</v>
      </c>
    </row>
    <row r="88" spans="2:12">
      <c r="B88" s="37" t="s">
        <v>328</v>
      </c>
      <c r="C88" s="56"/>
      <c r="D88" s="56"/>
      <c r="E88" s="56"/>
      <c r="F88" s="56"/>
      <c r="G88" s="56"/>
      <c r="H88" s="56"/>
      <c r="I88" s="56"/>
      <c r="J88" s="56"/>
      <c r="K88" s="56"/>
      <c r="L88" s="56"/>
    </row>
    <row r="89" spans="2:12">
      <c r="B89" s="56" t="s">
        <v>7</v>
      </c>
      <c r="C89" s="56"/>
      <c r="D89" s="56"/>
      <c r="E89" s="56"/>
      <c r="F89" s="56"/>
      <c r="G89" s="56"/>
      <c r="H89" s="56"/>
      <c r="I89" s="56"/>
      <c r="J89" s="56"/>
      <c r="K89" s="56"/>
      <c r="L89" s="56"/>
    </row>
    <row r="90" spans="2:12"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</row>
    <row r="91" spans="2:12">
      <c r="B91" s="11"/>
      <c r="C91" s="5" t="s">
        <v>40</v>
      </c>
      <c r="D91" s="5" t="s">
        <v>41</v>
      </c>
      <c r="E91" s="5" t="s">
        <v>42</v>
      </c>
      <c r="F91" s="5" t="s">
        <v>43</v>
      </c>
      <c r="G91" s="5" t="s">
        <v>44</v>
      </c>
      <c r="H91" s="5" t="s">
        <v>45</v>
      </c>
      <c r="I91" s="5">
        <v>2001</v>
      </c>
      <c r="J91" s="5">
        <v>2002</v>
      </c>
      <c r="K91" s="5">
        <v>2003</v>
      </c>
      <c r="L91" s="5">
        <v>2004</v>
      </c>
    </row>
    <row r="92" spans="2:12">
      <c r="B92" s="56" t="s">
        <v>12</v>
      </c>
      <c r="C92" s="10">
        <v>1571.2214446941148</v>
      </c>
      <c r="D92" s="10">
        <v>1659.394410223392</v>
      </c>
      <c r="E92" s="10">
        <v>1707.3382632953389</v>
      </c>
      <c r="F92" s="10">
        <v>1769.0249569671546</v>
      </c>
      <c r="G92" s="10">
        <v>1856.2432032952056</v>
      </c>
      <c r="H92" s="10">
        <v>1962.3038947145874</v>
      </c>
      <c r="I92" s="10">
        <v>2054.8302653330161</v>
      </c>
      <c r="J92" s="10">
        <v>2106.3067447747535</v>
      </c>
      <c r="K92" s="10">
        <v>2194.8704507394423</v>
      </c>
      <c r="L92" s="10"/>
    </row>
    <row r="93" spans="2:12">
      <c r="B93" s="56" t="s">
        <v>13</v>
      </c>
      <c r="C93" s="10">
        <v>342.02079630731112</v>
      </c>
      <c r="D93" s="10">
        <v>342.78566593234126</v>
      </c>
      <c r="E93" s="10">
        <v>358.7983069659993</v>
      </c>
      <c r="F93" s="10">
        <v>370.70433392399963</v>
      </c>
      <c r="G93" s="10">
        <v>379.52991920043763</v>
      </c>
      <c r="H93" s="10">
        <v>397.38629079803707</v>
      </c>
      <c r="I93" s="10">
        <v>402.23932060098844</v>
      </c>
      <c r="J93" s="10">
        <v>413.15342563076609</v>
      </c>
      <c r="K93" s="10">
        <v>419.58222266047881</v>
      </c>
      <c r="L93" s="10"/>
    </row>
    <row r="94" spans="2:12">
      <c r="B94" s="56" t="s">
        <v>14</v>
      </c>
      <c r="C94" s="10">
        <v>256.1577797227568</v>
      </c>
      <c r="D94" s="10">
        <v>251.85671174019561</v>
      </c>
      <c r="E94" s="10">
        <v>265.86806355205221</v>
      </c>
      <c r="F94" s="10">
        <v>272.78145937220546</v>
      </c>
      <c r="G94" s="10">
        <v>281.58237154716886</v>
      </c>
      <c r="H94" s="10">
        <v>291.66345267056107</v>
      </c>
      <c r="I94" s="10">
        <v>295.44093455341425</v>
      </c>
      <c r="J94" s="10">
        <v>297.1007079521965</v>
      </c>
      <c r="K94" s="10">
        <v>303.17745394929557</v>
      </c>
      <c r="L94" s="10"/>
    </row>
    <row r="95" spans="2:12">
      <c r="B95" s="56" t="s">
        <v>15</v>
      </c>
      <c r="C95" s="10">
        <v>234.82715502593393</v>
      </c>
      <c r="D95" s="10">
        <v>235.23871588047925</v>
      </c>
      <c r="E95" s="10">
        <v>243.43661513710964</v>
      </c>
      <c r="F95" s="10">
        <v>252.10142717567604</v>
      </c>
      <c r="G95" s="10">
        <v>263.00819040786723</v>
      </c>
      <c r="H95" s="10">
        <v>283.23318709857642</v>
      </c>
      <c r="I95" s="10">
        <v>294.37316184371457</v>
      </c>
      <c r="J95" s="10">
        <v>305.81805263650296</v>
      </c>
      <c r="K95" s="10">
        <v>307.71838873261765</v>
      </c>
      <c r="L95" s="10"/>
    </row>
    <row r="96" spans="2:12">
      <c r="B96" s="56" t="s">
        <v>16</v>
      </c>
      <c r="C96" s="10">
        <v>425.08716464422946</v>
      </c>
      <c r="D96" s="10">
        <v>438.57453861440979</v>
      </c>
      <c r="E96" s="10">
        <v>455.36960376095885</v>
      </c>
      <c r="F96" s="10">
        <v>483.63394294174282</v>
      </c>
      <c r="G96" s="10">
        <v>531.30357029761637</v>
      </c>
      <c r="H96" s="10">
        <v>548.24016217738063</v>
      </c>
      <c r="I96" s="10">
        <v>567.54358964131927</v>
      </c>
      <c r="J96" s="10">
        <v>584.29538497822227</v>
      </c>
      <c r="K96" s="10">
        <v>621.8159518240501</v>
      </c>
      <c r="L96" s="10"/>
    </row>
    <row r="97" spans="2:12">
      <c r="B97" s="56" t="s">
        <v>17</v>
      </c>
      <c r="C97" s="10">
        <v>129.42343272195814</v>
      </c>
      <c r="D97" s="10">
        <v>130.5122254147513</v>
      </c>
      <c r="E97" s="10">
        <v>134.90143614970131</v>
      </c>
      <c r="F97" s="10">
        <v>140.66638853850409</v>
      </c>
      <c r="G97" s="10">
        <v>148.33442653561576</v>
      </c>
      <c r="H97" s="10">
        <v>156.85889140059737</v>
      </c>
      <c r="I97" s="10">
        <v>164.09813285365072</v>
      </c>
      <c r="J97" s="10">
        <v>168.83157436359687</v>
      </c>
      <c r="K97" s="10">
        <v>172.68124942057679</v>
      </c>
      <c r="L97" s="10"/>
    </row>
    <row r="98" spans="2:12">
      <c r="B98" s="56" t="s">
        <v>18</v>
      </c>
      <c r="C98" s="10">
        <v>633.7277570101644</v>
      </c>
      <c r="D98" s="10">
        <v>626.09527312549994</v>
      </c>
      <c r="E98" s="10">
        <v>660.3780272882741</v>
      </c>
      <c r="F98" s="10">
        <v>678.18258512726084</v>
      </c>
      <c r="G98" s="10">
        <v>679.50516558741174</v>
      </c>
      <c r="H98" s="10">
        <v>700.38666571776434</v>
      </c>
      <c r="I98" s="10">
        <v>710.21168569403187</v>
      </c>
      <c r="J98" s="10">
        <v>733.45191045080298</v>
      </c>
      <c r="K98" s="10">
        <v>744.57835261501805</v>
      </c>
      <c r="L98" s="10"/>
    </row>
    <row r="99" spans="2:12">
      <c r="B99" s="56" t="s">
        <v>19</v>
      </c>
      <c r="C99" s="10">
        <v>412.2374072138216</v>
      </c>
      <c r="D99" s="10">
        <v>404.76891227288576</v>
      </c>
      <c r="E99" s="10">
        <v>433.23464902664682</v>
      </c>
      <c r="F99" s="10">
        <v>456.7838227202547</v>
      </c>
      <c r="G99" s="10">
        <v>454.45709086359386</v>
      </c>
      <c r="H99" s="10">
        <v>465.79615660796429</v>
      </c>
      <c r="I99" s="10">
        <v>482.8395302625205</v>
      </c>
      <c r="J99" s="10">
        <v>503.41061956044297</v>
      </c>
      <c r="K99" s="10">
        <v>499.89119290108482</v>
      </c>
      <c r="L99" s="10"/>
    </row>
    <row r="100" spans="2:12">
      <c r="B100" s="56" t="s">
        <v>20</v>
      </c>
      <c r="C100" s="10">
        <v>1984.5829454572233</v>
      </c>
      <c r="D100" s="10">
        <v>2037.6475591808387</v>
      </c>
      <c r="E100" s="10">
        <v>2084.6908329370744</v>
      </c>
      <c r="F100" s="10">
        <v>2162.2502532025132</v>
      </c>
      <c r="G100" s="10">
        <v>2266.5932459406072</v>
      </c>
      <c r="H100" s="10">
        <v>2347.1660494434536</v>
      </c>
      <c r="I100" s="10">
        <v>2388.6699397444645</v>
      </c>
      <c r="J100" s="10">
        <v>2381.60230248365</v>
      </c>
      <c r="K100" s="10">
        <v>2445.9594470405564</v>
      </c>
      <c r="L100" s="10"/>
    </row>
    <row r="101" spans="2:12">
      <c r="B101" s="56" t="s">
        <v>21</v>
      </c>
      <c r="C101" s="10">
        <v>1162.9726027552138</v>
      </c>
      <c r="D101" s="10">
        <v>1175.0578999718807</v>
      </c>
      <c r="E101" s="10">
        <v>1232.8685836567681</v>
      </c>
      <c r="F101" s="10">
        <v>1286.5664547401293</v>
      </c>
      <c r="G101" s="10">
        <v>1346.7933877639116</v>
      </c>
      <c r="H101" s="10">
        <v>1410.4271945754106</v>
      </c>
      <c r="I101" s="10">
        <v>1444.4747943252969</v>
      </c>
      <c r="J101" s="10">
        <v>1487.9269442271709</v>
      </c>
      <c r="K101" s="10">
        <v>1508.9420645111031</v>
      </c>
      <c r="L101" s="10"/>
    </row>
    <row r="102" spans="2:12">
      <c r="B102" s="56" t="s">
        <v>22</v>
      </c>
      <c r="C102" s="10">
        <v>237.11418284739534</v>
      </c>
      <c r="D102" s="10">
        <v>229.59368549181553</v>
      </c>
      <c r="E102" s="10">
        <v>237.28280678845616</v>
      </c>
      <c r="F102" s="10">
        <v>246.92417139342771</v>
      </c>
      <c r="G102" s="10">
        <v>260.16195417898177</v>
      </c>
      <c r="H102" s="10">
        <v>265.43418779398235</v>
      </c>
      <c r="I102" s="10">
        <v>272.77457813133589</v>
      </c>
      <c r="J102" s="10">
        <v>280.78499873376825</v>
      </c>
      <c r="K102" s="10">
        <v>285.50295251123703</v>
      </c>
      <c r="L102" s="10"/>
    </row>
    <row r="103" spans="2:12">
      <c r="B103" s="56" t="s">
        <v>23</v>
      </c>
      <c r="C103" s="10">
        <v>656.5502016604521</v>
      </c>
      <c r="D103" s="10">
        <v>642.92567589854389</v>
      </c>
      <c r="E103" s="10">
        <v>673.59409959733216</v>
      </c>
      <c r="F103" s="10">
        <v>701.35458751929252</v>
      </c>
      <c r="G103" s="10">
        <v>722.66413337268602</v>
      </c>
      <c r="H103" s="10">
        <v>754.30225202934423</v>
      </c>
      <c r="I103" s="10">
        <v>753.03873573790497</v>
      </c>
      <c r="J103" s="10">
        <v>771.37880828818811</v>
      </c>
      <c r="K103" s="10">
        <v>794.44779178932356</v>
      </c>
      <c r="L103" s="10"/>
    </row>
    <row r="104" spans="2:12">
      <c r="B104" s="56" t="s">
        <v>24</v>
      </c>
      <c r="C104" s="10">
        <v>1775.7247281629554</v>
      </c>
      <c r="D104" s="10">
        <v>1773.0712060118431</v>
      </c>
      <c r="E104" s="10">
        <v>1817.4320765441712</v>
      </c>
      <c r="F104" s="10">
        <v>1895.0446796360327</v>
      </c>
      <c r="G104" s="10">
        <v>2007.3743109231807</v>
      </c>
      <c r="H104" s="10">
        <v>2096.2323809882714</v>
      </c>
      <c r="I104" s="10">
        <v>2176.9242678154746</v>
      </c>
      <c r="J104" s="10">
        <v>2223.3228149502006</v>
      </c>
      <c r="K104" s="10">
        <v>2253.1434450937059</v>
      </c>
      <c r="L104" s="10"/>
    </row>
    <row r="105" spans="2:12">
      <c r="B105" s="56" t="s">
        <v>25</v>
      </c>
      <c r="C105" s="10">
        <v>281.39660250107909</v>
      </c>
      <c r="D105" s="10">
        <v>280.14699269950688</v>
      </c>
      <c r="E105" s="10">
        <v>308.66366623957794</v>
      </c>
      <c r="F105" s="10">
        <v>328.96499907991358</v>
      </c>
      <c r="G105" s="10">
        <v>343.93272540883544</v>
      </c>
      <c r="H105" s="10">
        <v>358.68255725447494</v>
      </c>
      <c r="I105" s="10">
        <v>370.32475486426046</v>
      </c>
      <c r="J105" s="10">
        <v>374.42266884205071</v>
      </c>
      <c r="K105" s="10">
        <v>389.1980341299095</v>
      </c>
      <c r="L105" s="10"/>
    </row>
    <row r="106" spans="2:12">
      <c r="B106" s="56" t="s">
        <v>26</v>
      </c>
      <c r="C106" s="10">
        <v>171.67629945269519</v>
      </c>
      <c r="D106" s="10">
        <v>168.68554009980593</v>
      </c>
      <c r="E106" s="10">
        <v>178.26193745450107</v>
      </c>
      <c r="F106" s="10">
        <v>185.06848589001126</v>
      </c>
      <c r="G106" s="10">
        <v>189.61302787655586</v>
      </c>
      <c r="H106" s="10">
        <v>195.26860722777442</v>
      </c>
      <c r="I106" s="10">
        <v>203.02827170883234</v>
      </c>
      <c r="J106" s="10">
        <v>207.71323868789196</v>
      </c>
      <c r="K106" s="10">
        <v>210.20923529918579</v>
      </c>
      <c r="L106" s="10"/>
    </row>
    <row r="107" spans="2:12">
      <c r="B107" s="56" t="s">
        <v>27</v>
      </c>
      <c r="C107" s="10">
        <v>630.93284572124116</v>
      </c>
      <c r="D107" s="10">
        <v>635.73991086272542</v>
      </c>
      <c r="E107" s="10">
        <v>662.1512669743862</v>
      </c>
      <c r="F107" s="10">
        <v>696.0011667644701</v>
      </c>
      <c r="G107" s="10">
        <v>726.88400093489577</v>
      </c>
      <c r="H107" s="10">
        <v>752.91051291045699</v>
      </c>
      <c r="I107" s="10">
        <v>776.7198577850254</v>
      </c>
      <c r="J107" s="10">
        <v>788.99636659381054</v>
      </c>
      <c r="K107" s="10">
        <v>803.72414882089481</v>
      </c>
      <c r="L107" s="10"/>
    </row>
    <row r="108" spans="2:12">
      <c r="B108" s="56" t="s">
        <v>28</v>
      </c>
      <c r="C108" s="10">
        <v>81.094221719788266</v>
      </c>
      <c r="D108" s="10">
        <v>78.468514391041992</v>
      </c>
      <c r="E108" s="10">
        <v>84.970600474448958</v>
      </c>
      <c r="F108" s="10">
        <v>86.134896251796576</v>
      </c>
      <c r="G108" s="10">
        <v>88.147013309353611</v>
      </c>
      <c r="H108" s="10">
        <v>89.288538462318002</v>
      </c>
      <c r="I108" s="10">
        <v>91.680892386919766</v>
      </c>
      <c r="J108" s="10">
        <v>93.139559874054186</v>
      </c>
      <c r="K108" s="10">
        <v>94.391907321983552</v>
      </c>
      <c r="L108" s="10"/>
    </row>
    <row r="109" spans="2:12">
      <c r="B109" s="56" t="s">
        <v>29</v>
      </c>
      <c r="C109" s="10">
        <v>33.300995353018941</v>
      </c>
      <c r="D109" s="10">
        <v>32.299053460084934</v>
      </c>
      <c r="E109" s="10">
        <v>34.919919225856283</v>
      </c>
      <c r="F109" s="10">
        <v>35.327940134874339</v>
      </c>
      <c r="G109" s="10">
        <v>34.724173946685482</v>
      </c>
      <c r="H109" s="10">
        <v>37.875840468134712</v>
      </c>
      <c r="I109" s="10">
        <v>38.294347301259585</v>
      </c>
      <c r="J109" s="10">
        <v>41.780604973323108</v>
      </c>
      <c r="K109" s="10">
        <v>43.697094675526301</v>
      </c>
      <c r="L109" s="10"/>
    </row>
    <row r="110" spans="2:12">
      <c r="B110" s="56" t="s">
        <v>30</v>
      </c>
      <c r="C110" s="10">
        <v>8.8514370286476556</v>
      </c>
      <c r="D110" s="10">
        <v>8.9375087279570504</v>
      </c>
      <c r="E110" s="10">
        <v>8.9392449313457902</v>
      </c>
      <c r="F110" s="10">
        <v>8.6334486207409746</v>
      </c>
      <c r="G110" s="10">
        <v>8.4230886093894508</v>
      </c>
      <c r="H110" s="10">
        <v>9.0181776609091706</v>
      </c>
      <c r="I110" s="10">
        <v>9.1179394165704739</v>
      </c>
      <c r="J110" s="10">
        <v>9.7132719986066789</v>
      </c>
      <c r="K110" s="10">
        <v>10.393615964009259</v>
      </c>
      <c r="L110" s="10"/>
    </row>
    <row r="111" spans="2:12">
      <c r="B111" s="56" t="s">
        <v>31</v>
      </c>
      <c r="C111" s="10">
        <f>SUM(C92:C110)</f>
        <v>11028.900000000001</v>
      </c>
      <c r="D111" s="10">
        <f t="shared" ref="D111:K111" si="12">SUM(D92:D110)</f>
        <v>11151.800000000001</v>
      </c>
      <c r="E111" s="10">
        <f t="shared" si="12"/>
        <v>11583.1</v>
      </c>
      <c r="F111" s="10">
        <f t="shared" si="12"/>
        <v>12056.150000000001</v>
      </c>
      <c r="G111" s="10">
        <f t="shared" si="12"/>
        <v>12589.275</v>
      </c>
      <c r="H111" s="10">
        <f t="shared" si="12"/>
        <v>13122.474999999997</v>
      </c>
      <c r="I111" s="10">
        <f t="shared" si="12"/>
        <v>13496.624999999998</v>
      </c>
      <c r="J111" s="10">
        <f t="shared" si="12"/>
        <v>13773.149999999998</v>
      </c>
      <c r="K111" s="10">
        <f t="shared" si="12"/>
        <v>14103.924999999997</v>
      </c>
      <c r="L111" s="10"/>
    </row>
    <row r="112" spans="2:12">
      <c r="B112" s="56" t="s">
        <v>36</v>
      </c>
      <c r="C112" s="6">
        <f>C111-C110</f>
        <v>11020.048562971353</v>
      </c>
      <c r="D112" s="6">
        <f t="shared" ref="D112:L112" si="13">D111-D110</f>
        <v>11142.862491272044</v>
      </c>
      <c r="E112" s="6">
        <f t="shared" si="13"/>
        <v>11574.160755068655</v>
      </c>
      <c r="F112" s="6">
        <f t="shared" si="13"/>
        <v>12047.51655137926</v>
      </c>
      <c r="G112" s="6">
        <f t="shared" si="13"/>
        <v>12580.85191139061</v>
      </c>
      <c r="H112" s="6">
        <f t="shared" si="13"/>
        <v>13113.456822339087</v>
      </c>
      <c r="I112" s="6">
        <f t="shared" si="13"/>
        <v>13487.507060583428</v>
      </c>
      <c r="J112" s="6">
        <f t="shared" si="13"/>
        <v>13763.43672800139</v>
      </c>
      <c r="K112" s="6">
        <f t="shared" si="13"/>
        <v>14093.531384035989</v>
      </c>
      <c r="L112" s="6">
        <f t="shared" si="13"/>
        <v>0</v>
      </c>
    </row>
    <row r="116" spans="2:12">
      <c r="B116" s="37" t="s">
        <v>448</v>
      </c>
    </row>
    <row r="117" spans="2:12">
      <c r="B117" t="s">
        <v>449</v>
      </c>
    </row>
    <row r="118" spans="2:12">
      <c r="B118" t="s">
        <v>413</v>
      </c>
    </row>
    <row r="120" spans="2:12">
      <c r="B120" s="11"/>
      <c r="C120" s="5" t="s">
        <v>40</v>
      </c>
      <c r="D120" s="5" t="s">
        <v>41</v>
      </c>
      <c r="E120" s="5" t="s">
        <v>42</v>
      </c>
      <c r="F120" s="5" t="s">
        <v>43</v>
      </c>
      <c r="G120" s="5" t="s">
        <v>44</v>
      </c>
      <c r="H120" s="5" t="s">
        <v>45</v>
      </c>
      <c r="I120" s="5">
        <v>2001</v>
      </c>
      <c r="J120" s="5">
        <v>2002</v>
      </c>
      <c r="K120" s="5">
        <v>2003</v>
      </c>
      <c r="L120" s="5">
        <v>2004</v>
      </c>
    </row>
    <row r="121" spans="2:12">
      <c r="B121" s="59" t="s">
        <v>12</v>
      </c>
      <c r="C121" s="10">
        <v>2669383.6067500901</v>
      </c>
      <c r="D121" s="10">
        <v>2812170.0153603018</v>
      </c>
      <c r="E121" s="10">
        <v>2906785.5815282203</v>
      </c>
      <c r="F121" s="10">
        <v>3067703.243729467</v>
      </c>
      <c r="G121" s="10">
        <v>3241943.4049636638</v>
      </c>
      <c r="H121" s="10">
        <v>3395303.286089981</v>
      </c>
      <c r="I121" s="10">
        <v>3536589.5569349206</v>
      </c>
      <c r="J121" s="10">
        <v>3639016.9247506922</v>
      </c>
      <c r="K121" s="10">
        <v>3785588.6198601099</v>
      </c>
      <c r="L121" s="10"/>
    </row>
    <row r="122" spans="2:12">
      <c r="B122" s="59" t="s">
        <v>13</v>
      </c>
      <c r="C122" s="10">
        <v>552493.78573872801</v>
      </c>
      <c r="D122" s="10">
        <v>564894.3937170268</v>
      </c>
      <c r="E122" s="10">
        <v>593867.95833874412</v>
      </c>
      <c r="F122" s="10">
        <v>620839.37203377648</v>
      </c>
      <c r="G122" s="10">
        <v>645009.37836338719</v>
      </c>
      <c r="H122" s="10">
        <v>671688.69006800279</v>
      </c>
      <c r="I122" s="10">
        <v>679056.87587912753</v>
      </c>
      <c r="J122" s="10">
        <v>699033.34374606749</v>
      </c>
      <c r="K122" s="10">
        <v>714881.46852549212</v>
      </c>
      <c r="L122" s="10"/>
    </row>
    <row r="123" spans="2:12">
      <c r="B123" s="59" t="s">
        <v>14</v>
      </c>
      <c r="C123" s="10">
        <v>435313.26780749974</v>
      </c>
      <c r="D123" s="10">
        <v>431656.41733784409</v>
      </c>
      <c r="E123" s="10">
        <v>453329.84700289875</v>
      </c>
      <c r="F123" s="10">
        <v>461283.86865981569</v>
      </c>
      <c r="G123" s="10">
        <v>490773.78894465405</v>
      </c>
      <c r="H123" s="10">
        <v>508955.09967548307</v>
      </c>
      <c r="I123" s="10">
        <v>518911.16117323394</v>
      </c>
      <c r="J123" s="10">
        <v>525982.37848960131</v>
      </c>
      <c r="K123" s="10">
        <v>533654.60892492044</v>
      </c>
      <c r="L123" s="10"/>
    </row>
    <row r="124" spans="2:12">
      <c r="B124" s="59" t="s">
        <v>15</v>
      </c>
      <c r="C124" s="10">
        <v>370867.81909517793</v>
      </c>
      <c r="D124" s="10">
        <v>373479.38944268378</v>
      </c>
      <c r="E124" s="10">
        <v>395746.17087692325</v>
      </c>
      <c r="F124" s="10">
        <v>421844.16480710491</v>
      </c>
      <c r="G124" s="10">
        <v>457910.29784639046</v>
      </c>
      <c r="H124" s="10">
        <v>479449.85758313723</v>
      </c>
      <c r="I124" s="10">
        <v>517758.00026202051</v>
      </c>
      <c r="J124" s="10">
        <v>534520.5791920796</v>
      </c>
      <c r="K124" s="10">
        <v>530658.82256053353</v>
      </c>
      <c r="L124" s="10"/>
    </row>
    <row r="125" spans="2:12">
      <c r="B125" s="59" t="s">
        <v>16</v>
      </c>
      <c r="C125" s="10">
        <v>721701.66754967964</v>
      </c>
      <c r="D125" s="10">
        <v>744434.67055400449</v>
      </c>
      <c r="E125" s="10">
        <v>771114.01633267349</v>
      </c>
      <c r="F125" s="10">
        <v>832277.38545150182</v>
      </c>
      <c r="G125" s="10">
        <v>945315.81701610482</v>
      </c>
      <c r="H125" s="10">
        <v>976226.20154683164</v>
      </c>
      <c r="I125" s="10">
        <v>987970.28429375915</v>
      </c>
      <c r="J125" s="10">
        <v>1036390.3057218544</v>
      </c>
      <c r="K125" s="10">
        <v>1104221.196715862</v>
      </c>
      <c r="L125" s="10"/>
    </row>
    <row r="126" spans="2:12">
      <c r="B126" s="59" t="s">
        <v>17</v>
      </c>
      <c r="C126" s="10">
        <v>219154.70239715936</v>
      </c>
      <c r="D126" s="10">
        <v>219290.06813749779</v>
      </c>
      <c r="E126" s="10">
        <v>227808.4874699965</v>
      </c>
      <c r="F126" s="10">
        <v>239925.78163167511</v>
      </c>
      <c r="G126" s="10">
        <v>259673.02775075185</v>
      </c>
      <c r="H126" s="10">
        <v>281339.65504225413</v>
      </c>
      <c r="I126" s="10">
        <v>298143.30616749276</v>
      </c>
      <c r="J126" s="10">
        <v>309398.13620549039</v>
      </c>
      <c r="K126" s="10">
        <v>314259.01095134218</v>
      </c>
      <c r="L126" s="10"/>
    </row>
    <row r="127" spans="2:12">
      <c r="B127" s="59" t="s">
        <v>18</v>
      </c>
      <c r="C127" s="10">
        <v>1058976.2708687675</v>
      </c>
      <c r="D127" s="10">
        <v>1044642.3722881046</v>
      </c>
      <c r="E127" s="10">
        <v>1087908.3227687166</v>
      </c>
      <c r="F127" s="10">
        <v>1116325.2938857928</v>
      </c>
      <c r="G127" s="10">
        <v>1107015.3242168906</v>
      </c>
      <c r="H127" s="10">
        <v>1154106.6802249502</v>
      </c>
      <c r="I127" s="10">
        <v>1185172.0787211147</v>
      </c>
      <c r="J127" s="10">
        <v>1224566.2417404761</v>
      </c>
      <c r="K127" s="10">
        <v>1248481.8123826585</v>
      </c>
      <c r="L127" s="10"/>
    </row>
    <row r="128" spans="2:12">
      <c r="B128" s="59" t="s">
        <v>19</v>
      </c>
      <c r="C128" s="10">
        <v>701012.57429076033</v>
      </c>
      <c r="D128" s="10">
        <v>694749.86719845643</v>
      </c>
      <c r="E128" s="10">
        <v>737777.75132461474</v>
      </c>
      <c r="F128" s="10">
        <v>773816.47287416854</v>
      </c>
      <c r="G128" s="10">
        <v>779957.59936619084</v>
      </c>
      <c r="H128" s="10">
        <v>801779.49352131214</v>
      </c>
      <c r="I128" s="10">
        <v>825405.93477527692</v>
      </c>
      <c r="J128" s="10">
        <v>866219.27198970085</v>
      </c>
      <c r="K128" s="10">
        <v>852196.18544151203</v>
      </c>
      <c r="L128" s="10"/>
    </row>
    <row r="129" spans="2:12">
      <c r="B129" s="59" t="s">
        <v>20</v>
      </c>
      <c r="C129" s="10">
        <v>3342272.357453817</v>
      </c>
      <c r="D129" s="10">
        <v>3450811.2993357531</v>
      </c>
      <c r="E129" s="10">
        <v>3527676.0373994238</v>
      </c>
      <c r="F129" s="10">
        <v>3702078.8273794805</v>
      </c>
      <c r="G129" s="10">
        <v>3829311.5148064978</v>
      </c>
      <c r="H129" s="10">
        <v>3990609.5068152864</v>
      </c>
      <c r="I129" s="10">
        <v>4096904.6677055587</v>
      </c>
      <c r="J129" s="10">
        <v>4070622.8236974548</v>
      </c>
      <c r="K129" s="10">
        <v>4226289.2809550585</v>
      </c>
      <c r="L129" s="10"/>
    </row>
    <row r="130" spans="2:12">
      <c r="B130" s="59" t="s">
        <v>21</v>
      </c>
      <c r="C130" s="10">
        <v>1868560.234569848</v>
      </c>
      <c r="D130" s="10">
        <v>1919660.6452857752</v>
      </c>
      <c r="E130" s="10">
        <v>2059970.7786540317</v>
      </c>
      <c r="F130" s="10">
        <v>2157802.001274521</v>
      </c>
      <c r="G130" s="10">
        <v>2251966.8429226605</v>
      </c>
      <c r="H130" s="10">
        <v>2369362.7518796502</v>
      </c>
      <c r="I130" s="10">
        <v>2458323.370743623</v>
      </c>
      <c r="J130" s="10">
        <v>2549178.1601729193</v>
      </c>
      <c r="K130" s="10">
        <v>2537621.3634731919</v>
      </c>
      <c r="L130" s="10"/>
    </row>
    <row r="131" spans="2:12">
      <c r="B131" s="59" t="s">
        <v>22</v>
      </c>
      <c r="C131" s="10">
        <v>406446.11123869894</v>
      </c>
      <c r="D131" s="10">
        <v>394891.42462521308</v>
      </c>
      <c r="E131" s="10">
        <v>407085.99375369929</v>
      </c>
      <c r="F131" s="10">
        <v>417934.7394789189</v>
      </c>
      <c r="G131" s="10">
        <v>446452.77247247659</v>
      </c>
      <c r="H131" s="10">
        <v>452721.69358700153</v>
      </c>
      <c r="I131" s="10">
        <v>467845.65542455058</v>
      </c>
      <c r="J131" s="10">
        <v>490094.65782026027</v>
      </c>
      <c r="K131" s="10">
        <v>489513.00486765982</v>
      </c>
      <c r="L131" s="10"/>
    </row>
    <row r="132" spans="2:12">
      <c r="B132" s="59" t="s">
        <v>23</v>
      </c>
      <c r="C132" s="10">
        <v>1128106.7836820176</v>
      </c>
      <c r="D132" s="10">
        <v>1099152.4770742534</v>
      </c>
      <c r="E132" s="10">
        <v>1160528.5532937124</v>
      </c>
      <c r="F132" s="10">
        <v>1201124.3564285936</v>
      </c>
      <c r="G132" s="10">
        <v>1255508.6250905388</v>
      </c>
      <c r="H132" s="10">
        <v>1307649.0659406835</v>
      </c>
      <c r="I132" s="10">
        <v>1307616.4847077469</v>
      </c>
      <c r="J132" s="10">
        <v>1344598.2577248311</v>
      </c>
      <c r="K132" s="10">
        <v>1385250.658889082</v>
      </c>
      <c r="L132" s="10"/>
    </row>
    <row r="133" spans="2:12">
      <c r="B133" s="59" t="s">
        <v>24</v>
      </c>
      <c r="C133" s="10">
        <v>3020573.346427192</v>
      </c>
      <c r="D133" s="10">
        <v>3067191.2158769593</v>
      </c>
      <c r="E133" s="10">
        <v>3161235.0331436801</v>
      </c>
      <c r="F133" s="10">
        <v>3276540.2489715745</v>
      </c>
      <c r="G133" s="10">
        <v>3519569.1870894046</v>
      </c>
      <c r="H133" s="10">
        <v>3632939.7128471485</v>
      </c>
      <c r="I133" s="10">
        <v>3841020.3995495895</v>
      </c>
      <c r="J133" s="10">
        <v>3957154.0640845094</v>
      </c>
      <c r="K133" s="10">
        <v>3914064.5546803228</v>
      </c>
      <c r="L133" s="10"/>
    </row>
    <row r="134" spans="2:12">
      <c r="B134" s="59" t="s">
        <v>25</v>
      </c>
      <c r="C134" s="10">
        <v>455346.29066688305</v>
      </c>
      <c r="D134" s="10">
        <v>453633.53703539248</v>
      </c>
      <c r="E134" s="10">
        <v>507068.58347323228</v>
      </c>
      <c r="F134" s="10">
        <v>545714.60879031313</v>
      </c>
      <c r="G134" s="10">
        <v>580104.93106390804</v>
      </c>
      <c r="H134" s="10">
        <v>615837.24342453701</v>
      </c>
      <c r="I134" s="10">
        <v>631752.47779117711</v>
      </c>
      <c r="J134" s="10">
        <v>635251.56865468109</v>
      </c>
      <c r="K134" s="10">
        <v>669623.26806573977</v>
      </c>
      <c r="L134" s="10"/>
    </row>
    <row r="135" spans="2:12">
      <c r="B135" s="59" t="s">
        <v>26</v>
      </c>
      <c r="C135" s="10">
        <v>272963.32379209367</v>
      </c>
      <c r="D135" s="10">
        <v>273484.89408373949</v>
      </c>
      <c r="E135" s="10">
        <v>284387.59932613885</v>
      </c>
      <c r="F135" s="10">
        <v>297448.15130179393</v>
      </c>
      <c r="G135" s="10">
        <v>304440.65576386638</v>
      </c>
      <c r="H135" s="10">
        <v>310259.22412025876</v>
      </c>
      <c r="I135" s="10">
        <v>331430.07539679762</v>
      </c>
      <c r="J135" s="10">
        <v>340022.61642820732</v>
      </c>
      <c r="K135" s="10">
        <v>346490.15669578681</v>
      </c>
      <c r="L135" s="10"/>
    </row>
    <row r="136" spans="2:12">
      <c r="B136" s="59" t="s">
        <v>27</v>
      </c>
      <c r="C136" s="10">
        <v>1002191.5621775571</v>
      </c>
      <c r="D136" s="10">
        <v>1022334.4348282849</v>
      </c>
      <c r="E136" s="10">
        <v>1078532.6594088022</v>
      </c>
      <c r="F136" s="10">
        <v>1124430.4641581038</v>
      </c>
      <c r="G136" s="10">
        <v>1145562.0885897477</v>
      </c>
      <c r="H136" s="10">
        <v>1186370.5842107451</v>
      </c>
      <c r="I136" s="10">
        <v>1227711.2613545554</v>
      </c>
      <c r="J136" s="10">
        <v>1239149.8894677267</v>
      </c>
      <c r="K136" s="10">
        <v>1249996.3260794713</v>
      </c>
      <c r="L136" s="10"/>
    </row>
    <row r="137" spans="2:12">
      <c r="B137" s="59" t="s">
        <v>28</v>
      </c>
      <c r="C137" s="10">
        <v>132914.83004874445</v>
      </c>
      <c r="D137" s="10">
        <v>131155.37495046866</v>
      </c>
      <c r="E137" s="10">
        <v>142503.84664449791</v>
      </c>
      <c r="F137" s="10">
        <v>145725.35835200935</v>
      </c>
      <c r="G137" s="10">
        <v>145842.53816851744</v>
      </c>
      <c r="H137" s="10">
        <v>150627.65745590997</v>
      </c>
      <c r="I137" s="10">
        <v>159480.93755993692</v>
      </c>
      <c r="J137" s="10">
        <v>161514.61584619686</v>
      </c>
      <c r="K137" s="10">
        <v>164566.09023446089</v>
      </c>
      <c r="L137" s="10"/>
    </row>
    <row r="138" spans="2:12">
      <c r="B138" s="59" t="s">
        <v>29</v>
      </c>
      <c r="C138" s="10">
        <v>56894.609937776557</v>
      </c>
      <c r="D138" s="10">
        <v>53308.997132076016</v>
      </c>
      <c r="E138" s="10">
        <v>59235.431311488232</v>
      </c>
      <c r="F138" s="10">
        <v>60374.555325072397</v>
      </c>
      <c r="G138" s="10">
        <v>61706.919842041134</v>
      </c>
      <c r="H138" s="10">
        <v>64217.453586002193</v>
      </c>
      <c r="I138" s="10">
        <v>67185.012701460451</v>
      </c>
      <c r="J138" s="10">
        <v>73160.924600826038</v>
      </c>
      <c r="K138" s="10">
        <v>75700.437802393135</v>
      </c>
      <c r="L138" s="10"/>
    </row>
    <row r="139" spans="2:12">
      <c r="B139" s="59" t="s">
        <v>30</v>
      </c>
      <c r="C139" s="10">
        <v>14789.60893448159</v>
      </c>
      <c r="D139" s="10">
        <v>15036.683935041921</v>
      </c>
      <c r="E139" s="10">
        <v>15107.805193901248</v>
      </c>
      <c r="F139" s="10">
        <v>14667.197079146204</v>
      </c>
      <c r="G139" s="10">
        <v>14379.657008483042</v>
      </c>
      <c r="H139" s="10">
        <v>15374.285069112946</v>
      </c>
      <c r="I139" s="10">
        <v>15649.349081257442</v>
      </c>
      <c r="J139" s="10">
        <v>16733.560885958519</v>
      </c>
      <c r="K139" s="10">
        <v>17816.886873132065</v>
      </c>
      <c r="L139" s="10"/>
    </row>
    <row r="140" spans="2:12">
      <c r="B140" s="59" t="s">
        <v>31</v>
      </c>
      <c r="C140" s="10">
        <f>SUM(C121:C139)</f>
        <v>18429962.753426969</v>
      </c>
      <c r="D140" s="10">
        <f t="shared" ref="D140:K140" si="14">SUM(D121:D139)</f>
        <v>18765978.178198878</v>
      </c>
      <c r="E140" s="10">
        <f t="shared" si="14"/>
        <v>19577670.457245395</v>
      </c>
      <c r="F140" s="10">
        <f t="shared" si="14"/>
        <v>20477856.091612827</v>
      </c>
      <c r="G140" s="10">
        <f t="shared" si="14"/>
        <v>21482444.371286176</v>
      </c>
      <c r="H140" s="10">
        <f t="shared" si="14"/>
        <v>22364818.142688289</v>
      </c>
      <c r="I140" s="10">
        <f t="shared" si="14"/>
        <v>23153926.890223201</v>
      </c>
      <c r="J140" s="10">
        <f t="shared" si="14"/>
        <v>23712608.321219534</v>
      </c>
      <c r="K140" s="10">
        <f t="shared" si="14"/>
        <v>24160873.753978737</v>
      </c>
      <c r="L140" s="10"/>
    </row>
    <row r="141" spans="2:12">
      <c r="B141" s="59" t="s">
        <v>36</v>
      </c>
      <c r="C141" s="6">
        <f>C140-C139</f>
        <v>18415173.144492488</v>
      </c>
      <c r="D141" s="6">
        <f t="shared" ref="D141:L141" si="15">D140-D139</f>
        <v>18750941.494263835</v>
      </c>
      <c r="E141" s="6">
        <f t="shared" si="15"/>
        <v>19562562.652051494</v>
      </c>
      <c r="F141" s="6">
        <f t="shared" si="15"/>
        <v>20463188.894533683</v>
      </c>
      <c r="G141" s="6">
        <f t="shared" si="15"/>
        <v>21468064.714277692</v>
      </c>
      <c r="H141" s="6">
        <f t="shared" si="15"/>
        <v>22349443.857619178</v>
      </c>
      <c r="I141" s="6">
        <f t="shared" si="15"/>
        <v>23138277.541141942</v>
      </c>
      <c r="J141" s="6">
        <f t="shared" si="15"/>
        <v>23695874.760333575</v>
      </c>
      <c r="K141" s="6">
        <f t="shared" si="15"/>
        <v>24143056.867105603</v>
      </c>
      <c r="L141" s="6">
        <f t="shared" si="15"/>
        <v>0</v>
      </c>
    </row>
    <row r="145" spans="2:12">
      <c r="B145" s="37" t="s">
        <v>447</v>
      </c>
      <c r="C145" s="59"/>
      <c r="D145" s="59"/>
      <c r="E145" s="59"/>
      <c r="F145" s="59"/>
      <c r="G145" s="59"/>
      <c r="H145" s="59"/>
      <c r="I145" s="59"/>
      <c r="J145" s="59"/>
      <c r="K145" s="59"/>
      <c r="L145" s="59"/>
    </row>
    <row r="146" spans="2:12">
      <c r="B146" s="59" t="s">
        <v>450</v>
      </c>
      <c r="C146" s="59"/>
      <c r="D146" s="59"/>
      <c r="E146" s="59"/>
      <c r="F146" s="59"/>
      <c r="G146" s="59"/>
      <c r="H146" s="59"/>
      <c r="I146" s="59"/>
      <c r="J146" s="59"/>
      <c r="K146" s="59"/>
      <c r="L146" s="59"/>
    </row>
    <row r="147" spans="2:12">
      <c r="B147" s="59" t="s">
        <v>451</v>
      </c>
      <c r="C147" s="59"/>
      <c r="D147" s="59"/>
      <c r="E147" s="59"/>
      <c r="F147" s="59"/>
      <c r="G147" s="59"/>
      <c r="H147" s="59"/>
      <c r="I147" s="59"/>
      <c r="J147" s="59"/>
      <c r="K147" s="59"/>
      <c r="L147" s="59"/>
    </row>
    <row r="148" spans="2:12"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</row>
    <row r="149" spans="2:12">
      <c r="B149" s="11"/>
      <c r="C149" s="5" t="s">
        <v>40</v>
      </c>
      <c r="D149" s="5" t="s">
        <v>41</v>
      </c>
      <c r="E149" s="5" t="s">
        <v>42</v>
      </c>
      <c r="F149" s="5" t="s">
        <v>43</v>
      </c>
      <c r="G149" s="5" t="s">
        <v>44</v>
      </c>
      <c r="H149" s="5" t="s">
        <v>45</v>
      </c>
      <c r="I149" s="5">
        <v>2001</v>
      </c>
      <c r="J149" s="5">
        <v>2002</v>
      </c>
      <c r="K149" s="5">
        <v>2003</v>
      </c>
      <c r="L149" s="5">
        <v>2004</v>
      </c>
    </row>
    <row r="150" spans="2:12">
      <c r="B150" s="59" t="s">
        <v>12</v>
      </c>
      <c r="C150" s="10">
        <v>1530.0538000134127</v>
      </c>
      <c r="D150" s="10">
        <v>1601.3061057641123</v>
      </c>
      <c r="E150" s="10">
        <v>1650.9774757394193</v>
      </c>
      <c r="F150" s="10">
        <v>1737.6920259303772</v>
      </c>
      <c r="G150" s="10">
        <v>1830.1238576023011</v>
      </c>
      <c r="H150" s="10">
        <v>1925.2998773220038</v>
      </c>
      <c r="I150" s="10">
        <v>1994.0232845500245</v>
      </c>
      <c r="J150" s="10">
        <v>2040.3032559734227</v>
      </c>
      <c r="K150" s="10">
        <v>2131.6550791367395</v>
      </c>
      <c r="L150" s="10"/>
    </row>
    <row r="151" spans="2:12">
      <c r="B151" s="59" t="s">
        <v>13</v>
      </c>
      <c r="C151" s="10">
        <v>316.68180407480827</v>
      </c>
      <c r="D151" s="10">
        <v>321.66221701752124</v>
      </c>
      <c r="E151" s="10">
        <v>337.30132315612752</v>
      </c>
      <c r="F151" s="10">
        <v>351.67274682513437</v>
      </c>
      <c r="G151" s="10">
        <v>364.11710639757297</v>
      </c>
      <c r="H151" s="10">
        <v>380.87971636717918</v>
      </c>
      <c r="I151" s="10">
        <v>382.87033319475842</v>
      </c>
      <c r="J151" s="10">
        <v>391.93002856858146</v>
      </c>
      <c r="K151" s="10">
        <v>402.54789053634914</v>
      </c>
      <c r="L151" s="10"/>
    </row>
    <row r="152" spans="2:12">
      <c r="B152" s="59" t="s">
        <v>14</v>
      </c>
      <c r="C152" s="10">
        <v>249.51555030190076</v>
      </c>
      <c r="D152" s="10">
        <v>245.79383639676266</v>
      </c>
      <c r="E152" s="10">
        <v>257.47938590251908</v>
      </c>
      <c r="F152" s="10">
        <v>261.29297281245294</v>
      </c>
      <c r="G152" s="10">
        <v>277.04888939711606</v>
      </c>
      <c r="H152" s="10">
        <v>288.60196229953141</v>
      </c>
      <c r="I152" s="10">
        <v>292.57591850412166</v>
      </c>
      <c r="J152" s="10">
        <v>294.90480028215336</v>
      </c>
      <c r="K152" s="10">
        <v>300.49951852971651</v>
      </c>
      <c r="L152" s="10"/>
    </row>
    <row r="153" spans="2:12">
      <c r="B153" s="59" t="s">
        <v>15</v>
      </c>
      <c r="C153" s="10">
        <v>212.57630955489299</v>
      </c>
      <c r="D153" s="10">
        <v>212.66666788458667</v>
      </c>
      <c r="E153" s="10">
        <v>224.77337798146789</v>
      </c>
      <c r="F153" s="10">
        <v>238.95246154233641</v>
      </c>
      <c r="G153" s="10">
        <v>258.49697420607731</v>
      </c>
      <c r="H153" s="10">
        <v>271.87107430685154</v>
      </c>
      <c r="I153" s="10">
        <v>291.92573570208185</v>
      </c>
      <c r="J153" s="10">
        <v>299.69194995846721</v>
      </c>
      <c r="K153" s="10">
        <v>298.8125990408551</v>
      </c>
      <c r="L153" s="10"/>
    </row>
    <row r="154" spans="2:12">
      <c r="B154" s="59" t="s">
        <v>16</v>
      </c>
      <c r="C154" s="10">
        <v>413.66942395169366</v>
      </c>
      <c r="D154" s="10">
        <v>423.89605777369485</v>
      </c>
      <c r="E154" s="10">
        <v>437.97240507945696</v>
      </c>
      <c r="F154" s="10">
        <v>471.44122529369338</v>
      </c>
      <c r="G154" s="10">
        <v>533.64442668590482</v>
      </c>
      <c r="H154" s="10">
        <v>553.56709775435081</v>
      </c>
      <c r="I154" s="10">
        <v>557.04393162113138</v>
      </c>
      <c r="J154" s="10">
        <v>581.07740605478432</v>
      </c>
      <c r="K154" s="10">
        <v>621.78407609350779</v>
      </c>
      <c r="L154" s="10"/>
    </row>
    <row r="155" spans="2:12">
      <c r="B155" s="59" t="s">
        <v>17</v>
      </c>
      <c r="C155" s="10">
        <v>125.61644731227835</v>
      </c>
      <c r="D155" s="10">
        <v>124.86817053165016</v>
      </c>
      <c r="E155" s="10">
        <v>129.38920709710371</v>
      </c>
      <c r="F155" s="10">
        <v>135.90529605778312</v>
      </c>
      <c r="G155" s="10">
        <v>146.58917319002421</v>
      </c>
      <c r="H155" s="10">
        <v>159.53308370353102</v>
      </c>
      <c r="I155" s="10">
        <v>168.10112823664807</v>
      </c>
      <c r="J155" s="10">
        <v>173.47158250312845</v>
      </c>
      <c r="K155" s="10">
        <v>176.95842948821829</v>
      </c>
      <c r="L155" s="10"/>
    </row>
    <row r="156" spans="2:12">
      <c r="B156" s="59" t="s">
        <v>18</v>
      </c>
      <c r="C156" s="10">
        <v>606.99056638751722</v>
      </c>
      <c r="D156" s="10">
        <v>594.84035458308756</v>
      </c>
      <c r="E156" s="10">
        <v>617.90320826357924</v>
      </c>
      <c r="F156" s="10">
        <v>632.33937816339699</v>
      </c>
      <c r="G156" s="10">
        <v>624.92613303451094</v>
      </c>
      <c r="H156" s="10">
        <v>654.43386426090103</v>
      </c>
      <c r="I156" s="10">
        <v>668.23154995024072</v>
      </c>
      <c r="J156" s="10">
        <v>686.58281669008761</v>
      </c>
      <c r="K156" s="10">
        <v>703.01685254793506</v>
      </c>
      <c r="L156" s="10"/>
    </row>
    <row r="157" spans="2:12">
      <c r="B157" s="59" t="s">
        <v>19</v>
      </c>
      <c r="C157" s="10">
        <v>401.81072156077681</v>
      </c>
      <c r="D157" s="10">
        <v>395.60453253078208</v>
      </c>
      <c r="E157" s="10">
        <v>419.03828657985656</v>
      </c>
      <c r="F157" s="10">
        <v>438.32620289969435</v>
      </c>
      <c r="G157" s="10">
        <v>440.29732546619886</v>
      </c>
      <c r="H157" s="10">
        <v>454.64744396768185</v>
      </c>
      <c r="I157" s="10">
        <v>465.38582627443071</v>
      </c>
      <c r="J157" s="10">
        <v>485.6668813510932</v>
      </c>
      <c r="K157" s="10">
        <v>479.8694495189186</v>
      </c>
      <c r="L157" s="10"/>
    </row>
    <row r="158" spans="2:12">
      <c r="B158" s="59" t="s">
        <v>20</v>
      </c>
      <c r="C158" s="10">
        <v>1915.7443344862663</v>
      </c>
      <c r="D158" s="10">
        <v>1964.9612837359523</v>
      </c>
      <c r="E158" s="10">
        <v>2003.6268641425402</v>
      </c>
      <c r="F158" s="10">
        <v>2097.0323224231402</v>
      </c>
      <c r="G158" s="10">
        <v>2161.7016357252314</v>
      </c>
      <c r="H158" s="10">
        <v>2262.8670685732309</v>
      </c>
      <c r="I158" s="10">
        <v>2309.9438514054559</v>
      </c>
      <c r="J158" s="10">
        <v>2282.2935899366939</v>
      </c>
      <c r="K158" s="10">
        <v>2379.8124720646274</v>
      </c>
      <c r="L158" s="10"/>
    </row>
    <row r="159" spans="2:12">
      <c r="B159" s="59" t="s">
        <v>21</v>
      </c>
      <c r="C159" s="10">
        <v>1071.0329082069663</v>
      </c>
      <c r="D159" s="10">
        <v>1093.0933391299047</v>
      </c>
      <c r="E159" s="10">
        <v>1170.0090222861115</v>
      </c>
      <c r="F159" s="10">
        <v>1222.2809813223291</v>
      </c>
      <c r="G159" s="10">
        <v>1271.2677955611282</v>
      </c>
      <c r="H159" s="10">
        <v>1343.5423675445772</v>
      </c>
      <c r="I159" s="10">
        <v>1386.0681210812304</v>
      </c>
      <c r="J159" s="10">
        <v>1429.2586728250712</v>
      </c>
      <c r="K159" s="10">
        <v>1428.9279717280585</v>
      </c>
      <c r="L159" s="10"/>
    </row>
    <row r="160" spans="2:12">
      <c r="B160" s="59" t="s">
        <v>22</v>
      </c>
      <c r="C160" s="10">
        <v>232.9692950196</v>
      </c>
      <c r="D160" s="10">
        <v>224.859110904511</v>
      </c>
      <c r="E160" s="10">
        <v>231.21409802198392</v>
      </c>
      <c r="F160" s="10">
        <v>236.73797836745791</v>
      </c>
      <c r="G160" s="10">
        <v>252.02903571468394</v>
      </c>
      <c r="H160" s="10">
        <v>256.71492284502932</v>
      </c>
      <c r="I160" s="10">
        <v>263.78382774523595</v>
      </c>
      <c r="J160" s="10">
        <v>274.78347772574955</v>
      </c>
      <c r="K160" s="10">
        <v>275.64349640510977</v>
      </c>
      <c r="L160" s="10"/>
    </row>
    <row r="161" spans="2:12">
      <c r="B161" s="59" t="s">
        <v>23</v>
      </c>
      <c r="C161" s="10">
        <v>646.61522114276454</v>
      </c>
      <c r="D161" s="10">
        <v>625.87950340521809</v>
      </c>
      <c r="E161" s="10">
        <v>659.14958214188187</v>
      </c>
      <c r="F161" s="10">
        <v>680.37357282945425</v>
      </c>
      <c r="G161" s="10">
        <v>708.75274524707845</v>
      </c>
      <c r="H161" s="10">
        <v>741.49976426262322</v>
      </c>
      <c r="I161" s="10">
        <v>737.26896372687543</v>
      </c>
      <c r="J161" s="10">
        <v>753.88168286689483</v>
      </c>
      <c r="K161" s="10">
        <v>780.03103332647515</v>
      </c>
      <c r="L161" s="10"/>
    </row>
    <row r="162" spans="2:12">
      <c r="B162" s="59" t="s">
        <v>24</v>
      </c>
      <c r="C162" s="10">
        <v>1731.350906341592</v>
      </c>
      <c r="D162" s="10">
        <v>1746.5203009429542</v>
      </c>
      <c r="E162" s="10">
        <v>1795.498047191584</v>
      </c>
      <c r="F162" s="10">
        <v>1855.987170504796</v>
      </c>
      <c r="G162" s="10">
        <v>1986.8476198295791</v>
      </c>
      <c r="H162" s="10">
        <v>2060.0511336110094</v>
      </c>
      <c r="I162" s="10">
        <v>2165.66949311796</v>
      </c>
      <c r="J162" s="10">
        <v>2218.6745729118093</v>
      </c>
      <c r="K162" s="10">
        <v>2203.9995429724499</v>
      </c>
      <c r="L162" s="10"/>
    </row>
    <row r="163" spans="2:12">
      <c r="B163" s="59" t="s">
        <v>25</v>
      </c>
      <c r="C163" s="10">
        <v>260.99820220485168</v>
      </c>
      <c r="D163" s="10">
        <v>258.3080498925936</v>
      </c>
      <c r="E163" s="10">
        <v>288.00156959952659</v>
      </c>
      <c r="F163" s="10">
        <v>309.11853226578569</v>
      </c>
      <c r="G163" s="10">
        <v>327.47760884021216</v>
      </c>
      <c r="H163" s="10">
        <v>349.20926624525401</v>
      </c>
      <c r="I163" s="10">
        <v>356.1988550007361</v>
      </c>
      <c r="J163" s="10">
        <v>356.1692266592483</v>
      </c>
      <c r="K163" s="10">
        <v>377.06311588955066</v>
      </c>
      <c r="L163" s="10"/>
    </row>
    <row r="164" spans="2:12">
      <c r="B164" s="59" t="s">
        <v>26</v>
      </c>
      <c r="C164" s="10">
        <v>156.45880561200477</v>
      </c>
      <c r="D164" s="10">
        <v>155.72779324810296</v>
      </c>
      <c r="E164" s="10">
        <v>161.52464903180675</v>
      </c>
      <c r="F164" s="10">
        <v>168.48868341531195</v>
      </c>
      <c r="G164" s="10">
        <v>171.86114553526147</v>
      </c>
      <c r="H164" s="10">
        <v>175.93186699520186</v>
      </c>
      <c r="I164" s="10">
        <v>186.86909433566083</v>
      </c>
      <c r="J164" s="10">
        <v>190.64194142229832</v>
      </c>
      <c r="K164" s="10">
        <v>195.10770359901184</v>
      </c>
      <c r="L164" s="10"/>
    </row>
    <row r="165" spans="2:12">
      <c r="B165" s="59" t="s">
        <v>27</v>
      </c>
      <c r="C165" s="10">
        <v>574.44235597072372</v>
      </c>
      <c r="D165" s="10">
        <v>582.1377668069938</v>
      </c>
      <c r="E165" s="10">
        <v>612.57807897791781</v>
      </c>
      <c r="F165" s="10">
        <v>636.93052946846274</v>
      </c>
      <c r="G165" s="10">
        <v>646.68633804121453</v>
      </c>
      <c r="H165" s="10">
        <v>672.72904591382326</v>
      </c>
      <c r="I165" s="10">
        <v>692.21627289058722</v>
      </c>
      <c r="J165" s="10">
        <v>694.75949312692978</v>
      </c>
      <c r="K165" s="10">
        <v>703.86967126080208</v>
      </c>
      <c r="L165" s="10"/>
    </row>
    <row r="166" spans="2:12">
      <c r="B166" s="59" t="s">
        <v>28</v>
      </c>
      <c r="C166" s="10">
        <v>76.184944074715659</v>
      </c>
      <c r="D166" s="10">
        <v>74.682505525918117</v>
      </c>
      <c r="E166" s="10">
        <v>80.938423016601973</v>
      </c>
      <c r="F166" s="10">
        <v>82.545726579563734</v>
      </c>
      <c r="G166" s="10">
        <v>82.330218395181859</v>
      </c>
      <c r="H166" s="10">
        <v>85.413109223338679</v>
      </c>
      <c r="I166" s="10">
        <v>89.919595649090112</v>
      </c>
      <c r="J166" s="10">
        <v>90.557093691139841</v>
      </c>
      <c r="K166" s="10">
        <v>92.666736227384021</v>
      </c>
      <c r="L166" s="10"/>
    </row>
    <row r="167" spans="2:12">
      <c r="B167" s="59" t="s">
        <v>29</v>
      </c>
      <c r="C167" s="10">
        <v>32.611204292799037</v>
      </c>
      <c r="D167" s="10">
        <v>30.355213992571443</v>
      </c>
      <c r="E167" s="10">
        <v>33.644161262682786</v>
      </c>
      <c r="F167" s="10">
        <v>34.199000040801423</v>
      </c>
      <c r="G167" s="10">
        <v>34.834447143391152</v>
      </c>
      <c r="H167" s="10">
        <v>36.414377477731136</v>
      </c>
      <c r="I167" s="10">
        <v>37.880697644656458</v>
      </c>
      <c r="J167" s="10">
        <v>41.019449966784073</v>
      </c>
      <c r="K167" s="10">
        <v>42.626719101958102</v>
      </c>
      <c r="L167" s="10"/>
    </row>
    <row r="168" spans="2:12">
      <c r="B168" s="59" t="s">
        <v>30</v>
      </c>
      <c r="C168" s="10">
        <v>8.4771994904344279</v>
      </c>
      <c r="D168" s="10">
        <v>8.5621899330801305</v>
      </c>
      <c r="E168" s="10">
        <v>8.5808345278348899</v>
      </c>
      <c r="F168" s="10">
        <v>8.3081932580273143</v>
      </c>
      <c r="G168" s="10">
        <v>8.1175239873312695</v>
      </c>
      <c r="H168" s="10">
        <v>8.7179573261521668</v>
      </c>
      <c r="I168" s="10">
        <v>8.8235193690736491</v>
      </c>
      <c r="J168" s="10">
        <v>9.3820774856631637</v>
      </c>
      <c r="K168" s="10">
        <v>10.032642532330978</v>
      </c>
      <c r="L168" s="10"/>
    </row>
    <row r="169" spans="2:12">
      <c r="B169" s="59" t="s">
        <v>31</v>
      </c>
      <c r="C169" s="10">
        <f>SUM(C150:C168)</f>
        <v>10563.8</v>
      </c>
      <c r="D169" s="10">
        <f t="shared" ref="D169:K169" si="16">SUM(D150:D168)</f>
        <v>10685.725</v>
      </c>
      <c r="E169" s="10">
        <f t="shared" si="16"/>
        <v>11119.6</v>
      </c>
      <c r="F169" s="10">
        <f t="shared" si="16"/>
        <v>11599.624999999998</v>
      </c>
      <c r="G169" s="10">
        <f t="shared" si="16"/>
        <v>12127.150000000001</v>
      </c>
      <c r="H169" s="10">
        <f t="shared" si="16"/>
        <v>12681.925000000003</v>
      </c>
      <c r="I169" s="10">
        <f t="shared" si="16"/>
        <v>13054.800000000001</v>
      </c>
      <c r="J169" s="10">
        <f t="shared" si="16"/>
        <v>13295.050000000001</v>
      </c>
      <c r="K169" s="10">
        <f t="shared" si="16"/>
        <v>13604.924999999996</v>
      </c>
      <c r="L169" s="10"/>
    </row>
    <row r="170" spans="2:12">
      <c r="B170" s="59" t="s">
        <v>36</v>
      </c>
      <c r="C170" s="6">
        <f>C169-C168</f>
        <v>10555.322800509564</v>
      </c>
      <c r="D170" s="6">
        <f t="shared" ref="D170:L170" si="17">D169-D168</f>
        <v>10677.16281006692</v>
      </c>
      <c r="E170" s="6">
        <f t="shared" si="17"/>
        <v>11111.019165472166</v>
      </c>
      <c r="F170" s="6">
        <f t="shared" si="17"/>
        <v>11591.31680674197</v>
      </c>
      <c r="G170" s="6">
        <f t="shared" si="17"/>
        <v>12119.03247601267</v>
      </c>
      <c r="H170" s="6">
        <f t="shared" si="17"/>
        <v>12673.20704267385</v>
      </c>
      <c r="I170" s="6">
        <f t="shared" si="17"/>
        <v>13045.976480630927</v>
      </c>
      <c r="J170" s="6">
        <f t="shared" si="17"/>
        <v>13285.667922514338</v>
      </c>
      <c r="K170" s="6">
        <f t="shared" si="17"/>
        <v>13594.892357467665</v>
      </c>
      <c r="L170" s="6">
        <f t="shared" si="17"/>
        <v>0</v>
      </c>
    </row>
    <row r="173" spans="2:12">
      <c r="B173" s="40" t="s">
        <v>455</v>
      </c>
    </row>
    <row r="174" spans="2:12">
      <c r="B174" s="69" t="s">
        <v>456</v>
      </c>
    </row>
    <row r="175" spans="2:12">
      <c r="B175" s="69" t="s">
        <v>457</v>
      </c>
    </row>
    <row r="177" spans="2:12">
      <c r="B177" s="11"/>
      <c r="C177" s="5" t="s">
        <v>40</v>
      </c>
      <c r="D177" s="5" t="s">
        <v>41</v>
      </c>
      <c r="E177" s="5" t="s">
        <v>42</v>
      </c>
      <c r="F177" s="5" t="s">
        <v>43</v>
      </c>
      <c r="G177" s="5" t="s">
        <v>44</v>
      </c>
      <c r="H177" s="5" t="s">
        <v>45</v>
      </c>
      <c r="I177" s="5">
        <v>2001</v>
      </c>
      <c r="J177" s="5">
        <v>2002</v>
      </c>
      <c r="K177" s="5">
        <v>2003</v>
      </c>
      <c r="L177" s="5">
        <v>2004</v>
      </c>
    </row>
    <row r="178" spans="2:12">
      <c r="B178" s="69" t="s">
        <v>12</v>
      </c>
      <c r="C178" s="43">
        <f>C65/C37</f>
        <v>1.2005326514980557</v>
      </c>
      <c r="D178" s="43">
        <f t="shared" ref="D178:J178" si="18">D65/D37</f>
        <v>1.1614398610936028</v>
      </c>
      <c r="E178" s="43">
        <f t="shared" si="18"/>
        <v>1.1879850766267881</v>
      </c>
      <c r="F178" s="43">
        <f t="shared" si="18"/>
        <v>1.1858889413956379</v>
      </c>
      <c r="G178" s="43">
        <f t="shared" si="18"/>
        <v>1.1819305047518713</v>
      </c>
      <c r="H178" s="43">
        <f t="shared" si="18"/>
        <v>1.1808552315022598</v>
      </c>
      <c r="I178" s="43">
        <f t="shared" si="18"/>
        <v>1.1704565456429277</v>
      </c>
      <c r="J178" s="43">
        <f t="shared" si="18"/>
        <v>1.1653058984677089</v>
      </c>
      <c r="K178" s="43"/>
      <c r="L178" s="43"/>
    </row>
    <row r="179" spans="2:12">
      <c r="B179" s="69" t="s">
        <v>13</v>
      </c>
      <c r="C179" s="43">
        <f t="shared" ref="C179:J179" si="19">C66/C38</f>
        <v>1.2090260882970099</v>
      </c>
      <c r="D179" s="43">
        <f t="shared" si="19"/>
        <v>1.2366890723028869</v>
      </c>
      <c r="E179" s="43">
        <f t="shared" si="19"/>
        <v>1.2199664193297817</v>
      </c>
      <c r="F179" s="43">
        <f t="shared" si="19"/>
        <v>1.204288438589308</v>
      </c>
      <c r="G179" s="43">
        <f t="shared" si="19"/>
        <v>1.1891108712071297</v>
      </c>
      <c r="H179" s="43">
        <f t="shared" si="19"/>
        <v>1.1877730212769486</v>
      </c>
      <c r="I179" s="43">
        <f t="shared" si="19"/>
        <v>1.1819738524348722</v>
      </c>
      <c r="J179" s="43">
        <f t="shared" si="19"/>
        <v>1.1845015254411142</v>
      </c>
      <c r="K179" s="43"/>
      <c r="L179" s="43"/>
    </row>
    <row r="180" spans="2:12">
      <c r="B180" s="69" t="s">
        <v>14</v>
      </c>
      <c r="C180" s="43">
        <f t="shared" ref="C180:J180" si="20">C67/C39</f>
        <v>1.2392861729909801</v>
      </c>
      <c r="D180" s="43">
        <f t="shared" si="20"/>
        <v>1.2325734037185294</v>
      </c>
      <c r="E180" s="43">
        <f t="shared" si="20"/>
        <v>1.20775159973125</v>
      </c>
      <c r="F180" s="43">
        <f t="shared" si="20"/>
        <v>1.2083019575703426</v>
      </c>
      <c r="G180" s="43">
        <f t="shared" si="20"/>
        <v>1.2029857352523878</v>
      </c>
      <c r="H180" s="43">
        <f t="shared" si="20"/>
        <v>1.2033049543562655</v>
      </c>
      <c r="I180" s="43">
        <f t="shared" si="20"/>
        <v>1.2064190952562983</v>
      </c>
      <c r="J180" s="43">
        <f t="shared" si="20"/>
        <v>1.1986344940702471</v>
      </c>
      <c r="K180" s="43"/>
      <c r="L180" s="43"/>
    </row>
    <row r="181" spans="2:12">
      <c r="B181" s="69" t="s">
        <v>15</v>
      </c>
      <c r="C181" s="43">
        <f t="shared" ref="C181:J181" si="21">C68/C40</f>
        <v>1.1680015526597738</v>
      </c>
      <c r="D181" s="43">
        <f t="shared" si="21"/>
        <v>1.2058965106936712</v>
      </c>
      <c r="E181" s="43">
        <f t="shared" si="21"/>
        <v>1.2212350519951707</v>
      </c>
      <c r="F181" s="43">
        <f t="shared" si="21"/>
        <v>1.2256107047917684</v>
      </c>
      <c r="G181" s="43">
        <f t="shared" si="21"/>
        <v>1.206102697806327</v>
      </c>
      <c r="H181" s="43">
        <f t="shared" si="21"/>
        <v>1.1934018365199024</v>
      </c>
      <c r="I181" s="43">
        <f t="shared" si="21"/>
        <v>1.1845409747050306</v>
      </c>
      <c r="J181" s="43">
        <f t="shared" si="21"/>
        <v>1.1778180434402461</v>
      </c>
      <c r="K181" s="43"/>
      <c r="L181" s="43"/>
    </row>
    <row r="182" spans="2:12">
      <c r="B182" s="69" t="s">
        <v>16</v>
      </c>
      <c r="C182" s="43">
        <f t="shared" ref="C182:J182" si="22">C69/C41</f>
        <v>1.1751632998807604</v>
      </c>
      <c r="D182" s="43">
        <f t="shared" si="22"/>
        <v>1.1881869287980957</v>
      </c>
      <c r="E182" s="43">
        <f t="shared" si="22"/>
        <v>1.1990512437011833</v>
      </c>
      <c r="F182" s="43">
        <f t="shared" si="22"/>
        <v>1.2053457567706984</v>
      </c>
      <c r="G182" s="43">
        <f t="shared" si="22"/>
        <v>1.1762760563039989</v>
      </c>
      <c r="H182" s="43">
        <f t="shared" si="22"/>
        <v>1.1636466804521646</v>
      </c>
      <c r="I182" s="43">
        <f t="shared" si="22"/>
        <v>1.1566430962839132</v>
      </c>
      <c r="J182" s="43">
        <f t="shared" si="22"/>
        <v>1.1506942043548085</v>
      </c>
      <c r="K182" s="43"/>
      <c r="L182" s="43"/>
    </row>
    <row r="183" spans="2:12">
      <c r="B183" s="69" t="s">
        <v>17</v>
      </c>
      <c r="C183" s="43">
        <f t="shared" ref="C183:J183" si="23">C70/C42</f>
        <v>1.2194499819471862</v>
      </c>
      <c r="D183" s="43">
        <f t="shared" si="23"/>
        <v>1.2535978367439518</v>
      </c>
      <c r="E183" s="43">
        <f t="shared" si="23"/>
        <v>1.2377245135538331</v>
      </c>
      <c r="F183" s="43">
        <f t="shared" si="23"/>
        <v>1.2354974682211286</v>
      </c>
      <c r="G183" s="43">
        <f t="shared" si="23"/>
        <v>1.2220344081013306</v>
      </c>
      <c r="H183" s="43">
        <f t="shared" si="23"/>
        <v>1.2284629666358609</v>
      </c>
      <c r="I183" s="43">
        <f t="shared" si="23"/>
        <v>1.221704297638563</v>
      </c>
      <c r="J183" s="43">
        <f t="shared" si="23"/>
        <v>1.2075038662713999</v>
      </c>
      <c r="K183" s="43"/>
      <c r="L183" s="43"/>
    </row>
    <row r="184" spans="2:12">
      <c r="B184" s="69" t="s">
        <v>18</v>
      </c>
      <c r="C184" s="43">
        <f t="shared" ref="C184:J184" si="24">C71/C43</f>
        <v>1.2526044461796935</v>
      </c>
      <c r="D184" s="43">
        <f t="shared" si="24"/>
        <v>1.2641610410663329</v>
      </c>
      <c r="E184" s="43">
        <f t="shared" si="24"/>
        <v>1.2070819337684666</v>
      </c>
      <c r="F184" s="43">
        <f t="shared" si="24"/>
        <v>1.2079292701701618</v>
      </c>
      <c r="G184" s="43">
        <f t="shared" si="24"/>
        <v>1.226652428086084</v>
      </c>
      <c r="H184" s="43">
        <f t="shared" si="24"/>
        <v>1.2227280991180494</v>
      </c>
      <c r="I184" s="43">
        <f t="shared" si="24"/>
        <v>1.2199382236529899</v>
      </c>
      <c r="J184" s="43">
        <f t="shared" si="24"/>
        <v>1.2072117425384625</v>
      </c>
      <c r="K184" s="43"/>
      <c r="L184" s="43"/>
    </row>
    <row r="185" spans="2:12">
      <c r="B185" s="69" t="s">
        <v>19</v>
      </c>
      <c r="C185" s="43">
        <f t="shared" ref="C185:J185" si="25">C72/C44</f>
        <v>1.203208557477552</v>
      </c>
      <c r="D185" s="43">
        <f t="shared" si="25"/>
        <v>1.2514797047879254</v>
      </c>
      <c r="E185" s="43">
        <f t="shared" si="25"/>
        <v>1.2026831976180452</v>
      </c>
      <c r="F185" s="43">
        <f t="shared" si="25"/>
        <v>1.2009735440743456</v>
      </c>
      <c r="G185" s="43">
        <f t="shared" si="25"/>
        <v>1.2074804014062748</v>
      </c>
      <c r="H185" s="43">
        <f t="shared" si="25"/>
        <v>1.2033653397001745</v>
      </c>
      <c r="I185" s="43">
        <f t="shared" si="25"/>
        <v>1.198474856307604</v>
      </c>
      <c r="J185" s="43">
        <f t="shared" si="25"/>
        <v>1.1897813866873264</v>
      </c>
      <c r="K185" s="43"/>
      <c r="L185" s="43"/>
    </row>
    <row r="186" spans="2:12">
      <c r="B186" s="69" t="s">
        <v>20</v>
      </c>
      <c r="C186" s="43">
        <f t="shared" ref="C186:J186" si="26">C73/C45</f>
        <v>1.1743247575439075</v>
      </c>
      <c r="D186" s="43">
        <f t="shared" si="26"/>
        <v>1.1685949985501707</v>
      </c>
      <c r="E186" s="43">
        <f t="shared" si="26"/>
        <v>1.1739226540045984</v>
      </c>
      <c r="F186" s="43">
        <f t="shared" si="26"/>
        <v>1.1732999436072167</v>
      </c>
      <c r="G186" s="43">
        <f t="shared" si="26"/>
        <v>1.1692136912625022</v>
      </c>
      <c r="H186" s="43">
        <f t="shared" si="26"/>
        <v>1.1539027552374777</v>
      </c>
      <c r="I186" s="43">
        <f t="shared" si="26"/>
        <v>1.153409758358291</v>
      </c>
      <c r="J186" s="43">
        <f t="shared" si="26"/>
        <v>1.1530696927706854</v>
      </c>
      <c r="K186" s="43"/>
      <c r="L186" s="43"/>
    </row>
    <row r="187" spans="2:12">
      <c r="B187" s="69" t="s">
        <v>21</v>
      </c>
      <c r="C187" s="43">
        <f t="shared" ref="C187:J187" si="27">C74/C46</f>
        <v>1.1754087094127861</v>
      </c>
      <c r="D187" s="43">
        <f t="shared" si="27"/>
        <v>1.1801667963506417</v>
      </c>
      <c r="E187" s="43">
        <f t="shared" si="27"/>
        <v>1.1744380221848469</v>
      </c>
      <c r="F187" s="43">
        <f t="shared" si="27"/>
        <v>1.1843476181712549</v>
      </c>
      <c r="G187" s="43">
        <f t="shared" si="27"/>
        <v>1.1724652106072722</v>
      </c>
      <c r="H187" s="43">
        <f t="shared" si="27"/>
        <v>1.162448929676041</v>
      </c>
      <c r="I187" s="43">
        <f t="shared" si="27"/>
        <v>1.1624762113283644</v>
      </c>
      <c r="J187" s="43">
        <f t="shared" si="27"/>
        <v>1.1655016540413232</v>
      </c>
      <c r="K187" s="43"/>
      <c r="L187" s="43"/>
    </row>
    <row r="188" spans="2:12">
      <c r="B188" s="69" t="s">
        <v>22</v>
      </c>
      <c r="C188" s="43">
        <f t="shared" ref="C188:J188" si="28">C75/C47</f>
        <v>1.2104593803124717</v>
      </c>
      <c r="D188" s="43">
        <f t="shared" si="28"/>
        <v>1.248901033259578</v>
      </c>
      <c r="E188" s="43">
        <f t="shared" si="28"/>
        <v>1.2063747187804086</v>
      </c>
      <c r="F188" s="43">
        <f t="shared" si="28"/>
        <v>1.2080436997421484</v>
      </c>
      <c r="G188" s="43">
        <f t="shared" si="28"/>
        <v>1.2161129206291161</v>
      </c>
      <c r="H188" s="43">
        <f t="shared" si="28"/>
        <v>1.2214922530712533</v>
      </c>
      <c r="I188" s="43">
        <f t="shared" si="28"/>
        <v>1.2137053373726476</v>
      </c>
      <c r="J188" s="43">
        <f t="shared" si="28"/>
        <v>1.2038480822048581</v>
      </c>
      <c r="K188" s="43"/>
      <c r="L188" s="43"/>
    </row>
    <row r="189" spans="2:12">
      <c r="B189" s="69" t="s">
        <v>23</v>
      </c>
      <c r="C189" s="43">
        <f t="shared" ref="C189:J189" si="29">C76/C48</f>
        <v>1.3164328354233312</v>
      </c>
      <c r="D189" s="43">
        <f t="shared" si="29"/>
        <v>1.3282667061242424</v>
      </c>
      <c r="E189" s="43">
        <f t="shared" si="29"/>
        <v>1.2875402263259539</v>
      </c>
      <c r="F189" s="43">
        <f t="shared" si="29"/>
        <v>1.2698636592013963</v>
      </c>
      <c r="G189" s="43">
        <f t="shared" si="29"/>
        <v>1.2553472642105503</v>
      </c>
      <c r="H189" s="43">
        <f t="shared" si="29"/>
        <v>1.2630040216441627</v>
      </c>
      <c r="I189" s="43">
        <f t="shared" si="29"/>
        <v>1.2558428825003849</v>
      </c>
      <c r="J189" s="43">
        <f t="shared" si="29"/>
        <v>1.2583212554538827</v>
      </c>
      <c r="K189" s="43"/>
      <c r="L189" s="43"/>
    </row>
    <row r="190" spans="2:12">
      <c r="B190" s="69" t="s">
        <v>24</v>
      </c>
      <c r="C190" s="43">
        <f t="shared" ref="C190:J190" si="30">C77/C49</f>
        <v>1.1189218782240327</v>
      </c>
      <c r="D190" s="43">
        <f t="shared" si="30"/>
        <v>1.1212729389246541</v>
      </c>
      <c r="E190" s="43">
        <f t="shared" si="30"/>
        <v>1.1346550026809912</v>
      </c>
      <c r="F190" s="43">
        <f t="shared" si="30"/>
        <v>1.1319374605207022</v>
      </c>
      <c r="G190" s="43">
        <f t="shared" si="30"/>
        <v>1.1113616670553992</v>
      </c>
      <c r="H190" s="43">
        <f t="shared" si="30"/>
        <v>1.1068416770158278</v>
      </c>
      <c r="I190" s="43">
        <f t="shared" si="30"/>
        <v>1.1061845887681723</v>
      </c>
      <c r="J190" s="43">
        <f t="shared" si="30"/>
        <v>1.0999435916085365</v>
      </c>
      <c r="K190" s="43"/>
      <c r="L190" s="43"/>
    </row>
    <row r="191" spans="2:12">
      <c r="B191" s="69" t="s">
        <v>25</v>
      </c>
      <c r="C191" s="43">
        <f t="shared" ref="C191:J191" si="31">C78/C50</f>
        <v>1.2081234908098819</v>
      </c>
      <c r="D191" s="43">
        <f t="shared" si="31"/>
        <v>1.2301898211667701</v>
      </c>
      <c r="E191" s="43">
        <f t="shared" si="31"/>
        <v>1.1981224636246592</v>
      </c>
      <c r="F191" s="43">
        <f t="shared" si="31"/>
        <v>1.1962824089313826</v>
      </c>
      <c r="G191" s="43">
        <f t="shared" si="31"/>
        <v>1.1942739255211148</v>
      </c>
      <c r="H191" s="43">
        <f t="shared" si="31"/>
        <v>1.1982686025560891</v>
      </c>
      <c r="I191" s="43">
        <f t="shared" si="31"/>
        <v>1.1826745827541163</v>
      </c>
      <c r="J191" s="43">
        <f t="shared" si="31"/>
        <v>1.1771174714774735</v>
      </c>
      <c r="K191" s="43"/>
      <c r="L191" s="43"/>
    </row>
    <row r="192" spans="2:12">
      <c r="B192" s="69" t="s">
        <v>26</v>
      </c>
      <c r="C192" s="43">
        <f t="shared" ref="C192:J192" si="32">C79/C51</f>
        <v>1.16534680913763</v>
      </c>
      <c r="D192" s="43">
        <f t="shared" si="32"/>
        <v>1.1988687607601001</v>
      </c>
      <c r="E192" s="43">
        <f t="shared" si="32"/>
        <v>1.1656994263310834</v>
      </c>
      <c r="F192" s="43">
        <f t="shared" si="32"/>
        <v>1.1717707082432434</v>
      </c>
      <c r="G192" s="43">
        <f t="shared" si="32"/>
        <v>1.1572275400947587</v>
      </c>
      <c r="H192" s="43">
        <f t="shared" si="32"/>
        <v>1.174291173074826</v>
      </c>
      <c r="I192" s="43">
        <f t="shared" si="32"/>
        <v>1.159904829802584</v>
      </c>
      <c r="J192" s="43">
        <f t="shared" si="32"/>
        <v>1.1471842119651718</v>
      </c>
      <c r="K192" s="43"/>
      <c r="L192" s="43"/>
    </row>
    <row r="193" spans="2:12">
      <c r="B193" s="69" t="s">
        <v>27</v>
      </c>
      <c r="C193" s="43">
        <f t="shared" ref="C193:J193" si="33">C80/C52</f>
        <v>1.1561318231686788</v>
      </c>
      <c r="D193" s="43">
        <f t="shared" si="33"/>
        <v>1.1580108070646995</v>
      </c>
      <c r="E193" s="43">
        <f t="shared" si="33"/>
        <v>1.1512566312622321</v>
      </c>
      <c r="F193" s="43">
        <f t="shared" si="33"/>
        <v>1.1465663680294127</v>
      </c>
      <c r="G193" s="43">
        <f t="shared" si="33"/>
        <v>1.145936373496184</v>
      </c>
      <c r="H193" s="43">
        <f t="shared" si="33"/>
        <v>1.1354058770144033</v>
      </c>
      <c r="I193" s="43">
        <f t="shared" si="33"/>
        <v>1.1323579883360535</v>
      </c>
      <c r="J193" s="43">
        <f t="shared" si="33"/>
        <v>1.1321461336872689</v>
      </c>
      <c r="K193" s="43"/>
      <c r="L193" s="43"/>
    </row>
    <row r="194" spans="2:12">
      <c r="B194" s="69" t="s">
        <v>28</v>
      </c>
      <c r="C194" s="43">
        <f t="shared" ref="C194:J194" si="34">C81/C53</f>
        <v>1.2170508996626672</v>
      </c>
      <c r="D194" s="43">
        <f t="shared" si="34"/>
        <v>1.2653677838823443</v>
      </c>
      <c r="E194" s="43">
        <f t="shared" si="34"/>
        <v>1.1967803760023166</v>
      </c>
      <c r="F194" s="43">
        <f t="shared" si="34"/>
        <v>1.1880682685311097</v>
      </c>
      <c r="G194" s="43">
        <f t="shared" si="34"/>
        <v>1.2237936513521135</v>
      </c>
      <c r="H194" s="43">
        <f t="shared" si="34"/>
        <v>1.2394826976781197</v>
      </c>
      <c r="I194" s="43">
        <f t="shared" si="34"/>
        <v>1.2476623343436219</v>
      </c>
      <c r="J194" s="43">
        <f t="shared" si="34"/>
        <v>1.2324492421778577</v>
      </c>
      <c r="K194" s="43"/>
      <c r="L194" s="43"/>
    </row>
    <row r="195" spans="2:12">
      <c r="B195" s="69" t="s">
        <v>29</v>
      </c>
      <c r="C195" s="43">
        <f t="shared" ref="C195:J195" si="35">C82/C54</f>
        <v>1.1494654596761249</v>
      </c>
      <c r="D195" s="43">
        <f t="shared" si="35"/>
        <v>1.1631057567377763</v>
      </c>
      <c r="E195" s="43">
        <f t="shared" si="35"/>
        <v>1.0975076609428194</v>
      </c>
      <c r="F195" s="43">
        <f t="shared" si="35"/>
        <v>1.0935138256637453</v>
      </c>
      <c r="G195" s="43">
        <f t="shared" si="35"/>
        <v>1.1164209267336023</v>
      </c>
      <c r="H195" s="43">
        <f t="shared" si="35"/>
        <v>1.12179023239998</v>
      </c>
      <c r="I195" s="43">
        <f t="shared" si="35"/>
        <v>1.1189179071299515</v>
      </c>
      <c r="J195" s="43">
        <f t="shared" si="35"/>
        <v>1.1147691648785203</v>
      </c>
      <c r="K195" s="43"/>
      <c r="L195" s="43"/>
    </row>
    <row r="196" spans="2:12">
      <c r="B196" s="69" t="s">
        <v>30</v>
      </c>
      <c r="C196" s="71">
        <v>1</v>
      </c>
      <c r="D196" s="71">
        <v>1</v>
      </c>
      <c r="E196" s="71">
        <v>1</v>
      </c>
      <c r="F196" s="71">
        <v>1</v>
      </c>
      <c r="G196" s="71">
        <v>1</v>
      </c>
      <c r="H196" s="71">
        <v>1</v>
      </c>
      <c r="I196" s="71">
        <v>1</v>
      </c>
      <c r="J196" s="71">
        <v>1</v>
      </c>
      <c r="K196" s="43"/>
      <c r="L196" s="43"/>
    </row>
    <row r="197" spans="2:12">
      <c r="B197" s="69" t="s">
        <v>31</v>
      </c>
      <c r="C197" s="43">
        <f>C83/C57</f>
        <v>1.1836254029705329</v>
      </c>
      <c r="D197" s="43">
        <f t="shared" ref="D197:J197" si="36">D83/D57</f>
        <v>1.1859253198929953</v>
      </c>
      <c r="E197" s="43">
        <f t="shared" si="36"/>
        <v>1.181862493773892</v>
      </c>
      <c r="F197" s="43">
        <f t="shared" si="36"/>
        <v>1.1803814023019947</v>
      </c>
      <c r="G197" s="43">
        <f t="shared" si="36"/>
        <v>1.1721966638616692</v>
      </c>
      <c r="H197" s="43">
        <f t="shared" si="36"/>
        <v>1.1664149233405041</v>
      </c>
      <c r="I197" s="43">
        <f t="shared" si="36"/>
        <v>1.1623879847063863</v>
      </c>
      <c r="J197" s="43">
        <f t="shared" si="36"/>
        <v>1.1587873400322315</v>
      </c>
      <c r="K197" s="43"/>
      <c r="L197" s="43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9"/>
  <sheetViews>
    <sheetView zoomScale="125" zoomScaleNormal="125" zoomScalePageLayoutView="125" workbookViewId="0">
      <selection activeCell="B110" sqref="B110"/>
    </sheetView>
  </sheetViews>
  <sheetFormatPr baseColWidth="10" defaultRowHeight="15" x14ac:dyDescent="0"/>
  <cols>
    <col min="3" max="3" width="11.33203125" bestFit="1" customWidth="1"/>
    <col min="7" max="7" width="12" bestFit="1" customWidth="1"/>
    <col min="9" max="9" width="11.33203125" bestFit="1" customWidth="1"/>
    <col min="11" max="11" width="11.33203125" bestFit="1" customWidth="1"/>
    <col min="13" max="16" width="11.33203125" bestFit="1" customWidth="1"/>
  </cols>
  <sheetData>
    <row r="1" spans="1:13">
      <c r="A1" s="13"/>
      <c r="B1" s="13"/>
      <c r="C1" s="13"/>
      <c r="D1" s="13"/>
      <c r="E1" s="13"/>
      <c r="F1" s="13"/>
      <c r="G1" s="13"/>
      <c r="H1" s="13"/>
      <c r="I1" s="13"/>
      <c r="J1" s="13"/>
    </row>
    <row r="3" spans="1:13">
      <c r="B3" s="58" t="s">
        <v>59</v>
      </c>
    </row>
    <row r="4" spans="1:13">
      <c r="B4" s="12" t="s">
        <v>54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>
      <c r="B5" s="15" t="s">
        <v>55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>
      <c r="B7" s="15"/>
      <c r="C7" s="15"/>
      <c r="D7" s="15"/>
      <c r="E7" s="15"/>
      <c r="F7" s="15"/>
      <c r="G7" s="15"/>
      <c r="H7" s="15"/>
      <c r="I7" s="15"/>
      <c r="J7" s="15" t="s">
        <v>10</v>
      </c>
      <c r="K7" s="15" t="s">
        <v>10</v>
      </c>
      <c r="L7" s="15" t="s">
        <v>11</v>
      </c>
      <c r="M7" s="15" t="s">
        <v>39</v>
      </c>
    </row>
    <row r="8" spans="1:13">
      <c r="B8" s="15"/>
      <c r="C8" s="5">
        <v>2000</v>
      </c>
      <c r="D8" s="5">
        <f t="shared" ref="D8" si="0">C8+1</f>
        <v>2001</v>
      </c>
      <c r="E8" s="5">
        <f t="shared" ref="E8" si="1">D8+1</f>
        <v>2002</v>
      </c>
      <c r="F8" s="5">
        <f t="shared" ref="F8" si="2">E8+1</f>
        <v>2003</v>
      </c>
      <c r="G8" s="5">
        <f t="shared" ref="G8" si="3">F8+1</f>
        <v>2004</v>
      </c>
      <c r="H8" s="5">
        <f t="shared" ref="H8" si="4">G8+1</f>
        <v>2005</v>
      </c>
      <c r="I8" s="5">
        <f t="shared" ref="I8" si="5">H8+1</f>
        <v>2006</v>
      </c>
      <c r="J8" s="5">
        <f t="shared" ref="J8" si="6">I8+1</f>
        <v>2007</v>
      </c>
      <c r="K8" s="5">
        <f>J8+1</f>
        <v>2008</v>
      </c>
      <c r="L8" s="5">
        <f t="shared" ref="L8" si="7">K8+1</f>
        <v>2009</v>
      </c>
      <c r="M8" s="5">
        <f t="shared" ref="M8" si="8">L8+1</f>
        <v>2010</v>
      </c>
    </row>
    <row r="9" spans="1:13">
      <c r="B9" s="14" t="s">
        <v>12</v>
      </c>
      <c r="C9" s="6">
        <v>39788697</v>
      </c>
      <c r="D9" s="6">
        <v>42894654</v>
      </c>
      <c r="E9" s="6">
        <v>45694467</v>
      </c>
      <c r="F9" s="6">
        <v>49295846</v>
      </c>
      <c r="G9" s="6">
        <v>52418383</v>
      </c>
      <c r="H9" s="6">
        <v>56812322</v>
      </c>
      <c r="I9" s="6">
        <v>62012045</v>
      </c>
      <c r="J9" s="6">
        <v>67154017</v>
      </c>
      <c r="K9" s="6">
        <v>70687687</v>
      </c>
      <c r="L9" s="6">
        <v>68426188</v>
      </c>
      <c r="M9" s="15"/>
    </row>
    <row r="10" spans="1:13">
      <c r="B10" s="14" t="s">
        <v>13</v>
      </c>
      <c r="C10" s="6">
        <v>9916264</v>
      </c>
      <c r="D10" s="6">
        <v>10484438</v>
      </c>
      <c r="E10" s="6">
        <v>11279412</v>
      </c>
      <c r="F10" s="6">
        <v>11990442</v>
      </c>
      <c r="G10" s="6">
        <v>12611794</v>
      </c>
      <c r="H10" s="6">
        <v>13503620</v>
      </c>
      <c r="I10" s="6">
        <v>14499180</v>
      </c>
      <c r="J10" s="6">
        <v>15773391</v>
      </c>
      <c r="K10" s="6">
        <v>16866593</v>
      </c>
      <c r="L10" s="6">
        <v>16377092</v>
      </c>
      <c r="M10" s="15"/>
    </row>
    <row r="11" spans="1:13">
      <c r="B11" s="14" t="s">
        <v>14</v>
      </c>
      <c r="C11" s="6">
        <v>6829202</v>
      </c>
      <c r="D11" s="6">
        <v>7344509</v>
      </c>
      <c r="E11" s="6">
        <v>7727779</v>
      </c>
      <c r="F11" s="6">
        <v>8264993</v>
      </c>
      <c r="G11" s="6">
        <v>8641779</v>
      </c>
      <c r="H11" s="6">
        <v>9276870</v>
      </c>
      <c r="I11" s="6">
        <v>10054088</v>
      </c>
      <c r="J11" s="6">
        <v>10895082</v>
      </c>
      <c r="K11" s="6">
        <v>11550273</v>
      </c>
      <c r="L11" s="6">
        <v>11097601</v>
      </c>
      <c r="M11" s="15"/>
    </row>
    <row r="12" spans="1:13">
      <c r="B12" s="14" t="s">
        <v>15</v>
      </c>
      <c r="C12" s="6">
        <v>7468071</v>
      </c>
      <c r="D12" s="6">
        <v>8068932</v>
      </c>
      <c r="E12" s="6">
        <v>8585650</v>
      </c>
      <c r="F12" s="6">
        <v>9063739</v>
      </c>
      <c r="G12" s="6">
        <v>9875597</v>
      </c>
      <c r="H12" s="6">
        <v>10702782</v>
      </c>
      <c r="I12" s="6">
        <v>11467708</v>
      </c>
      <c r="J12" s="6">
        <v>12402859</v>
      </c>
      <c r="K12" s="6">
        <v>13146296</v>
      </c>
      <c r="L12" s="6">
        <v>12913655</v>
      </c>
      <c r="M12" s="15"/>
    </row>
    <row r="13" spans="1:13">
      <c r="B13" s="14" t="s">
        <v>16</v>
      </c>
      <c r="C13" s="6">
        <v>12406505</v>
      </c>
      <c r="D13" s="6">
        <v>13371605</v>
      </c>
      <c r="E13" s="6">
        <v>14271108</v>
      </c>
      <c r="F13" s="6">
        <v>15239716</v>
      </c>
      <c r="G13" s="6">
        <v>16073211</v>
      </c>
      <c r="H13" s="6">
        <v>17257763</v>
      </c>
      <c r="I13" s="6">
        <v>18388453</v>
      </c>
      <c r="J13" s="6">
        <v>19925856</v>
      </c>
      <c r="K13" s="6">
        <v>20912326</v>
      </c>
      <c r="L13" s="6">
        <v>20399199</v>
      </c>
      <c r="M13" s="15"/>
    </row>
    <row r="14" spans="1:13">
      <c r="B14" s="14" t="s">
        <v>17</v>
      </c>
      <c r="C14" s="6">
        <v>3667287</v>
      </c>
      <c r="D14" s="6">
        <v>3943310</v>
      </c>
      <c r="E14" s="6">
        <v>4245405</v>
      </c>
      <c r="F14" s="6">
        <v>4508309</v>
      </c>
      <c r="G14" s="6">
        <v>4789004</v>
      </c>
      <c r="H14" s="6">
        <v>5159971</v>
      </c>
      <c r="I14" s="6">
        <v>5504636</v>
      </c>
      <c r="J14" s="6">
        <v>5937276</v>
      </c>
      <c r="K14" s="6">
        <v>6374213</v>
      </c>
      <c r="L14" s="6">
        <v>6153647</v>
      </c>
      <c r="M14" s="15"/>
    </row>
    <row r="15" spans="1:13">
      <c r="B15" s="14" t="s">
        <v>18</v>
      </c>
      <c r="C15" s="6">
        <v>15992091</v>
      </c>
      <c r="D15" s="6">
        <v>17124288</v>
      </c>
      <c r="E15" s="6">
        <v>18198048</v>
      </c>
      <c r="F15" s="6">
        <v>19369098</v>
      </c>
      <c r="G15" s="6">
        <v>20427743</v>
      </c>
      <c r="H15" s="6">
        <v>21910126</v>
      </c>
      <c r="I15" s="6">
        <v>23465852</v>
      </c>
      <c r="J15" s="6">
        <v>25351803</v>
      </c>
      <c r="K15" s="6">
        <v>26470662</v>
      </c>
      <c r="L15" s="6">
        <v>25893104</v>
      </c>
      <c r="M15" s="15"/>
    </row>
    <row r="16" spans="1:13">
      <c r="B16" s="14" t="s">
        <v>19</v>
      </c>
      <c r="C16" s="6">
        <v>9634640</v>
      </c>
      <c r="D16" s="6">
        <v>10496411</v>
      </c>
      <c r="E16" s="6">
        <v>11291637</v>
      </c>
      <c r="F16" s="6">
        <v>12220795</v>
      </c>
      <c r="G16" s="6">
        <v>13119646</v>
      </c>
      <c r="H16" s="6">
        <v>14251074</v>
      </c>
      <c r="I16" s="6">
        <v>15579445</v>
      </c>
      <c r="J16" s="6">
        <v>17129672</v>
      </c>
      <c r="K16" s="6">
        <v>18330262</v>
      </c>
      <c r="L16" s="6">
        <v>17962901</v>
      </c>
      <c r="M16" s="15"/>
    </row>
    <row r="17" spans="2:13">
      <c r="B17" s="14" t="s">
        <v>20</v>
      </c>
      <c r="C17" s="6">
        <v>59992297</v>
      </c>
      <c r="D17" s="6">
        <v>63917475</v>
      </c>
      <c r="E17" s="6">
        <v>67493878</v>
      </c>
      <c r="F17" s="6">
        <v>71974107</v>
      </c>
      <c r="G17" s="6">
        <v>75989259</v>
      </c>
      <c r="H17" s="6">
        <v>81403573</v>
      </c>
      <c r="I17" s="6">
        <v>87555906</v>
      </c>
      <c r="J17" s="6">
        <v>94937060</v>
      </c>
      <c r="K17" s="6">
        <v>99702123</v>
      </c>
      <c r="L17" s="6">
        <v>97363260</v>
      </c>
      <c r="M17" s="15"/>
    </row>
    <row r="18" spans="2:13">
      <c r="B18" s="14" t="s">
        <v>21</v>
      </c>
      <c r="C18" s="6">
        <v>30222622</v>
      </c>
      <c r="D18" s="6">
        <v>32186084</v>
      </c>
      <c r="E18" s="6">
        <v>34547074</v>
      </c>
      <c r="F18" s="6">
        <v>36836188</v>
      </c>
      <c r="G18" s="6">
        <v>39186627</v>
      </c>
      <c r="H18" s="6">
        <v>41986733</v>
      </c>
      <c r="I18" s="6">
        <v>45325982</v>
      </c>
      <c r="J18" s="6">
        <v>48700377</v>
      </c>
      <c r="K18" s="6">
        <v>51483626</v>
      </c>
      <c r="L18" s="6">
        <v>49102423</v>
      </c>
      <c r="M18" s="15"/>
    </row>
    <row r="19" spans="2:13">
      <c r="B19" s="14" t="s">
        <v>22</v>
      </c>
      <c r="C19" s="6">
        <v>4955871</v>
      </c>
      <c r="D19" s="6">
        <v>5319414</v>
      </c>
      <c r="E19" s="6">
        <v>5670973</v>
      </c>
      <c r="F19" s="6">
        <v>6129820</v>
      </c>
      <c r="G19" s="6">
        <v>6526183</v>
      </c>
      <c r="H19" s="6">
        <v>7079243</v>
      </c>
      <c r="I19" s="6">
        <v>7649266</v>
      </c>
      <c r="J19" s="6">
        <v>8305932</v>
      </c>
      <c r="K19" s="6">
        <v>8905847</v>
      </c>
      <c r="L19" s="6">
        <v>8835132</v>
      </c>
      <c r="M19" s="15"/>
    </row>
    <row r="20" spans="2:13">
      <c r="B20" s="14" t="s">
        <v>23</v>
      </c>
      <c r="C20" s="6">
        <v>15875654</v>
      </c>
      <c r="D20" s="6">
        <v>16933815</v>
      </c>
      <c r="E20" s="6">
        <v>17901433</v>
      </c>
      <c r="F20" s="6">
        <v>19052028</v>
      </c>
      <c r="G20" s="6">
        <v>20085270</v>
      </c>
      <c r="H20" s="6">
        <v>21542650</v>
      </c>
      <c r="I20" s="6">
        <v>23284612</v>
      </c>
      <c r="J20" s="6">
        <v>25472059</v>
      </c>
      <c r="K20" s="6">
        <v>27004027</v>
      </c>
      <c r="L20" s="6">
        <v>26671985</v>
      </c>
      <c r="M20" s="15"/>
    </row>
    <row r="21" spans="2:13">
      <c r="B21" s="14" t="s">
        <v>24</v>
      </c>
      <c r="C21" s="6">
        <v>59010082</v>
      </c>
      <c r="D21" s="6">
        <v>63416554</v>
      </c>
      <c r="E21" s="6">
        <v>66773782</v>
      </c>
      <c r="F21" s="6">
        <v>70448827</v>
      </c>
      <c r="G21" s="6">
        <v>74815509</v>
      </c>
      <c r="H21" s="6">
        <v>80254500</v>
      </c>
      <c r="I21" s="6">
        <v>86310501</v>
      </c>
      <c r="J21" s="6">
        <v>92395391</v>
      </c>
      <c r="K21" s="6">
        <v>98284397</v>
      </c>
      <c r="L21" s="6">
        <v>96036285</v>
      </c>
      <c r="M21" s="15"/>
    </row>
    <row r="22" spans="2:13">
      <c r="B22" s="14" t="s">
        <v>25</v>
      </c>
      <c r="C22" s="6">
        <v>6996056</v>
      </c>
      <c r="D22" s="6">
        <v>7637711</v>
      </c>
      <c r="E22" s="6">
        <v>8288494</v>
      </c>
      <c r="F22" s="6">
        <v>8906601</v>
      </c>
      <c r="G22" s="6">
        <v>9543041</v>
      </c>
      <c r="H22" s="6">
        <v>10316248</v>
      </c>
      <c r="I22" s="6">
        <v>11326726</v>
      </c>
      <c r="J22" s="6">
        <v>12364288</v>
      </c>
      <c r="K22" s="6">
        <v>13263145</v>
      </c>
      <c r="L22" s="6">
        <v>12874805</v>
      </c>
      <c r="M22" s="15"/>
    </row>
    <row r="23" spans="2:13">
      <c r="B23" s="14" t="s">
        <v>26</v>
      </c>
      <c r="C23" s="6">
        <v>5644243</v>
      </c>
      <c r="D23" s="6">
        <v>6060934</v>
      </c>
      <c r="E23" s="6">
        <v>6419848</v>
      </c>
      <c r="F23" s="6">
        <v>6822396</v>
      </c>
      <c r="G23" s="6">
        <v>7203702</v>
      </c>
      <c r="H23" s="6">
        <v>7706074</v>
      </c>
      <c r="I23" s="6">
        <v>8239342</v>
      </c>
      <c r="J23" s="6">
        <v>8918225</v>
      </c>
      <c r="K23" s="6">
        <v>9449403</v>
      </c>
      <c r="L23" s="6">
        <v>9132788</v>
      </c>
      <c r="M23" s="15"/>
    </row>
    <row r="24" spans="2:13">
      <c r="B24" s="14" t="s">
        <v>27</v>
      </c>
      <c r="C24" s="6">
        <v>20167999</v>
      </c>
      <c r="D24" s="6">
        <v>21680240</v>
      </c>
      <c r="E24" s="6">
        <v>22837724</v>
      </c>
      <c r="F24" s="6">
        <v>24188114</v>
      </c>
      <c r="G24" s="6">
        <v>25223691</v>
      </c>
      <c r="H24" s="6">
        <v>26779707</v>
      </c>
      <c r="I24" s="6">
        <v>28569092</v>
      </c>
      <c r="J24" s="6">
        <v>30823363</v>
      </c>
      <c r="K24" s="6">
        <v>32830149</v>
      </c>
      <c r="L24" s="6">
        <v>31599042</v>
      </c>
      <c r="M24" s="15"/>
    </row>
    <row r="25" spans="2:13">
      <c r="B25" s="14" t="s">
        <v>28</v>
      </c>
      <c r="C25" s="6">
        <v>2166262</v>
      </c>
      <c r="D25" s="6">
        <v>2321267</v>
      </c>
      <c r="E25" s="6">
        <v>2485198</v>
      </c>
      <c r="F25" s="6">
        <v>2649163</v>
      </c>
      <c r="G25" s="6">
        <v>2814199</v>
      </c>
      <c r="H25" s="6">
        <v>2982330</v>
      </c>
      <c r="I25" s="6">
        <v>3233885</v>
      </c>
      <c r="J25" s="6">
        <v>3483080</v>
      </c>
      <c r="K25" s="6">
        <v>3667089</v>
      </c>
      <c r="L25" s="6">
        <v>3534533</v>
      </c>
      <c r="M25" s="15"/>
    </row>
    <row r="26" spans="2:13">
      <c r="B26" s="14" t="s">
        <v>51</v>
      </c>
      <c r="C26" s="6">
        <v>1049468</v>
      </c>
      <c r="D26" s="6">
        <v>1110693</v>
      </c>
      <c r="E26" s="6">
        <v>1164535</v>
      </c>
      <c r="F26" s="6">
        <v>1255238</v>
      </c>
      <c r="G26" s="6">
        <v>1359117</v>
      </c>
      <c r="H26" s="6">
        <v>1461257</v>
      </c>
      <c r="I26" s="6">
        <v>1567662</v>
      </c>
      <c r="J26" s="6">
        <v>1702011</v>
      </c>
      <c r="K26" s="6">
        <v>1830350</v>
      </c>
      <c r="L26" s="6">
        <v>1860127</v>
      </c>
      <c r="M26" s="15"/>
    </row>
    <row r="27" spans="2:13">
      <c r="B27" s="14" t="s">
        <v>31</v>
      </c>
      <c r="C27" s="6">
        <f>SUM(C9:C26)</f>
        <v>311783311</v>
      </c>
      <c r="D27" s="6">
        <f t="shared" ref="D27:L27" si="9">SUM(D9:D26)</f>
        <v>334312334</v>
      </c>
      <c r="E27" s="6">
        <f t="shared" si="9"/>
        <v>354876445</v>
      </c>
      <c r="F27" s="6">
        <f t="shared" si="9"/>
        <v>378215420</v>
      </c>
      <c r="G27" s="6">
        <f t="shared" si="9"/>
        <v>400703755</v>
      </c>
      <c r="H27" s="6">
        <f t="shared" si="9"/>
        <v>430386843</v>
      </c>
      <c r="I27" s="6">
        <f t="shared" si="9"/>
        <v>464034381</v>
      </c>
      <c r="J27" s="6">
        <f t="shared" si="9"/>
        <v>501671742</v>
      </c>
      <c r="K27" s="6">
        <f t="shared" si="9"/>
        <v>530758468</v>
      </c>
      <c r="L27" s="6">
        <f t="shared" si="9"/>
        <v>516233767</v>
      </c>
      <c r="M27" s="15"/>
    </row>
    <row r="28" spans="2:13">
      <c r="B28" s="14" t="s">
        <v>52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15"/>
    </row>
    <row r="29" spans="2:13">
      <c r="B29" s="14" t="s">
        <v>53</v>
      </c>
      <c r="C29" s="6">
        <v>392689</v>
      </c>
      <c r="D29" s="6">
        <v>394666</v>
      </c>
      <c r="E29" s="6">
        <v>384555</v>
      </c>
      <c r="F29" s="6">
        <v>345580</v>
      </c>
      <c r="G29" s="6">
        <v>398245</v>
      </c>
      <c r="H29" s="6">
        <v>445157</v>
      </c>
      <c r="I29" s="6">
        <v>513619</v>
      </c>
      <c r="J29" s="6">
        <v>510258</v>
      </c>
      <c r="K29" s="6">
        <v>534532</v>
      </c>
      <c r="L29" s="6">
        <v>565233</v>
      </c>
      <c r="M29" s="15"/>
    </row>
    <row r="31" spans="2:13">
      <c r="B31" s="58" t="s">
        <v>331</v>
      </c>
    </row>
    <row r="32" spans="2:13">
      <c r="B32" s="16" t="s">
        <v>64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2:13">
      <c r="B33" s="17" t="s">
        <v>33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2:13">
      <c r="B34" s="17"/>
      <c r="C34" s="17"/>
      <c r="D34" s="17"/>
      <c r="E34" s="17"/>
      <c r="F34" s="17"/>
      <c r="G34" s="17"/>
      <c r="H34" s="17"/>
      <c r="I34" s="17"/>
      <c r="J34" s="17" t="s">
        <v>10</v>
      </c>
      <c r="K34" s="17" t="s">
        <v>10</v>
      </c>
      <c r="L34" s="17" t="s">
        <v>11</v>
      </c>
      <c r="M34" s="17" t="s">
        <v>39</v>
      </c>
    </row>
    <row r="35" spans="2:13">
      <c r="B35" s="17"/>
      <c r="C35" s="5">
        <v>2000</v>
      </c>
      <c r="D35" s="5">
        <f t="shared" ref="D35" si="10">C35+1</f>
        <v>2001</v>
      </c>
      <c r="E35" s="5">
        <f t="shared" ref="E35" si="11">D35+1</f>
        <v>2002</v>
      </c>
      <c r="F35" s="5">
        <f t="shared" ref="F35" si="12">E35+1</f>
        <v>2003</v>
      </c>
      <c r="G35" s="5">
        <f t="shared" ref="G35" si="13">F35+1</f>
        <v>2004</v>
      </c>
      <c r="H35" s="5">
        <f t="shared" ref="H35" si="14">G35+1</f>
        <v>2005</v>
      </c>
      <c r="I35" s="5">
        <f t="shared" ref="I35" si="15">H35+1</f>
        <v>2006</v>
      </c>
      <c r="J35" s="5">
        <f t="shared" ref="J35" si="16">I35+1</f>
        <v>2007</v>
      </c>
      <c r="K35" s="5">
        <f>J35+1</f>
        <v>2008</v>
      </c>
      <c r="L35" s="5">
        <f t="shared" ref="L35" si="17">K35+1</f>
        <v>2009</v>
      </c>
      <c r="M35" s="5">
        <f t="shared" ref="M35" si="18">L35+1</f>
        <v>2010</v>
      </c>
    </row>
    <row r="36" spans="2:13">
      <c r="B36" s="16" t="s">
        <v>12</v>
      </c>
      <c r="C36" s="24">
        <v>2030.9</v>
      </c>
      <c r="D36" s="24">
        <v>2115.6999999999998</v>
      </c>
      <c r="E36" s="24">
        <v>2162.1</v>
      </c>
      <c r="F36" s="24">
        <v>2270.3000000000002</v>
      </c>
      <c r="G36" s="24">
        <v>2366.6</v>
      </c>
      <c r="H36" s="24">
        <v>2493.3000000000002</v>
      </c>
      <c r="I36" s="24">
        <v>2628.4</v>
      </c>
      <c r="J36" s="24">
        <v>2731.1</v>
      </c>
      <c r="K36" s="24">
        <v>2693.8</v>
      </c>
      <c r="L36" s="24">
        <v>2497.1999999999998</v>
      </c>
      <c r="M36" s="17"/>
    </row>
    <row r="37" spans="2:13">
      <c r="B37" s="16" t="s">
        <v>13</v>
      </c>
      <c r="C37" s="24">
        <v>455.8</v>
      </c>
      <c r="D37" s="24">
        <v>464.3</v>
      </c>
      <c r="E37" s="24">
        <v>480.1</v>
      </c>
      <c r="F37" s="24">
        <v>493.8</v>
      </c>
      <c r="G37" s="24">
        <v>509.3</v>
      </c>
      <c r="H37" s="24">
        <v>530.9</v>
      </c>
      <c r="I37" s="24">
        <v>550.79999999999995</v>
      </c>
      <c r="J37" s="24">
        <v>571.6</v>
      </c>
      <c r="K37" s="24">
        <v>574.20000000000005</v>
      </c>
      <c r="L37" s="24">
        <v>536.1</v>
      </c>
      <c r="M37" s="17"/>
    </row>
    <row r="38" spans="2:13">
      <c r="B38" s="16" t="s">
        <v>14</v>
      </c>
      <c r="C38" s="24">
        <v>316.3</v>
      </c>
      <c r="D38" s="24">
        <v>325.60000000000002</v>
      </c>
      <c r="E38" s="24">
        <v>327.7</v>
      </c>
      <c r="F38" s="24">
        <v>342.4</v>
      </c>
      <c r="G38" s="24">
        <v>347</v>
      </c>
      <c r="H38" s="24">
        <v>361.9</v>
      </c>
      <c r="I38" s="24">
        <v>377.4</v>
      </c>
      <c r="J38" s="24">
        <v>390.3</v>
      </c>
      <c r="K38" s="24">
        <v>393.1</v>
      </c>
      <c r="L38" s="24">
        <v>362.7</v>
      </c>
      <c r="M38" s="17"/>
    </row>
    <row r="39" spans="2:13">
      <c r="B39" s="16" t="s">
        <v>15</v>
      </c>
      <c r="C39" s="24">
        <v>357.1</v>
      </c>
      <c r="D39" s="24">
        <v>369.1</v>
      </c>
      <c r="E39" s="24">
        <v>375.1</v>
      </c>
      <c r="F39" s="24">
        <v>385.8</v>
      </c>
      <c r="G39" s="24">
        <v>399.9</v>
      </c>
      <c r="H39" s="24">
        <v>427.2</v>
      </c>
      <c r="I39" s="24">
        <v>446.1</v>
      </c>
      <c r="J39" s="24">
        <v>465.5</v>
      </c>
      <c r="K39" s="24">
        <v>463.8</v>
      </c>
      <c r="L39" s="24">
        <v>436.8</v>
      </c>
      <c r="M39" s="17"/>
    </row>
    <row r="40" spans="2:13">
      <c r="B40" s="16" t="s">
        <v>16</v>
      </c>
      <c r="C40" s="24">
        <v>594.4</v>
      </c>
      <c r="D40" s="24">
        <v>615.6</v>
      </c>
      <c r="E40" s="24">
        <v>635.79999999999995</v>
      </c>
      <c r="F40" s="24">
        <v>660.1</v>
      </c>
      <c r="G40" s="24">
        <v>689.5</v>
      </c>
      <c r="H40" s="24">
        <v>716.1</v>
      </c>
      <c r="I40" s="24">
        <v>750.8</v>
      </c>
      <c r="J40" s="24">
        <v>783.4</v>
      </c>
      <c r="K40" s="24">
        <v>765.3</v>
      </c>
      <c r="L40" s="24">
        <v>716.8</v>
      </c>
      <c r="M40" s="17"/>
    </row>
    <row r="41" spans="2:13">
      <c r="B41" s="16" t="s">
        <v>17</v>
      </c>
      <c r="C41" s="24">
        <v>171.6</v>
      </c>
      <c r="D41" s="24">
        <v>179.5</v>
      </c>
      <c r="E41" s="24">
        <v>186.8</v>
      </c>
      <c r="F41" s="24">
        <v>191.9</v>
      </c>
      <c r="G41" s="24">
        <v>197.8</v>
      </c>
      <c r="H41" s="24">
        <v>208.7</v>
      </c>
      <c r="I41" s="24">
        <v>215.4</v>
      </c>
      <c r="J41" s="24">
        <v>222.9</v>
      </c>
      <c r="K41" s="24">
        <v>224.6</v>
      </c>
      <c r="L41" s="24">
        <v>208.2</v>
      </c>
      <c r="M41" s="17"/>
    </row>
    <row r="42" spans="2:13">
      <c r="B42" s="16" t="s">
        <v>18</v>
      </c>
      <c r="C42" s="24">
        <v>760.8</v>
      </c>
      <c r="D42" s="24">
        <v>789.2</v>
      </c>
      <c r="E42" s="24">
        <v>802.2</v>
      </c>
      <c r="F42" s="24">
        <v>830.8</v>
      </c>
      <c r="G42" s="24">
        <v>850.9</v>
      </c>
      <c r="H42" s="24">
        <v>890.1</v>
      </c>
      <c r="I42" s="24">
        <v>923.5</v>
      </c>
      <c r="J42" s="24">
        <v>955.4</v>
      </c>
      <c r="K42" s="24">
        <v>946.8</v>
      </c>
      <c r="L42" s="24">
        <v>891.4</v>
      </c>
      <c r="M42" s="17"/>
    </row>
    <row r="43" spans="2:13">
      <c r="B43" s="16" t="s">
        <v>19</v>
      </c>
      <c r="C43" s="24">
        <v>507.2</v>
      </c>
      <c r="D43" s="24">
        <v>529.6</v>
      </c>
      <c r="E43" s="24">
        <v>546.1</v>
      </c>
      <c r="F43" s="24">
        <v>564</v>
      </c>
      <c r="G43" s="24">
        <v>586.1</v>
      </c>
      <c r="H43" s="24">
        <v>615.6</v>
      </c>
      <c r="I43" s="24">
        <v>641.6</v>
      </c>
      <c r="J43" s="24">
        <v>670</v>
      </c>
      <c r="K43" s="24">
        <v>669.3</v>
      </c>
      <c r="L43" s="24">
        <v>628.1</v>
      </c>
      <c r="M43" s="17"/>
    </row>
    <row r="44" spans="2:13">
      <c r="B44" s="16" t="s">
        <v>20</v>
      </c>
      <c r="C44" s="24">
        <v>2631.2</v>
      </c>
      <c r="D44" s="24">
        <v>2715.1</v>
      </c>
      <c r="E44" s="24">
        <v>2768</v>
      </c>
      <c r="F44" s="24">
        <v>2870</v>
      </c>
      <c r="G44" s="24">
        <v>2982.3</v>
      </c>
      <c r="H44" s="24">
        <v>3117.1</v>
      </c>
      <c r="I44" s="24">
        <v>3256.9</v>
      </c>
      <c r="J44" s="24">
        <v>3367.7</v>
      </c>
      <c r="K44" s="24">
        <v>3354.8</v>
      </c>
      <c r="L44" s="24">
        <v>3135.5</v>
      </c>
      <c r="M44" s="17"/>
    </row>
    <row r="45" spans="2:13">
      <c r="B45" s="16" t="s">
        <v>21</v>
      </c>
      <c r="C45" s="24">
        <v>1493.5</v>
      </c>
      <c r="D45" s="24">
        <v>1528.7</v>
      </c>
      <c r="E45" s="24">
        <v>1588.4</v>
      </c>
      <c r="F45" s="24">
        <v>1648.8</v>
      </c>
      <c r="G45" s="24">
        <v>1721</v>
      </c>
      <c r="H45" s="24">
        <v>1789</v>
      </c>
      <c r="I45" s="24">
        <v>1870</v>
      </c>
      <c r="J45" s="24">
        <v>1926.7</v>
      </c>
      <c r="K45" s="24">
        <v>1901.8</v>
      </c>
      <c r="L45" s="24">
        <v>1754.1</v>
      </c>
      <c r="M45" s="17"/>
    </row>
    <row r="46" spans="2:13">
      <c r="B46" s="16" t="s">
        <v>22</v>
      </c>
      <c r="C46" s="24">
        <v>270.8</v>
      </c>
      <c r="D46" s="24">
        <v>277.3</v>
      </c>
      <c r="E46" s="24">
        <v>285.60000000000002</v>
      </c>
      <c r="F46" s="24">
        <v>297.60000000000002</v>
      </c>
      <c r="G46" s="24">
        <v>307.10000000000002</v>
      </c>
      <c r="H46" s="24">
        <v>321.3</v>
      </c>
      <c r="I46" s="24">
        <v>332.2</v>
      </c>
      <c r="J46" s="24">
        <v>344.1</v>
      </c>
      <c r="K46" s="24">
        <v>346.5</v>
      </c>
      <c r="L46" s="24">
        <v>327.2</v>
      </c>
      <c r="M46" s="17"/>
    </row>
    <row r="47" spans="2:13">
      <c r="B47" s="16" t="s">
        <v>23</v>
      </c>
      <c r="C47" s="24">
        <v>811.4</v>
      </c>
      <c r="D47" s="24">
        <v>833.3</v>
      </c>
      <c r="E47" s="24">
        <v>848.3</v>
      </c>
      <c r="F47" s="24">
        <v>871.8</v>
      </c>
      <c r="G47" s="24">
        <v>893.6</v>
      </c>
      <c r="H47" s="24">
        <v>924.3</v>
      </c>
      <c r="I47" s="24">
        <v>965.9</v>
      </c>
      <c r="J47" s="24">
        <v>1010.3</v>
      </c>
      <c r="K47" s="24">
        <v>1008.7</v>
      </c>
      <c r="L47" s="24">
        <v>944.8</v>
      </c>
      <c r="M47" s="17"/>
    </row>
    <row r="48" spans="2:13">
      <c r="B48" s="16" t="s">
        <v>24</v>
      </c>
      <c r="C48" s="24">
        <v>2416.3000000000002</v>
      </c>
      <c r="D48" s="24">
        <v>2505.6999999999998</v>
      </c>
      <c r="E48" s="24">
        <v>2573.4</v>
      </c>
      <c r="F48" s="24">
        <v>2657.1</v>
      </c>
      <c r="G48" s="24">
        <v>2776.9</v>
      </c>
      <c r="H48" s="24">
        <v>2904.4</v>
      </c>
      <c r="I48" s="24">
        <v>3043</v>
      </c>
      <c r="J48" s="24">
        <v>3116.7</v>
      </c>
      <c r="K48" s="24">
        <v>3142.2</v>
      </c>
      <c r="L48" s="24">
        <v>2996.3</v>
      </c>
      <c r="M48" s="17"/>
    </row>
    <row r="49" spans="2:13">
      <c r="B49" s="16" t="s">
        <v>25</v>
      </c>
      <c r="C49" s="24">
        <v>387</v>
      </c>
      <c r="D49" s="24">
        <v>405.7</v>
      </c>
      <c r="E49" s="24">
        <v>423.1</v>
      </c>
      <c r="F49" s="24">
        <v>442.6</v>
      </c>
      <c r="G49" s="24">
        <v>463</v>
      </c>
      <c r="H49" s="24">
        <v>479.5</v>
      </c>
      <c r="I49" s="24">
        <v>502.2</v>
      </c>
      <c r="J49" s="24">
        <v>523.5</v>
      </c>
      <c r="K49" s="24">
        <v>519.29999999999995</v>
      </c>
      <c r="L49" s="24">
        <v>478</v>
      </c>
      <c r="M49" s="17"/>
    </row>
    <row r="50" spans="2:13">
      <c r="B50" s="16" t="s">
        <v>26</v>
      </c>
      <c r="C50" s="24">
        <v>242.6</v>
      </c>
      <c r="D50" s="24">
        <v>251.9</v>
      </c>
      <c r="E50" s="24">
        <v>258.8</v>
      </c>
      <c r="F50" s="24">
        <v>268</v>
      </c>
      <c r="G50" s="24">
        <v>274.7</v>
      </c>
      <c r="H50" s="24">
        <v>288</v>
      </c>
      <c r="I50" s="24">
        <v>295.7</v>
      </c>
      <c r="J50" s="24">
        <v>309</v>
      </c>
      <c r="K50" s="24">
        <v>310.89999999999998</v>
      </c>
      <c r="L50" s="24">
        <v>294.8</v>
      </c>
      <c r="M50" s="17"/>
    </row>
    <row r="51" spans="2:13">
      <c r="B51" s="16" t="s">
        <v>27</v>
      </c>
      <c r="C51" s="24">
        <v>808.6</v>
      </c>
      <c r="D51" s="24">
        <v>843</v>
      </c>
      <c r="E51" s="24">
        <v>867.3</v>
      </c>
      <c r="F51" s="24">
        <v>896.4</v>
      </c>
      <c r="G51" s="24">
        <v>907.4</v>
      </c>
      <c r="H51" s="24">
        <v>936.1</v>
      </c>
      <c r="I51" s="24">
        <v>967.2</v>
      </c>
      <c r="J51" s="24">
        <v>998.2</v>
      </c>
      <c r="K51" s="24">
        <v>1008.3</v>
      </c>
      <c r="L51" s="24">
        <v>945.2</v>
      </c>
      <c r="M51" s="17"/>
    </row>
    <row r="52" spans="2:13">
      <c r="B52" s="16" t="s">
        <v>28</v>
      </c>
      <c r="C52" s="24">
        <v>104.1</v>
      </c>
      <c r="D52" s="24">
        <v>106.3</v>
      </c>
      <c r="E52" s="24">
        <v>110.3</v>
      </c>
      <c r="F52" s="24">
        <v>113.7</v>
      </c>
      <c r="G52" s="24">
        <v>118.7</v>
      </c>
      <c r="H52" s="24">
        <v>122.4</v>
      </c>
      <c r="I52" s="24">
        <v>127.9</v>
      </c>
      <c r="J52" s="24">
        <v>130.80000000000001</v>
      </c>
      <c r="K52" s="24">
        <v>130.4</v>
      </c>
      <c r="L52" s="24">
        <v>121.3</v>
      </c>
      <c r="M52" s="17"/>
    </row>
    <row r="53" spans="2:13">
      <c r="B53" s="16" t="s">
        <v>51</v>
      </c>
      <c r="C53" s="24">
        <v>45.6</v>
      </c>
      <c r="D53" s="24">
        <v>46.9</v>
      </c>
      <c r="E53" s="24">
        <v>47.3</v>
      </c>
      <c r="F53" s="24">
        <v>49</v>
      </c>
      <c r="G53" s="24">
        <v>51</v>
      </c>
      <c r="H53" s="24">
        <v>53</v>
      </c>
      <c r="I53" s="24">
        <v>54.6</v>
      </c>
      <c r="J53" s="24">
        <v>55.8</v>
      </c>
      <c r="K53" s="24">
        <v>56.9</v>
      </c>
      <c r="L53" s="24">
        <v>55.5</v>
      </c>
      <c r="M53" s="17"/>
    </row>
    <row r="54" spans="2:13">
      <c r="B54" s="16" t="s">
        <v>31</v>
      </c>
      <c r="C54" s="24">
        <f>SUM(C36:C53)</f>
        <v>14405.2</v>
      </c>
      <c r="D54" s="24">
        <f t="shared" ref="D54:L54" si="19">SUM(D36:D53)</f>
        <v>14902.5</v>
      </c>
      <c r="E54" s="24">
        <f t="shared" si="19"/>
        <v>15286.399999999996</v>
      </c>
      <c r="F54" s="24">
        <f t="shared" si="19"/>
        <v>15854.1</v>
      </c>
      <c r="G54" s="24">
        <f t="shared" si="19"/>
        <v>16442.800000000003</v>
      </c>
      <c r="H54" s="24">
        <f t="shared" si="19"/>
        <v>17178.900000000001</v>
      </c>
      <c r="I54" s="24">
        <f t="shared" si="19"/>
        <v>17949.600000000002</v>
      </c>
      <c r="J54" s="24">
        <f t="shared" si="19"/>
        <v>18572.999999999996</v>
      </c>
      <c r="K54" s="24">
        <f t="shared" si="19"/>
        <v>18510.700000000004</v>
      </c>
      <c r="L54" s="24">
        <f t="shared" si="19"/>
        <v>17330</v>
      </c>
      <c r="M54" s="17"/>
    </row>
    <row r="55" spans="2:13">
      <c r="B55" s="16" t="s">
        <v>52</v>
      </c>
      <c r="C55" s="25"/>
      <c r="D55" s="24"/>
      <c r="E55" s="24"/>
      <c r="F55" s="24"/>
      <c r="G55" s="24"/>
      <c r="H55" s="24"/>
      <c r="I55" s="24"/>
      <c r="J55" s="24"/>
      <c r="K55" s="24"/>
      <c r="L55" s="24"/>
      <c r="M55" s="17"/>
    </row>
    <row r="56" spans="2:13">
      <c r="B56" s="16" t="s">
        <v>53</v>
      </c>
      <c r="C56" s="24">
        <v>7.3999999999996362</v>
      </c>
      <c r="D56" s="24">
        <v>7.7000000000007276</v>
      </c>
      <c r="E56" s="24">
        <v>8.4000000000032742</v>
      </c>
      <c r="F56" s="24">
        <v>8.6999999999989086</v>
      </c>
      <c r="G56" s="24">
        <v>8.6999999999970896</v>
      </c>
      <c r="H56" s="24">
        <v>9.2999999999992724</v>
      </c>
      <c r="I56" s="24">
        <v>10.19999999999709</v>
      </c>
      <c r="J56" s="24">
        <v>9.6000000000021828</v>
      </c>
      <c r="K56" s="24">
        <v>10.599999999994907</v>
      </c>
      <c r="L56" s="24">
        <v>10.700000000000728</v>
      </c>
      <c r="M56" s="17"/>
    </row>
    <row r="58" spans="2:13">
      <c r="B58" s="58" t="s">
        <v>412</v>
      </c>
    </row>
    <row r="59" spans="2:13">
      <c r="B59" s="16" t="s">
        <v>66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</row>
    <row r="60" spans="2:13">
      <c r="B60" s="17" t="s">
        <v>33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</row>
    <row r="61" spans="2:13">
      <c r="B61" s="17"/>
      <c r="C61" s="17"/>
      <c r="D61" s="17"/>
      <c r="E61" s="17"/>
      <c r="F61" s="17"/>
      <c r="G61" s="17"/>
      <c r="H61" s="17"/>
      <c r="I61" s="17"/>
      <c r="J61" s="17" t="s">
        <v>10</v>
      </c>
      <c r="K61" s="17" t="s">
        <v>10</v>
      </c>
      <c r="L61" s="17" t="s">
        <v>11</v>
      </c>
      <c r="M61" s="17" t="s">
        <v>39</v>
      </c>
    </row>
    <row r="62" spans="2:13">
      <c r="B62" s="17"/>
      <c r="C62" s="5">
        <v>2000</v>
      </c>
      <c r="D62" s="5">
        <f t="shared" ref="D62" si="20">C62+1</f>
        <v>2001</v>
      </c>
      <c r="E62" s="5">
        <f t="shared" ref="E62" si="21">D62+1</f>
        <v>2002</v>
      </c>
      <c r="F62" s="5">
        <f t="shared" ref="F62" si="22">E62+1</f>
        <v>2003</v>
      </c>
      <c r="G62" s="5">
        <f t="shared" ref="G62" si="23">F62+1</f>
        <v>2004</v>
      </c>
      <c r="H62" s="5">
        <f t="shared" ref="H62" si="24">G62+1</f>
        <v>2005</v>
      </c>
      <c r="I62" s="5">
        <f t="shared" ref="I62" si="25">H62+1</f>
        <v>2006</v>
      </c>
      <c r="J62" s="5">
        <f t="shared" ref="J62" si="26">I62+1</f>
        <v>2007</v>
      </c>
      <c r="K62" s="5">
        <f>J62+1</f>
        <v>2008</v>
      </c>
      <c r="L62" s="5">
        <f t="shared" ref="L62" si="27">K62+1</f>
        <v>2009</v>
      </c>
      <c r="M62" s="5">
        <f t="shared" ref="M62" si="28">L62+1</f>
        <v>2010</v>
      </c>
    </row>
    <row r="63" spans="2:13">
      <c r="B63" s="16" t="s">
        <v>12</v>
      </c>
      <c r="C63" s="6">
        <v>3254523.4</v>
      </c>
      <c r="D63" s="6">
        <v>3384483.6</v>
      </c>
      <c r="E63" s="6">
        <v>3465541.4</v>
      </c>
      <c r="F63" s="6">
        <v>3626540.6</v>
      </c>
      <c r="G63" s="6">
        <v>3756422.9</v>
      </c>
      <c r="H63" s="6">
        <v>3917650.1</v>
      </c>
      <c r="I63" s="6">
        <v>4095290.6</v>
      </c>
      <c r="J63" s="6">
        <v>4200196.3</v>
      </c>
      <c r="K63" s="6">
        <v>4191963.7</v>
      </c>
      <c r="L63" s="6">
        <v>3868744.3</v>
      </c>
      <c r="M63" s="26"/>
    </row>
    <row r="64" spans="2:13">
      <c r="B64" s="16" t="s">
        <v>13</v>
      </c>
      <c r="C64" s="6">
        <v>743985.5</v>
      </c>
      <c r="D64" s="6">
        <v>754001.5</v>
      </c>
      <c r="E64" s="6">
        <v>778362.7</v>
      </c>
      <c r="F64" s="6">
        <v>794500.7</v>
      </c>
      <c r="G64" s="6">
        <v>807767.6</v>
      </c>
      <c r="H64" s="6">
        <v>834092.6</v>
      </c>
      <c r="I64" s="6">
        <v>856688.9</v>
      </c>
      <c r="J64" s="6">
        <v>877981</v>
      </c>
      <c r="K64" s="6">
        <v>895639.2</v>
      </c>
      <c r="L64" s="6">
        <v>818714</v>
      </c>
      <c r="M64" s="26"/>
    </row>
    <row r="65" spans="2:13">
      <c r="B65" s="16" t="s">
        <v>14</v>
      </c>
      <c r="C65" s="6">
        <v>514761.4</v>
      </c>
      <c r="D65" s="6">
        <v>531626</v>
      </c>
      <c r="E65" s="6">
        <v>535215.6</v>
      </c>
      <c r="F65" s="6">
        <v>554590.6</v>
      </c>
      <c r="G65" s="6">
        <v>555996.5</v>
      </c>
      <c r="H65" s="6">
        <v>573340.80000000005</v>
      </c>
      <c r="I65" s="6">
        <v>591660.9</v>
      </c>
      <c r="J65" s="6">
        <v>602682.30000000005</v>
      </c>
      <c r="K65" s="6">
        <v>610583.80000000005</v>
      </c>
      <c r="L65" s="6">
        <v>566283.6</v>
      </c>
      <c r="M65" s="26"/>
    </row>
    <row r="66" spans="2:13">
      <c r="B66" s="16" t="s">
        <v>15</v>
      </c>
      <c r="C66" s="6">
        <v>585377.9</v>
      </c>
      <c r="D66" s="6">
        <v>605577.4</v>
      </c>
      <c r="E66" s="6">
        <v>611694.80000000005</v>
      </c>
      <c r="F66" s="6">
        <v>622897.1</v>
      </c>
      <c r="G66" s="6">
        <v>640340.80000000005</v>
      </c>
      <c r="H66" s="6">
        <v>676067.4</v>
      </c>
      <c r="I66" s="6">
        <v>693308.1</v>
      </c>
      <c r="J66" s="6">
        <v>716409.3</v>
      </c>
      <c r="K66" s="6">
        <v>711219</v>
      </c>
      <c r="L66" s="6">
        <v>669228.80000000005</v>
      </c>
      <c r="M66" s="26"/>
    </row>
    <row r="67" spans="2:13">
      <c r="B67" s="16" t="s">
        <v>16</v>
      </c>
      <c r="C67" s="6">
        <v>984172.7</v>
      </c>
      <c r="D67" s="6">
        <v>1018030.5</v>
      </c>
      <c r="E67" s="6">
        <v>1053211.8999999999</v>
      </c>
      <c r="F67" s="6">
        <v>1086288.6000000001</v>
      </c>
      <c r="G67" s="6">
        <v>1126640.7</v>
      </c>
      <c r="H67" s="6">
        <v>1150340</v>
      </c>
      <c r="I67" s="6">
        <v>1192331.8999999999</v>
      </c>
      <c r="J67" s="6">
        <v>1224624.3</v>
      </c>
      <c r="K67" s="6">
        <v>1208300.7</v>
      </c>
      <c r="L67" s="6">
        <v>1140012.1000000001</v>
      </c>
      <c r="M67" s="26"/>
    </row>
    <row r="68" spans="2:13">
      <c r="B68" s="16" t="s">
        <v>17</v>
      </c>
      <c r="C68" s="6">
        <v>281181.7</v>
      </c>
      <c r="D68" s="6">
        <v>294271.2</v>
      </c>
      <c r="E68" s="6">
        <v>306591.09999999998</v>
      </c>
      <c r="F68" s="6">
        <v>311672</v>
      </c>
      <c r="G68" s="6">
        <v>318118.3</v>
      </c>
      <c r="H68" s="6">
        <v>331234.40000000002</v>
      </c>
      <c r="I68" s="6">
        <v>335993.5</v>
      </c>
      <c r="J68" s="6">
        <v>344531.7</v>
      </c>
      <c r="K68" s="6">
        <v>344841.5</v>
      </c>
      <c r="L68" s="6">
        <v>325265.2</v>
      </c>
      <c r="M68" s="26"/>
    </row>
    <row r="69" spans="2:13">
      <c r="B69" s="16" t="s">
        <v>18</v>
      </c>
      <c r="C69" s="6">
        <v>1223739.5</v>
      </c>
      <c r="D69" s="6">
        <v>1268984.8999999999</v>
      </c>
      <c r="E69" s="6">
        <v>1285143.7</v>
      </c>
      <c r="F69" s="6">
        <v>1323105.6000000001</v>
      </c>
      <c r="G69" s="6">
        <v>1345162.9</v>
      </c>
      <c r="H69" s="6">
        <v>1395446.1</v>
      </c>
      <c r="I69" s="6">
        <v>1441225.2</v>
      </c>
      <c r="J69" s="6">
        <v>1477485.4</v>
      </c>
      <c r="K69" s="6">
        <v>1472247.5</v>
      </c>
      <c r="L69" s="6">
        <v>1388911.2</v>
      </c>
      <c r="M69" s="26"/>
    </row>
    <row r="70" spans="2:13">
      <c r="B70" s="16" t="s">
        <v>19</v>
      </c>
      <c r="C70" s="6">
        <v>818838.1</v>
      </c>
      <c r="D70" s="6">
        <v>849407.5</v>
      </c>
      <c r="E70" s="6">
        <v>881045.7</v>
      </c>
      <c r="F70" s="6">
        <v>899948.6</v>
      </c>
      <c r="G70" s="6">
        <v>930476.3</v>
      </c>
      <c r="H70" s="6">
        <v>968796.4</v>
      </c>
      <c r="I70" s="6">
        <v>1007048.6</v>
      </c>
      <c r="J70" s="6">
        <v>1039050.8</v>
      </c>
      <c r="K70" s="6">
        <v>1046728.8</v>
      </c>
      <c r="L70" s="6">
        <v>988028.1</v>
      </c>
      <c r="M70" s="26"/>
    </row>
    <row r="71" spans="2:13">
      <c r="B71" s="16" t="s">
        <v>20</v>
      </c>
      <c r="C71" s="6">
        <v>4307946.7</v>
      </c>
      <c r="D71" s="6">
        <v>4426735.9000000004</v>
      </c>
      <c r="E71" s="6">
        <v>4500735.9000000004</v>
      </c>
      <c r="F71" s="6">
        <v>4623148.8</v>
      </c>
      <c r="G71" s="6">
        <v>4741447.3</v>
      </c>
      <c r="H71" s="6">
        <v>4895044.5</v>
      </c>
      <c r="I71" s="6">
        <v>5069778.5</v>
      </c>
      <c r="J71" s="6">
        <v>5162987</v>
      </c>
      <c r="K71" s="6">
        <v>5171936.5999999996</v>
      </c>
      <c r="L71" s="6">
        <v>4868769.4000000004</v>
      </c>
      <c r="M71" s="26"/>
    </row>
    <row r="72" spans="2:13">
      <c r="B72" s="16" t="s">
        <v>21</v>
      </c>
      <c r="C72" s="6">
        <v>2429683.9</v>
      </c>
      <c r="D72" s="6">
        <v>2479559</v>
      </c>
      <c r="E72" s="6">
        <v>2575068.2999999998</v>
      </c>
      <c r="F72" s="6">
        <v>2641129.4</v>
      </c>
      <c r="G72" s="6">
        <v>2740522.5</v>
      </c>
      <c r="H72" s="6">
        <v>2810312.2</v>
      </c>
      <c r="I72" s="6">
        <v>2904128.1</v>
      </c>
      <c r="J72" s="6">
        <v>2938947.1</v>
      </c>
      <c r="K72" s="6">
        <v>2937638.2</v>
      </c>
      <c r="L72" s="6">
        <v>2698925.8</v>
      </c>
      <c r="M72" s="26"/>
    </row>
    <row r="73" spans="2:13">
      <c r="B73" s="16" t="s">
        <v>22</v>
      </c>
      <c r="C73" s="6">
        <v>432140.6</v>
      </c>
      <c r="D73" s="6">
        <v>443402.9</v>
      </c>
      <c r="E73" s="6">
        <v>459864.1</v>
      </c>
      <c r="F73" s="6">
        <v>475434.6</v>
      </c>
      <c r="G73" s="6">
        <v>490037.2</v>
      </c>
      <c r="H73" s="6">
        <v>507066</v>
      </c>
      <c r="I73" s="6">
        <v>523159.4</v>
      </c>
      <c r="J73" s="6">
        <v>536236.30000000005</v>
      </c>
      <c r="K73" s="6">
        <v>540668.69999999995</v>
      </c>
      <c r="L73" s="6">
        <v>514783.5</v>
      </c>
      <c r="M73" s="26"/>
    </row>
    <row r="74" spans="2:13">
      <c r="B74" s="16" t="s">
        <v>23</v>
      </c>
      <c r="C74" s="6">
        <v>1309576.8999999999</v>
      </c>
      <c r="D74" s="6">
        <v>1337953.8999999999</v>
      </c>
      <c r="E74" s="6">
        <v>1364233.5</v>
      </c>
      <c r="F74" s="6">
        <v>1392834.4</v>
      </c>
      <c r="G74" s="6">
        <v>1414289.4</v>
      </c>
      <c r="H74" s="6">
        <v>1446488.7</v>
      </c>
      <c r="I74" s="6">
        <v>1504143.2</v>
      </c>
      <c r="J74" s="6">
        <v>1553026.3</v>
      </c>
      <c r="K74" s="6">
        <v>1550267.9</v>
      </c>
      <c r="L74" s="6">
        <v>1468268.1</v>
      </c>
      <c r="M74" s="26"/>
    </row>
    <row r="75" spans="2:13">
      <c r="B75" s="16" t="s">
        <v>24</v>
      </c>
      <c r="C75" s="6">
        <v>3844003.6</v>
      </c>
      <c r="D75" s="6">
        <v>3986263.3</v>
      </c>
      <c r="E75" s="6">
        <v>4100538.6</v>
      </c>
      <c r="F75" s="6">
        <v>4172058.8</v>
      </c>
      <c r="G75" s="6">
        <v>4326778.8</v>
      </c>
      <c r="H75" s="6">
        <v>4453436.4000000004</v>
      </c>
      <c r="I75" s="6">
        <v>4632700</v>
      </c>
      <c r="J75" s="6">
        <v>4697264</v>
      </c>
      <c r="K75" s="6">
        <v>4731885.3</v>
      </c>
      <c r="L75" s="6">
        <v>4535694.2</v>
      </c>
      <c r="M75" s="26"/>
    </row>
    <row r="76" spans="2:13">
      <c r="B76" s="16" t="s">
        <v>25</v>
      </c>
      <c r="C76" s="6">
        <v>621900.80000000005</v>
      </c>
      <c r="D76" s="6">
        <v>651094.80000000005</v>
      </c>
      <c r="E76" s="6">
        <v>680476.8</v>
      </c>
      <c r="F76" s="6">
        <v>704550.9</v>
      </c>
      <c r="G76" s="6">
        <v>730459.7</v>
      </c>
      <c r="H76" s="6">
        <v>747462.3</v>
      </c>
      <c r="I76" s="6">
        <v>781500.3</v>
      </c>
      <c r="J76" s="6">
        <v>807686.7</v>
      </c>
      <c r="K76" s="6">
        <v>813763</v>
      </c>
      <c r="L76" s="6">
        <v>745688.1</v>
      </c>
      <c r="M76" s="26"/>
    </row>
    <row r="77" spans="2:13">
      <c r="B77" s="16" t="s">
        <v>26</v>
      </c>
      <c r="C77" s="6">
        <v>391362.6</v>
      </c>
      <c r="D77" s="6">
        <v>405505.2</v>
      </c>
      <c r="E77" s="6">
        <v>415413.1</v>
      </c>
      <c r="F77" s="6">
        <v>425207.6</v>
      </c>
      <c r="G77" s="6">
        <v>431429.8</v>
      </c>
      <c r="H77" s="6">
        <v>449570.5</v>
      </c>
      <c r="I77" s="6">
        <v>460329</v>
      </c>
      <c r="J77" s="6">
        <v>473989.2</v>
      </c>
      <c r="K77" s="6">
        <v>478701.7</v>
      </c>
      <c r="L77" s="6">
        <v>447542.3</v>
      </c>
      <c r="M77" s="26"/>
    </row>
    <row r="78" spans="2:13">
      <c r="B78" s="16" t="s">
        <v>27</v>
      </c>
      <c r="C78" s="6">
        <v>1299527.3999999999</v>
      </c>
      <c r="D78" s="6">
        <v>1347987.1</v>
      </c>
      <c r="E78" s="6">
        <v>1384733.3</v>
      </c>
      <c r="F78" s="6">
        <v>1414904.7</v>
      </c>
      <c r="G78" s="6">
        <v>1419951.4</v>
      </c>
      <c r="H78" s="6">
        <v>1450249.4</v>
      </c>
      <c r="I78" s="6">
        <v>1480707.7</v>
      </c>
      <c r="J78" s="6">
        <v>1512738.9</v>
      </c>
      <c r="K78" s="6">
        <v>1533957.4</v>
      </c>
      <c r="L78" s="6">
        <v>1423248.9</v>
      </c>
      <c r="M78" s="26"/>
    </row>
    <row r="79" spans="2:13">
      <c r="B79" s="16" t="s">
        <v>28</v>
      </c>
      <c r="C79" s="6">
        <v>170697.4</v>
      </c>
      <c r="D79" s="6">
        <v>174651.8</v>
      </c>
      <c r="E79" s="6">
        <v>180493.8</v>
      </c>
      <c r="F79" s="6">
        <v>184349</v>
      </c>
      <c r="G79" s="6">
        <v>189438</v>
      </c>
      <c r="H79" s="6">
        <v>194343.5</v>
      </c>
      <c r="I79" s="6">
        <v>200499.5</v>
      </c>
      <c r="J79" s="6">
        <v>202712.9</v>
      </c>
      <c r="K79" s="6">
        <v>203949.2</v>
      </c>
      <c r="L79" s="6">
        <v>188504.7</v>
      </c>
      <c r="M79" s="26"/>
    </row>
    <row r="80" spans="2:13">
      <c r="B80" s="16" t="s">
        <v>51</v>
      </c>
      <c r="C80" s="26">
        <v>73725.2</v>
      </c>
      <c r="D80" s="26">
        <v>75664.700000000012</v>
      </c>
      <c r="E80" s="26">
        <v>76302.8</v>
      </c>
      <c r="F80" s="26">
        <v>79118.5</v>
      </c>
      <c r="G80" s="26">
        <v>80900.2</v>
      </c>
      <c r="H80" s="26">
        <v>83775.899999999994</v>
      </c>
      <c r="I80" s="26">
        <v>86643.700000000012</v>
      </c>
      <c r="J80" s="26">
        <v>87762.2</v>
      </c>
      <c r="K80" s="26">
        <v>89453.700000000012</v>
      </c>
      <c r="L80" s="26">
        <v>88142.299999999988</v>
      </c>
      <c r="M80" s="26"/>
    </row>
    <row r="81" spans="2:13">
      <c r="B81" s="16" t="s">
        <v>31</v>
      </c>
      <c r="C81" s="26">
        <f>SUM(C63:C80)</f>
        <v>23287145.300000001</v>
      </c>
      <c r="D81" s="26">
        <f t="shared" ref="D81:L81" si="29">SUM(D63:D80)</f>
        <v>24035201.200000003</v>
      </c>
      <c r="E81" s="26">
        <f t="shared" si="29"/>
        <v>24654667.100000001</v>
      </c>
      <c r="F81" s="26">
        <f t="shared" si="29"/>
        <v>25332280.499999996</v>
      </c>
      <c r="G81" s="26">
        <f t="shared" si="29"/>
        <v>26046180.299999997</v>
      </c>
      <c r="H81" s="26">
        <f t="shared" si="29"/>
        <v>26884717.199999999</v>
      </c>
      <c r="I81" s="26">
        <f t="shared" si="29"/>
        <v>27857137.099999998</v>
      </c>
      <c r="J81" s="26">
        <f t="shared" si="29"/>
        <v>28456311.699999996</v>
      </c>
      <c r="K81" s="26">
        <f t="shared" si="29"/>
        <v>28533745.899999995</v>
      </c>
      <c r="L81" s="26">
        <f t="shared" si="29"/>
        <v>26744754.600000001</v>
      </c>
      <c r="M81" s="26"/>
    </row>
    <row r="82" spans="2:13">
      <c r="B82" s="16" t="s">
        <v>52</v>
      </c>
      <c r="C82" s="27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2:13">
      <c r="B83" s="16" t="s">
        <v>53</v>
      </c>
      <c r="C83" s="26">
        <v>12057.699999999255</v>
      </c>
      <c r="D83" s="26">
        <v>12547.099999997765</v>
      </c>
      <c r="E83" s="26">
        <v>13687.099999997765</v>
      </c>
      <c r="F83" s="26">
        <v>14166.80000000447</v>
      </c>
      <c r="G83" s="26">
        <v>14161.000000003725</v>
      </c>
      <c r="H83" s="26">
        <v>14369.60000000149</v>
      </c>
      <c r="I83" s="26">
        <v>14738.20000000298</v>
      </c>
      <c r="J83" s="26">
        <v>13899.80000000447</v>
      </c>
      <c r="K83" s="26">
        <v>15440.000000003725</v>
      </c>
      <c r="L83" s="26">
        <v>16002.39999999851</v>
      </c>
      <c r="M83" s="26"/>
    </row>
    <row r="84" spans="2:13">
      <c r="B84" s="19"/>
      <c r="C84" s="15"/>
    </row>
    <row r="86" spans="2:13">
      <c r="B86" s="19" t="s">
        <v>61</v>
      </c>
      <c r="C86" s="15" t="s">
        <v>70</v>
      </c>
    </row>
    <row r="88" spans="2:13">
      <c r="B88" s="17"/>
      <c r="C88" s="5">
        <v>2000</v>
      </c>
      <c r="D88" s="5">
        <f t="shared" ref="D88" si="30">C88+1</f>
        <v>2001</v>
      </c>
      <c r="E88" s="5">
        <f t="shared" ref="E88" si="31">D88+1</f>
        <v>2002</v>
      </c>
      <c r="F88" s="5">
        <f t="shared" ref="F88" si="32">E88+1</f>
        <v>2003</v>
      </c>
      <c r="G88" s="5">
        <f t="shared" ref="G88" si="33">F88+1</f>
        <v>2004</v>
      </c>
      <c r="H88" s="5">
        <f t="shared" ref="H88" si="34">G88+1</f>
        <v>2005</v>
      </c>
      <c r="I88" s="5">
        <f t="shared" ref="I88" si="35">H88+1</f>
        <v>2006</v>
      </c>
      <c r="J88" s="5">
        <f t="shared" ref="J88" si="36">I88+1</f>
        <v>2007</v>
      </c>
      <c r="K88" s="5">
        <f>J88+1</f>
        <v>2008</v>
      </c>
      <c r="L88" s="5">
        <f t="shared" ref="L88:M88" si="37">K88+1</f>
        <v>2009</v>
      </c>
      <c r="M88" s="5">
        <f t="shared" si="37"/>
        <v>2010</v>
      </c>
    </row>
    <row r="89" spans="2:13">
      <c r="B89" s="16" t="s">
        <v>12</v>
      </c>
      <c r="C89" s="6">
        <v>47332606.432835318</v>
      </c>
      <c r="D89" s="6">
        <v>50660366.028718062</v>
      </c>
      <c r="E89" s="6">
        <v>53903349.89222344</v>
      </c>
      <c r="F89" s="6">
        <v>57670602.302079774</v>
      </c>
      <c r="G89" s="6">
        <v>61156403.273173846</v>
      </c>
      <c r="H89" s="6">
        <v>65947413.056162365</v>
      </c>
      <c r="I89" s="6">
        <v>71826384.165948763</v>
      </c>
      <c r="J89" s="6">
        <v>77426735.505892426</v>
      </c>
      <c r="K89" s="6">
        <v>81469400.824185297</v>
      </c>
      <c r="L89" s="6"/>
    </row>
    <row r="90" spans="2:13">
      <c r="B90" s="16" t="s">
        <v>13</v>
      </c>
      <c r="C90" s="6">
        <v>11763591.946886329</v>
      </c>
      <c r="D90" s="6">
        <v>12493387.119132319</v>
      </c>
      <c r="E90" s="6">
        <v>13346904.439930119</v>
      </c>
      <c r="F90" s="6">
        <v>14091648.875523631</v>
      </c>
      <c r="G90" s="6">
        <v>14824398.032138506</v>
      </c>
      <c r="H90" s="6">
        <v>15697717.49467165</v>
      </c>
      <c r="I90" s="6">
        <v>16838314.695634194</v>
      </c>
      <c r="J90" s="6">
        <v>18288332.472489927</v>
      </c>
      <c r="K90" s="6">
        <v>19504101.522259939</v>
      </c>
      <c r="L90" s="6"/>
    </row>
    <row r="91" spans="2:13">
      <c r="B91" s="16" t="s">
        <v>14</v>
      </c>
      <c r="C91" s="6">
        <v>7984285.8959700214</v>
      </c>
      <c r="D91" s="6">
        <v>8594563.127683185</v>
      </c>
      <c r="E91" s="6">
        <v>9040255.3960852586</v>
      </c>
      <c r="F91" s="6">
        <v>9544577.5716428328</v>
      </c>
      <c r="G91" s="6">
        <v>9995755.9476907477</v>
      </c>
      <c r="H91" s="6">
        <v>10680244.261661977</v>
      </c>
      <c r="I91" s="6">
        <v>11511163.164824547</v>
      </c>
      <c r="J91" s="6">
        <v>12423368.145699961</v>
      </c>
      <c r="K91" s="6">
        <v>13120995.530736314</v>
      </c>
      <c r="L91" s="6"/>
    </row>
    <row r="92" spans="2:13">
      <c r="B92" s="16" t="s">
        <v>15</v>
      </c>
      <c r="C92" s="6">
        <v>8769804.1105965115</v>
      </c>
      <c r="D92" s="6">
        <v>9499948.2377537191</v>
      </c>
      <c r="E92" s="6">
        <v>10062805.913229546</v>
      </c>
      <c r="F92" s="6">
        <v>10560237.329816917</v>
      </c>
      <c r="G92" s="6">
        <v>11554641.223546905</v>
      </c>
      <c r="H92" s="6">
        <v>12560406.935138542</v>
      </c>
      <c r="I92" s="6">
        <v>13333278.309115874</v>
      </c>
      <c r="J92" s="6">
        <v>14307525.307456439</v>
      </c>
      <c r="K92" s="6">
        <v>15159220.610289497</v>
      </c>
      <c r="L92" s="6"/>
    </row>
    <row r="93" spans="2:13">
      <c r="B93" s="16" t="s">
        <v>16</v>
      </c>
      <c r="C93" s="6">
        <v>14020862.792293116</v>
      </c>
      <c r="D93" s="6">
        <v>15305859.470732715</v>
      </c>
      <c r="E93" s="6">
        <v>16291576.451331705</v>
      </c>
      <c r="F93" s="6">
        <v>17445810.822249912</v>
      </c>
      <c r="G93" s="6">
        <v>18402149.350050587</v>
      </c>
      <c r="H93" s="6">
        <v>19854539.875908777</v>
      </c>
      <c r="I93" s="6">
        <v>20842259.337983318</v>
      </c>
      <c r="J93" s="6">
        <v>22487187.347599238</v>
      </c>
      <c r="K93" s="6">
        <v>23590551.899134073</v>
      </c>
      <c r="L93" s="6"/>
    </row>
    <row r="94" spans="2:13">
      <c r="B94" s="16" t="s">
        <v>17</v>
      </c>
      <c r="C94" s="6">
        <v>4451745.6654351531</v>
      </c>
      <c r="D94" s="6">
        <v>4787748.0104541676</v>
      </c>
      <c r="E94" s="6">
        <v>5121283.5088550113</v>
      </c>
      <c r="F94" s="6">
        <v>5412137.7241838835</v>
      </c>
      <c r="G94" s="6">
        <v>5760065.2446844019</v>
      </c>
      <c r="H94" s="6">
        <v>6142008.3082228033</v>
      </c>
      <c r="I94" s="6">
        <v>6554688.338350744</v>
      </c>
      <c r="J94" s="6">
        <v>7021952.0915945508</v>
      </c>
      <c r="K94" s="6">
        <v>7517360.2272105226</v>
      </c>
      <c r="L94" s="6"/>
    </row>
    <row r="95" spans="2:13">
      <c r="B95" s="16" t="s">
        <v>18</v>
      </c>
      <c r="C95" s="6">
        <v>19841225.240701888</v>
      </c>
      <c r="D95" s="6">
        <v>20984032.684210237</v>
      </c>
      <c r="E95" s="6">
        <v>22203696.843698714</v>
      </c>
      <c r="F95" s="6">
        <v>23416940.331583191</v>
      </c>
      <c r="G95" s="6">
        <v>24746224.322264016</v>
      </c>
      <c r="H95" s="6">
        <v>26140620.36782613</v>
      </c>
      <c r="I95" s="6">
        <v>27775372.721779186</v>
      </c>
      <c r="J95" s="6">
        <v>29863289.829702113</v>
      </c>
      <c r="K95" s="6">
        <v>31114791.108741872</v>
      </c>
      <c r="L95" s="6"/>
    </row>
    <row r="96" spans="2:13">
      <c r="B96" s="16" t="s">
        <v>19</v>
      </c>
      <c r="C96" s="6">
        <v>12206640.789889313</v>
      </c>
      <c r="D96" s="6">
        <v>13247984.46388323</v>
      </c>
      <c r="E96" s="6">
        <v>14106597.441750197</v>
      </c>
      <c r="F96" s="6">
        <v>15185107.57324351</v>
      </c>
      <c r="G96" s="6">
        <v>16282982.625813171</v>
      </c>
      <c r="H96" s="6">
        <v>17305620.540347487</v>
      </c>
      <c r="I96" s="6">
        <v>18939319.325340185</v>
      </c>
      <c r="J96" s="6">
        <v>20671769.332509693</v>
      </c>
      <c r="K96" s="6">
        <v>21994360.765098643</v>
      </c>
      <c r="L96" s="6"/>
    </row>
    <row r="97" spans="2:13">
      <c r="B97" s="16" t="s">
        <v>20</v>
      </c>
      <c r="C97" s="6">
        <v>69797878.030202299</v>
      </c>
      <c r="D97" s="6">
        <v>74014667.716413781</v>
      </c>
      <c r="E97" s="6">
        <v>77902624.337929755</v>
      </c>
      <c r="F97" s="6">
        <v>82598939.805421159</v>
      </c>
      <c r="G97" s="6">
        <v>87119665.980714798</v>
      </c>
      <c r="H97" s="6">
        <v>92874327.144019246</v>
      </c>
      <c r="I97" s="6">
        <v>99721850.657919362</v>
      </c>
      <c r="J97" s="6">
        <v>107630388.90383561</v>
      </c>
      <c r="K97" s="6">
        <v>112944990.57022081</v>
      </c>
      <c r="L97" s="6"/>
    </row>
    <row r="98" spans="2:13">
      <c r="B98" s="16" t="s">
        <v>21</v>
      </c>
      <c r="C98" s="6">
        <v>35372856.967720643</v>
      </c>
      <c r="D98" s="6">
        <v>37952311.177716538</v>
      </c>
      <c r="E98" s="6">
        <v>40490704.180536292</v>
      </c>
      <c r="F98" s="6">
        <v>42874723.760910526</v>
      </c>
      <c r="G98" s="6">
        <v>45499936.569232024</v>
      </c>
      <c r="H98" s="6">
        <v>48681932.705062449</v>
      </c>
      <c r="I98" s="6">
        <v>52766224.616275541</v>
      </c>
      <c r="J98" s="6">
        <v>56462417.78020443</v>
      </c>
      <c r="K98" s="6">
        <v>59605094.763588659</v>
      </c>
      <c r="L98" s="6"/>
    </row>
    <row r="99" spans="2:13">
      <c r="B99" s="16" t="s">
        <v>22</v>
      </c>
      <c r="C99" s="6">
        <v>6081908.8638444887</v>
      </c>
      <c r="D99" s="6">
        <v>6476275.8327852283</v>
      </c>
      <c r="E99" s="6">
        <v>6901754.4677647622</v>
      </c>
      <c r="F99" s="6">
        <v>7370167.458444817</v>
      </c>
      <c r="G99" s="6">
        <v>7776916.6403644392</v>
      </c>
      <c r="H99" s="6">
        <v>8420464.0541912615</v>
      </c>
      <c r="I99" s="6">
        <v>9065986.1710003447</v>
      </c>
      <c r="J99" s="6">
        <v>9717763.0423515979</v>
      </c>
      <c r="K99" s="6">
        <v>10405989.072003065</v>
      </c>
      <c r="L99" s="6"/>
    </row>
    <row r="100" spans="2:13">
      <c r="B100" s="16" t="s">
        <v>23</v>
      </c>
      <c r="C100" s="6">
        <v>19125169.120904583</v>
      </c>
      <c r="D100" s="6">
        <v>20424297.28456812</v>
      </c>
      <c r="E100" s="6">
        <v>21442486.680222478</v>
      </c>
      <c r="F100" s="6">
        <v>22623269.423941299</v>
      </c>
      <c r="G100" s="6">
        <v>23903787.871208232</v>
      </c>
      <c r="H100" s="6">
        <v>25737738.964132689</v>
      </c>
      <c r="I100" s="6">
        <v>27611750.426482074</v>
      </c>
      <c r="J100" s="6">
        <v>29967281.89351166</v>
      </c>
      <c r="K100" s="6">
        <v>31775141.856493939</v>
      </c>
      <c r="L100" s="6"/>
    </row>
    <row r="101" spans="2:13">
      <c r="B101" s="16" t="s">
        <v>24</v>
      </c>
      <c r="C101" s="6">
        <v>66347802.740978695</v>
      </c>
      <c r="D101" s="6">
        <v>71282611.396338359</v>
      </c>
      <c r="E101" s="6">
        <v>75240234.775942743</v>
      </c>
      <c r="F101" s="6">
        <v>79540350.43668212</v>
      </c>
      <c r="G101" s="6">
        <v>84016821.734086215</v>
      </c>
      <c r="H101" s="6">
        <v>90212070.674083859</v>
      </c>
      <c r="I101" s="6">
        <v>96032468.096294627</v>
      </c>
      <c r="J101" s="6">
        <v>103074837.03238925</v>
      </c>
      <c r="K101" s="6">
        <v>109679622.81028037</v>
      </c>
      <c r="L101" s="6"/>
    </row>
    <row r="102" spans="2:13">
      <c r="B102" s="16" t="s">
        <v>25</v>
      </c>
      <c r="C102" s="6">
        <v>8150254.4187880103</v>
      </c>
      <c r="D102" s="6">
        <v>8886667.4768249243</v>
      </c>
      <c r="E102" s="6">
        <v>9635092.1876670737</v>
      </c>
      <c r="F102" s="6">
        <v>10307588.345926454</v>
      </c>
      <c r="G102" s="6">
        <v>11062636.416285148</v>
      </c>
      <c r="H102" s="6">
        <v>12056787.982766835</v>
      </c>
      <c r="I102" s="6">
        <v>13284046.784310777</v>
      </c>
      <c r="J102" s="6">
        <v>14432288.50875105</v>
      </c>
      <c r="K102" s="6">
        <v>15427072.547184743</v>
      </c>
      <c r="L102" s="6"/>
    </row>
    <row r="103" spans="2:13">
      <c r="B103" s="16" t="s">
        <v>26</v>
      </c>
      <c r="C103" s="6">
        <v>6528792.8166975407</v>
      </c>
      <c r="D103" s="6">
        <v>6985714.3331856765</v>
      </c>
      <c r="E103" s="6">
        <v>7379101.0676668948</v>
      </c>
      <c r="F103" s="6">
        <v>7796231.2616276378</v>
      </c>
      <c r="G103" s="6">
        <v>8238109.4826348051</v>
      </c>
      <c r="H103" s="6">
        <v>8750398.3074588031</v>
      </c>
      <c r="I103" s="6">
        <v>9373277.9503445495</v>
      </c>
      <c r="J103" s="6">
        <v>10071270.523443699</v>
      </c>
      <c r="K103" s="6">
        <v>10628122.237307373</v>
      </c>
      <c r="L103" s="6"/>
    </row>
    <row r="104" spans="2:13">
      <c r="B104" s="16" t="s">
        <v>27</v>
      </c>
      <c r="C104" s="6">
        <v>23266913.481900986</v>
      </c>
      <c r="D104" s="6">
        <v>24962143.859713744</v>
      </c>
      <c r="E104" s="6">
        <v>26048075.896829348</v>
      </c>
      <c r="F104" s="6">
        <v>27467998.535117324</v>
      </c>
      <c r="G104" s="6">
        <v>28628678.490021966</v>
      </c>
      <c r="H104" s="6">
        <v>30385678.551139798</v>
      </c>
      <c r="I104" s="6">
        <v>32354416.804426733</v>
      </c>
      <c r="J104" s="6">
        <v>34813482.494301811</v>
      </c>
      <c r="K104" s="6">
        <v>37001402.425518163</v>
      </c>
      <c r="L104" s="6"/>
    </row>
    <row r="105" spans="2:13">
      <c r="B105" s="16" t="s">
        <v>28</v>
      </c>
      <c r="C105" s="6">
        <v>2166262</v>
      </c>
      <c r="D105" s="6">
        <v>2321267</v>
      </c>
      <c r="E105" s="6">
        <v>2485198</v>
      </c>
      <c r="F105" s="6">
        <v>2649163</v>
      </c>
      <c r="G105" s="6">
        <v>2814199</v>
      </c>
      <c r="H105" s="6">
        <v>2982330</v>
      </c>
      <c r="I105" s="6">
        <v>3233885</v>
      </c>
      <c r="J105" s="6">
        <v>3483080</v>
      </c>
      <c r="K105" s="6">
        <v>3667089</v>
      </c>
      <c r="L105" s="6"/>
    </row>
    <row r="106" spans="2:13">
      <c r="B106" s="16" t="s">
        <v>51</v>
      </c>
      <c r="C106" s="6">
        <v>1743884.2446039519</v>
      </c>
      <c r="D106" s="6">
        <v>1850504.1547112896</v>
      </c>
      <c r="E106" s="6">
        <v>1929860.6143237443</v>
      </c>
      <c r="F106" s="6">
        <v>2073862.1505824691</v>
      </c>
      <c r="G106" s="6">
        <v>2265933.7880789023</v>
      </c>
      <c r="H106" s="6">
        <v>2439619.5856154915</v>
      </c>
      <c r="I106" s="6">
        <v>2615112.8853640966</v>
      </c>
      <c r="J106" s="6">
        <v>2845892.268558118</v>
      </c>
      <c r="K106" s="6">
        <v>3035213.7376276883</v>
      </c>
      <c r="L106" s="26"/>
    </row>
    <row r="107" spans="2:13">
      <c r="B107" s="16" t="s">
        <v>31</v>
      </c>
      <c r="C107" s="6">
        <f>SUM(C89:C106)</f>
        <v>364952485.56024885</v>
      </c>
      <c r="D107" s="6">
        <f t="shared" ref="D107:K107" si="38">SUM(D89:D106)</f>
        <v>390730349.3748253</v>
      </c>
      <c r="E107" s="6">
        <f t="shared" si="38"/>
        <v>413531602.09598702</v>
      </c>
      <c r="F107" s="6">
        <f t="shared" si="38"/>
        <v>438629356.70897746</v>
      </c>
      <c r="G107" s="6">
        <f t="shared" si="38"/>
        <v>464049305.99198872</v>
      </c>
      <c r="H107" s="6">
        <f t="shared" si="38"/>
        <v>496869918.80841011</v>
      </c>
      <c r="I107" s="6">
        <f t="shared" si="38"/>
        <v>533679799.45139498</v>
      </c>
      <c r="J107" s="6">
        <f t="shared" si="38"/>
        <v>574988862.48029149</v>
      </c>
      <c r="K107" s="6">
        <f t="shared" si="38"/>
        <v>607640521.50788105</v>
      </c>
      <c r="L107" s="26"/>
    </row>
    <row r="108" spans="2:13">
      <c r="B108" s="16" t="s">
        <v>69</v>
      </c>
    </row>
    <row r="111" spans="2:13">
      <c r="B111" s="40" t="s">
        <v>446</v>
      </c>
    </row>
    <row r="112" spans="2:13">
      <c r="B112" s="37" t="s">
        <v>328</v>
      </c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</row>
    <row r="113" spans="2:13">
      <c r="B113" s="56" t="s">
        <v>7</v>
      </c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</row>
    <row r="114" spans="2:13"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</row>
    <row r="115" spans="2:13">
      <c r="B115" s="56"/>
      <c r="C115" s="5">
        <v>2000</v>
      </c>
      <c r="D115" s="5">
        <f t="shared" ref="D115" si="39">C115+1</f>
        <v>2001</v>
      </c>
      <c r="E115" s="5">
        <f t="shared" ref="E115" si="40">D115+1</f>
        <v>2002</v>
      </c>
      <c r="F115" s="5">
        <f t="shared" ref="F115" si="41">E115+1</f>
        <v>2003</v>
      </c>
      <c r="G115" s="5">
        <f t="shared" ref="G115" si="42">F115+1</f>
        <v>2004</v>
      </c>
      <c r="H115" s="5">
        <f t="shared" ref="H115" si="43">G115+1</f>
        <v>2005</v>
      </c>
      <c r="I115" s="5">
        <f t="shared" ref="I115" si="44">H115+1</f>
        <v>2006</v>
      </c>
      <c r="J115" s="5">
        <f t="shared" ref="J115" si="45">I115+1</f>
        <v>2007</v>
      </c>
      <c r="K115" s="5">
        <f>J115+1</f>
        <v>2008</v>
      </c>
      <c r="L115" s="5">
        <f t="shared" ref="L115" si="46">K115+1</f>
        <v>2009</v>
      </c>
      <c r="M115" s="5">
        <f t="shared" ref="M115" si="47">L115+1</f>
        <v>2010</v>
      </c>
    </row>
    <row r="116" spans="2:13">
      <c r="B116" s="55" t="s">
        <v>12</v>
      </c>
      <c r="C116" s="10">
        <v>1955.353028130547</v>
      </c>
      <c r="D116" s="10">
        <v>2036.4956285554376</v>
      </c>
      <c r="E116" s="10">
        <v>2075.0514262327856</v>
      </c>
      <c r="F116" s="10">
        <v>2179.1078202283875</v>
      </c>
      <c r="G116" s="10">
        <v>2270.8790342256675</v>
      </c>
      <c r="H116" s="10">
        <v>2397.6959382213527</v>
      </c>
      <c r="I116" s="10">
        <v>2521.6782829582062</v>
      </c>
      <c r="J116" s="10">
        <v>2623.5494386216997</v>
      </c>
      <c r="K116" s="10">
        <v>2585.7956426115998</v>
      </c>
      <c r="L116" s="10">
        <v>2394.7042748405588</v>
      </c>
      <c r="M116" s="10"/>
    </row>
    <row r="117" spans="2:13">
      <c r="B117" s="55" t="s">
        <v>13</v>
      </c>
      <c r="C117" s="10">
        <v>435.8612158467019</v>
      </c>
      <c r="D117" s="10">
        <v>443.29339184987174</v>
      </c>
      <c r="E117" s="10">
        <v>459.0375843992083</v>
      </c>
      <c r="F117" s="10">
        <v>471.89052229532228</v>
      </c>
      <c r="G117" s="10">
        <v>484.87496838205561</v>
      </c>
      <c r="H117" s="10">
        <v>504.73710532395347</v>
      </c>
      <c r="I117" s="10">
        <v>521.6876537998312</v>
      </c>
      <c r="J117" s="10">
        <v>541.94614170798809</v>
      </c>
      <c r="K117" s="10">
        <v>544.7299342036016</v>
      </c>
      <c r="L117" s="10">
        <v>506.87574624921666</v>
      </c>
      <c r="M117" s="10"/>
    </row>
    <row r="118" spans="2:13">
      <c r="B118" s="55" t="s">
        <v>14</v>
      </c>
      <c r="C118" s="10">
        <v>305.02424785455287</v>
      </c>
      <c r="D118" s="10">
        <v>313.36705695892147</v>
      </c>
      <c r="E118" s="10">
        <v>314.77483297082472</v>
      </c>
      <c r="F118" s="10">
        <v>328.7754748800221</v>
      </c>
      <c r="G118" s="10">
        <v>335.72995320060642</v>
      </c>
      <c r="H118" s="10">
        <v>349.49438378984109</v>
      </c>
      <c r="I118" s="10">
        <v>363.25595740758206</v>
      </c>
      <c r="J118" s="10">
        <v>376.77148920748465</v>
      </c>
      <c r="K118" s="10">
        <v>378.30529597367536</v>
      </c>
      <c r="L118" s="10">
        <v>347.38577905278237</v>
      </c>
      <c r="M118" s="10"/>
    </row>
    <row r="119" spans="2:13">
      <c r="B119" s="55" t="s">
        <v>15</v>
      </c>
      <c r="C119" s="10">
        <v>344.06156512131037</v>
      </c>
      <c r="D119" s="10">
        <v>354.90581339020378</v>
      </c>
      <c r="E119" s="10">
        <v>361.33649664078308</v>
      </c>
      <c r="F119" s="10">
        <v>371.74093142471349</v>
      </c>
      <c r="G119" s="10">
        <v>381.50170131336421</v>
      </c>
      <c r="H119" s="10">
        <v>406.22988201796596</v>
      </c>
      <c r="I119" s="10">
        <v>426.40035228131541</v>
      </c>
      <c r="J119" s="10">
        <v>444.39437195103574</v>
      </c>
      <c r="K119" s="10">
        <v>441.62785387014043</v>
      </c>
      <c r="L119" s="10">
        <v>416.58997457630841</v>
      </c>
      <c r="M119" s="10"/>
    </row>
    <row r="120" spans="2:13">
      <c r="B120" s="55" t="s">
        <v>16</v>
      </c>
      <c r="C120" s="10">
        <v>569.18592909888469</v>
      </c>
      <c r="D120" s="10">
        <v>586.26122481402763</v>
      </c>
      <c r="E120" s="10">
        <v>602.35316122975712</v>
      </c>
      <c r="F120" s="10">
        <v>629.20717371591752</v>
      </c>
      <c r="G120" s="10">
        <v>658.84239065940062</v>
      </c>
      <c r="H120" s="10">
        <v>687.67119649108349</v>
      </c>
      <c r="I120" s="10">
        <v>720.93290605951574</v>
      </c>
      <c r="J120" s="10">
        <v>752.02969785108087</v>
      </c>
      <c r="K120" s="10">
        <v>735.76884238052298</v>
      </c>
      <c r="L120" s="10">
        <v>686.24559961610055</v>
      </c>
      <c r="M120" s="10"/>
    </row>
    <row r="121" spans="2:13">
      <c r="B121" s="55" t="s">
        <v>17</v>
      </c>
      <c r="C121" s="10">
        <v>165.49189653123489</v>
      </c>
      <c r="D121" s="10">
        <v>173.06849247732939</v>
      </c>
      <c r="E121" s="10">
        <v>180.41323664294629</v>
      </c>
      <c r="F121" s="10">
        <v>185.56213416385899</v>
      </c>
      <c r="G121" s="10">
        <v>191.57574751224126</v>
      </c>
      <c r="H121" s="10">
        <v>199.07354486259737</v>
      </c>
      <c r="I121" s="10">
        <v>207.53247605254029</v>
      </c>
      <c r="J121" s="10">
        <v>214.24241485606669</v>
      </c>
      <c r="K121" s="10">
        <v>214.50171609524651</v>
      </c>
      <c r="L121" s="10">
        <v>199.89781978054435</v>
      </c>
      <c r="M121" s="10"/>
    </row>
    <row r="122" spans="2:13">
      <c r="B122" s="55" t="s">
        <v>18</v>
      </c>
      <c r="C122" s="10">
        <v>727.04902275249685</v>
      </c>
      <c r="D122" s="10">
        <v>753.56761709103046</v>
      </c>
      <c r="E122" s="10">
        <v>763.6680898761856</v>
      </c>
      <c r="F122" s="10">
        <v>792.54086814560287</v>
      </c>
      <c r="G122" s="10">
        <v>814.11609623095353</v>
      </c>
      <c r="H122" s="10">
        <v>852.95689247757093</v>
      </c>
      <c r="I122" s="10">
        <v>882.53933774307382</v>
      </c>
      <c r="J122" s="10">
        <v>909.57797021918088</v>
      </c>
      <c r="K122" s="10">
        <v>902.59308142346117</v>
      </c>
      <c r="L122" s="10">
        <v>848.57979966686298</v>
      </c>
      <c r="M122" s="10"/>
    </row>
    <row r="123" spans="2:13">
      <c r="B123" s="55" t="s">
        <v>19</v>
      </c>
      <c r="C123" s="10">
        <v>478.4987421774706</v>
      </c>
      <c r="D123" s="10">
        <v>499.4007174157295</v>
      </c>
      <c r="E123" s="10">
        <v>517.88766212237863</v>
      </c>
      <c r="F123" s="10">
        <v>532.94109539174258</v>
      </c>
      <c r="G123" s="10">
        <v>557.47659251755715</v>
      </c>
      <c r="H123" s="10">
        <v>590.19079314470787</v>
      </c>
      <c r="I123" s="10">
        <v>613.21205010820449</v>
      </c>
      <c r="J123" s="10">
        <v>638.43176448855513</v>
      </c>
      <c r="K123" s="10">
        <v>638.75693975682225</v>
      </c>
      <c r="L123" s="10">
        <v>600.37379741357631</v>
      </c>
      <c r="M123" s="10"/>
    </row>
    <row r="124" spans="2:13">
      <c r="B124" s="55" t="s">
        <v>20</v>
      </c>
      <c r="C124" s="10">
        <v>2526.5577750915932</v>
      </c>
      <c r="D124" s="10">
        <v>2609.7738329434969</v>
      </c>
      <c r="E124" s="10">
        <v>2664.3014354337447</v>
      </c>
      <c r="F124" s="10">
        <v>2759.1673178331835</v>
      </c>
      <c r="G124" s="10">
        <v>2864.2065068852444</v>
      </c>
      <c r="H124" s="10">
        <v>2974.1324620355463</v>
      </c>
      <c r="I124" s="10">
        <v>3116.8422674682388</v>
      </c>
      <c r="J124" s="10">
        <v>3222.814361124882</v>
      </c>
      <c r="K124" s="10">
        <v>3224.0796056142585</v>
      </c>
      <c r="L124" s="10">
        <v>3012.6059996713479</v>
      </c>
      <c r="M124" s="10"/>
    </row>
    <row r="125" spans="2:13">
      <c r="B125" s="55" t="s">
        <v>21</v>
      </c>
      <c r="C125" s="10">
        <v>1417.6798370056381</v>
      </c>
      <c r="D125" s="10">
        <v>1452.077549958859</v>
      </c>
      <c r="E125" s="10">
        <v>1514.0701684539827</v>
      </c>
      <c r="F125" s="10">
        <v>1569.5720125329099</v>
      </c>
      <c r="G125" s="10">
        <v>1634.7630506812725</v>
      </c>
      <c r="H125" s="10">
        <v>1705.5267243971184</v>
      </c>
      <c r="I125" s="10">
        <v>1781.9158952613491</v>
      </c>
      <c r="J125" s="10">
        <v>1841.1187451110854</v>
      </c>
      <c r="K125" s="10">
        <v>1809.3817050448943</v>
      </c>
      <c r="L125" s="10">
        <v>1670.3292393531283</v>
      </c>
      <c r="M125" s="10"/>
    </row>
    <row r="126" spans="2:13">
      <c r="B126" s="55" t="s">
        <v>22</v>
      </c>
      <c r="C126" s="10">
        <v>257.84853128169215</v>
      </c>
      <c r="D126" s="10">
        <v>264.59930429780565</v>
      </c>
      <c r="E126" s="10">
        <v>273.33873277863137</v>
      </c>
      <c r="F126" s="10">
        <v>286.13427048784348</v>
      </c>
      <c r="G126" s="10">
        <v>295.53497861808302</v>
      </c>
      <c r="H126" s="10">
        <v>308.81633814931104</v>
      </c>
      <c r="I126" s="10">
        <v>318.98269948222975</v>
      </c>
      <c r="J126" s="10">
        <v>331.26307587755576</v>
      </c>
      <c r="K126" s="10">
        <v>333.23887254006758</v>
      </c>
      <c r="L126" s="10">
        <v>312.15857172281727</v>
      </c>
      <c r="M126" s="10"/>
    </row>
    <row r="127" spans="2:13">
      <c r="B127" s="55" t="s">
        <v>23</v>
      </c>
      <c r="C127" s="10">
        <v>775.06236267066481</v>
      </c>
      <c r="D127" s="10">
        <v>793.43954250836191</v>
      </c>
      <c r="E127" s="10">
        <v>811.52897604110399</v>
      </c>
      <c r="F127" s="10">
        <v>834.87743297589827</v>
      </c>
      <c r="G127" s="10">
        <v>855.80240246563039</v>
      </c>
      <c r="H127" s="10">
        <v>891.23891671683418</v>
      </c>
      <c r="I127" s="10">
        <v>924.47422986658694</v>
      </c>
      <c r="J127" s="10">
        <v>966.01749179726323</v>
      </c>
      <c r="K127" s="10">
        <v>962.54614903199581</v>
      </c>
      <c r="L127" s="10">
        <v>903.7828272160915</v>
      </c>
      <c r="M127" s="10"/>
    </row>
    <row r="128" spans="2:13">
      <c r="B128" s="55" t="s">
        <v>24</v>
      </c>
      <c r="C128" s="10">
        <v>2326.6694713952224</v>
      </c>
      <c r="D128" s="10">
        <v>2417.7545350259452</v>
      </c>
      <c r="E128" s="10">
        <v>2488.9437886438086</v>
      </c>
      <c r="F128" s="10">
        <v>2560.9413030954661</v>
      </c>
      <c r="G128" s="10">
        <v>2670.6217431936479</v>
      </c>
      <c r="H128" s="10">
        <v>2778.382635743681</v>
      </c>
      <c r="I128" s="10">
        <v>2909.3307000728219</v>
      </c>
      <c r="J128" s="10">
        <v>2965.9224891931658</v>
      </c>
      <c r="K128" s="10">
        <v>2974.8361671102452</v>
      </c>
      <c r="L128" s="10">
        <v>2841.0110217923989</v>
      </c>
      <c r="M128" s="10"/>
    </row>
    <row r="129" spans="2:13">
      <c r="B129" s="55" t="s">
        <v>25</v>
      </c>
      <c r="C129" s="10">
        <v>371.56285537469557</v>
      </c>
      <c r="D129" s="10">
        <v>386.1003887073071</v>
      </c>
      <c r="E129" s="10">
        <v>403.4889659757925</v>
      </c>
      <c r="F129" s="10">
        <v>422.44395363246485</v>
      </c>
      <c r="G129" s="10">
        <v>444.56303585122748</v>
      </c>
      <c r="H129" s="10">
        <v>459.60782865076192</v>
      </c>
      <c r="I129" s="10">
        <v>478.6421811417199</v>
      </c>
      <c r="J129" s="10">
        <v>500.18426635260869</v>
      </c>
      <c r="K129" s="10">
        <v>499.90558362972973</v>
      </c>
      <c r="L129" s="10">
        <v>459.20896014912967</v>
      </c>
      <c r="M129" s="10"/>
    </row>
    <row r="130" spans="2:13">
      <c r="B130" s="55" t="s">
        <v>26</v>
      </c>
      <c r="C130" s="10">
        <v>230.68694186296338</v>
      </c>
      <c r="D130" s="10">
        <v>238.33715650469037</v>
      </c>
      <c r="E130" s="10">
        <v>245.40248486140001</v>
      </c>
      <c r="F130" s="10">
        <v>254.40520957208707</v>
      </c>
      <c r="G130" s="10">
        <v>261.66227948949012</v>
      </c>
      <c r="H130" s="10">
        <v>273.59959243698228</v>
      </c>
      <c r="I130" s="10">
        <v>280.11377725243642</v>
      </c>
      <c r="J130" s="10">
        <v>291.207325302512</v>
      </c>
      <c r="K130" s="10">
        <v>294.58572729578867</v>
      </c>
      <c r="L130" s="10">
        <v>279.43880844536415</v>
      </c>
      <c r="M130" s="10"/>
    </row>
    <row r="131" spans="2:13">
      <c r="B131" s="55" t="s">
        <v>27</v>
      </c>
      <c r="C131" s="10">
        <v>776.45282257368365</v>
      </c>
      <c r="D131" s="10">
        <v>808.25061114775167</v>
      </c>
      <c r="E131" s="10">
        <v>831.59667687636977</v>
      </c>
      <c r="F131" s="10">
        <v>859.57650453048473</v>
      </c>
      <c r="G131" s="10">
        <v>868.78834473092229</v>
      </c>
      <c r="H131" s="10">
        <v>902.40334597614469</v>
      </c>
      <c r="I131" s="10">
        <v>929.01620102670006</v>
      </c>
      <c r="J131" s="10">
        <v>953.71732196018411</v>
      </c>
      <c r="K131" s="10">
        <v>966.21711437195131</v>
      </c>
      <c r="L131" s="10">
        <v>904.05724772636324</v>
      </c>
      <c r="M131" s="10"/>
    </row>
    <row r="132" spans="2:13">
      <c r="B132" s="55" t="s">
        <v>28</v>
      </c>
      <c r="C132" s="10">
        <v>100.43901366055047</v>
      </c>
      <c r="D132" s="10">
        <v>102.38588524478983</v>
      </c>
      <c r="E132" s="10">
        <v>106.28685246498105</v>
      </c>
      <c r="F132" s="10">
        <v>109.49472796579647</v>
      </c>
      <c r="G132" s="10">
        <v>114.91880741667515</v>
      </c>
      <c r="H132" s="10">
        <v>116.67642864099601</v>
      </c>
      <c r="I132" s="10">
        <v>121.92588791999033</v>
      </c>
      <c r="J132" s="10">
        <v>124.46688966913166</v>
      </c>
      <c r="K132" s="10">
        <v>124.03195885987286</v>
      </c>
      <c r="L132" s="10">
        <v>115.76913336775014</v>
      </c>
      <c r="M132" s="10"/>
    </row>
    <row r="133" spans="2:13">
      <c r="B133" s="55" t="s">
        <v>51</v>
      </c>
      <c r="C133" s="24">
        <v>44.072424467376017</v>
      </c>
      <c r="D133" s="24">
        <v>44.170344305761056</v>
      </c>
      <c r="E133" s="24">
        <v>44.665639788995058</v>
      </c>
      <c r="F133" s="24">
        <v>47.008267792680705</v>
      </c>
      <c r="G133" s="24">
        <v>48.606998664191458</v>
      </c>
      <c r="H133" s="24">
        <v>50.735625405868852</v>
      </c>
      <c r="I133" s="24">
        <v>51.984611925208384</v>
      </c>
      <c r="J133" s="24">
        <v>52.069125287087566</v>
      </c>
      <c r="K133" s="24">
        <v>53.595086409541224</v>
      </c>
      <c r="L133" s="24">
        <v>52.290672096949301</v>
      </c>
      <c r="M133" s="10"/>
    </row>
    <row r="134" spans="2:13">
      <c r="B134" s="56" t="s">
        <v>30</v>
      </c>
      <c r="C134" s="24">
        <v>7.092317102722836</v>
      </c>
      <c r="D134" s="24">
        <v>7.3759068026789345</v>
      </c>
      <c r="E134" s="24">
        <v>8.0537885663207565</v>
      </c>
      <c r="F134" s="24">
        <v>8.3379793356157226</v>
      </c>
      <c r="G134" s="24">
        <v>8.3353679617655985</v>
      </c>
      <c r="H134" s="24">
        <v>8.9053655176845279</v>
      </c>
      <c r="I134" s="24">
        <v>9.7575321724467887</v>
      </c>
      <c r="J134" s="24">
        <v>9.175619421435707</v>
      </c>
      <c r="K134" s="24">
        <v>10.127723776585801</v>
      </c>
      <c r="L134" s="24">
        <v>10.219727262709943</v>
      </c>
      <c r="M134" s="10"/>
    </row>
    <row r="135" spans="2:13">
      <c r="B135" s="56" t="s">
        <v>31</v>
      </c>
      <c r="C135" s="10">
        <v>13814.650000000001</v>
      </c>
      <c r="D135" s="10">
        <v>14284.625000000004</v>
      </c>
      <c r="E135" s="10">
        <v>14666.199999999999</v>
      </c>
      <c r="F135" s="10">
        <v>15203.724999999999</v>
      </c>
      <c r="G135" s="10">
        <v>15762.799999999997</v>
      </c>
      <c r="H135" s="10">
        <v>16458.074999999997</v>
      </c>
      <c r="I135" s="10">
        <v>17180.224999999999</v>
      </c>
      <c r="J135" s="10">
        <v>17758.900000000009</v>
      </c>
      <c r="K135" s="10">
        <v>17694.625</v>
      </c>
      <c r="L135" s="10">
        <v>16561.524999999998</v>
      </c>
      <c r="M135" s="10"/>
    </row>
    <row r="137" spans="2:13">
      <c r="B137" s="37" t="s">
        <v>447</v>
      </c>
    </row>
    <row r="138" spans="2:13">
      <c r="B138" s="37" t="s">
        <v>333</v>
      </c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</row>
    <row r="139" spans="2:13">
      <c r="B139" s="56" t="s">
        <v>7</v>
      </c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</row>
    <row r="140" spans="2:13"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</row>
    <row r="141" spans="2:13">
      <c r="B141" s="56"/>
      <c r="C141" s="5">
        <v>2000</v>
      </c>
      <c r="D141" s="5">
        <f t="shared" ref="D141" si="48">C141+1</f>
        <v>2001</v>
      </c>
      <c r="E141" s="5">
        <f t="shared" ref="E141" si="49">D141+1</f>
        <v>2002</v>
      </c>
      <c r="F141" s="5">
        <f t="shared" ref="F141" si="50">E141+1</f>
        <v>2003</v>
      </c>
      <c r="G141" s="5">
        <f t="shared" ref="G141" si="51">F141+1</f>
        <v>2004</v>
      </c>
      <c r="H141" s="5">
        <f t="shared" ref="H141" si="52">G141+1</f>
        <v>2005</v>
      </c>
      <c r="I141" s="5">
        <f t="shared" ref="I141" si="53">H141+1</f>
        <v>2006</v>
      </c>
      <c r="J141" s="5">
        <f t="shared" ref="J141" si="54">I141+1</f>
        <v>2007</v>
      </c>
      <c r="K141" s="5">
        <f>J141+1</f>
        <v>2008</v>
      </c>
      <c r="L141" s="5">
        <f t="shared" ref="L141" si="55">K141+1</f>
        <v>2009</v>
      </c>
      <c r="M141" s="5">
        <f t="shared" ref="M141" si="56">L141+1</f>
        <v>2010</v>
      </c>
    </row>
    <row r="142" spans="2:13">
      <c r="B142" s="55" t="s">
        <v>12</v>
      </c>
      <c r="C142" s="10">
        <v>1850.9687386656528</v>
      </c>
      <c r="D142" s="10">
        <v>1930.1490619556262</v>
      </c>
      <c r="E142" s="10">
        <v>1979.6487533043446</v>
      </c>
      <c r="F142" s="10">
        <v>2073.4736946978364</v>
      </c>
      <c r="G142" s="10">
        <v>2148.4266608557427</v>
      </c>
      <c r="H142" s="10">
        <v>2249.2043756140633</v>
      </c>
      <c r="I142" s="10">
        <v>2352.2019212040605</v>
      </c>
      <c r="J142" s="10">
        <v>2436.5715392190718</v>
      </c>
      <c r="K142" s="10">
        <v>2411.9822663941532</v>
      </c>
      <c r="L142" s="10">
        <v>2218.9064130646602</v>
      </c>
      <c r="M142" s="10"/>
    </row>
    <row r="143" spans="2:13">
      <c r="B143" s="55" t="s">
        <v>13</v>
      </c>
      <c r="C143" s="10">
        <v>423.13227876024342</v>
      </c>
      <c r="D143" s="10">
        <v>430.00216870252672</v>
      </c>
      <c r="E143" s="10">
        <v>444.63031048297495</v>
      </c>
      <c r="F143" s="10">
        <v>454.25557950985495</v>
      </c>
      <c r="G143" s="10">
        <v>461.98990204629433</v>
      </c>
      <c r="H143" s="10">
        <v>478.86990356471875</v>
      </c>
      <c r="I143" s="10">
        <v>492.05428216844814</v>
      </c>
      <c r="J143" s="10">
        <v>509.32465146333749</v>
      </c>
      <c r="K143" s="10">
        <v>515.3350606274206</v>
      </c>
      <c r="L143" s="10">
        <v>469.57090058027882</v>
      </c>
      <c r="M143" s="10"/>
    </row>
    <row r="144" spans="2:13">
      <c r="B144" s="55" t="s">
        <v>14</v>
      </c>
      <c r="C144" s="10">
        <v>292.7639909646266</v>
      </c>
      <c r="D144" s="10">
        <v>303.18286228694433</v>
      </c>
      <c r="E144" s="10">
        <v>305.73546034943831</v>
      </c>
      <c r="F144" s="10">
        <v>317.0870389336576</v>
      </c>
      <c r="G144" s="10">
        <v>317.99340376252093</v>
      </c>
      <c r="H144" s="10">
        <v>329.16687380480141</v>
      </c>
      <c r="I144" s="10">
        <v>339.83080606815145</v>
      </c>
      <c r="J144" s="10">
        <v>349.62140683069748</v>
      </c>
      <c r="K144" s="10">
        <v>351.31919146808326</v>
      </c>
      <c r="L144" s="10">
        <v>324.79021982748839</v>
      </c>
      <c r="M144" s="10"/>
    </row>
    <row r="145" spans="2:13">
      <c r="B145" s="55" t="s">
        <v>15</v>
      </c>
      <c r="C145" s="10">
        <v>332.92622606608052</v>
      </c>
      <c r="D145" s="10">
        <v>345.35686642166826</v>
      </c>
      <c r="E145" s="10">
        <v>349.4232815174999</v>
      </c>
      <c r="F145" s="10">
        <v>356.14126348221981</v>
      </c>
      <c r="G145" s="10">
        <v>366.23279204098532</v>
      </c>
      <c r="H145" s="10">
        <v>388.14435068870068</v>
      </c>
      <c r="I145" s="10">
        <v>398.21365663436359</v>
      </c>
      <c r="J145" s="10">
        <v>415.59545938647148</v>
      </c>
      <c r="K145" s="10">
        <v>409.22291753685352</v>
      </c>
      <c r="L145" s="10">
        <v>383.83412316176259</v>
      </c>
      <c r="M145" s="10"/>
    </row>
    <row r="146" spans="2:13">
      <c r="B146" s="55" t="s">
        <v>16</v>
      </c>
      <c r="C146" s="10">
        <v>559.73569007006381</v>
      </c>
      <c r="D146" s="10">
        <v>580.57619620825369</v>
      </c>
      <c r="E146" s="10">
        <v>601.63460312443533</v>
      </c>
      <c r="F146" s="10">
        <v>621.08523945661614</v>
      </c>
      <c r="G146" s="10">
        <v>644.36432785168472</v>
      </c>
      <c r="H146" s="10">
        <v>660.43411111264936</v>
      </c>
      <c r="I146" s="10">
        <v>684.8367209625826</v>
      </c>
      <c r="J146" s="10">
        <v>710.41553834426213</v>
      </c>
      <c r="K146" s="10">
        <v>695.23499472851881</v>
      </c>
      <c r="L146" s="10">
        <v>653.85043918806184</v>
      </c>
      <c r="M146" s="10"/>
    </row>
    <row r="147" spans="2:13">
      <c r="B147" s="55" t="s">
        <v>17</v>
      </c>
      <c r="C147" s="10">
        <v>159.9185111358745</v>
      </c>
      <c r="D147" s="10">
        <v>167.8209581634718</v>
      </c>
      <c r="E147" s="10">
        <v>175.13647041966016</v>
      </c>
      <c r="F147" s="10">
        <v>178.19838922356587</v>
      </c>
      <c r="G147" s="10">
        <v>181.94272988435495</v>
      </c>
      <c r="H147" s="10">
        <v>190.16855584777696</v>
      </c>
      <c r="I147" s="10">
        <v>192.9837546112299</v>
      </c>
      <c r="J147" s="10">
        <v>199.86592878498641</v>
      </c>
      <c r="K147" s="10">
        <v>198.41574074621863</v>
      </c>
      <c r="L147" s="10">
        <v>186.55485663055049</v>
      </c>
      <c r="M147" s="10"/>
    </row>
    <row r="148" spans="2:13">
      <c r="B148" s="55" t="s">
        <v>18</v>
      </c>
      <c r="C148" s="10">
        <v>695.98625678043584</v>
      </c>
      <c r="D148" s="10">
        <v>723.69386407156867</v>
      </c>
      <c r="E148" s="10">
        <v>734.12284831510965</v>
      </c>
      <c r="F148" s="10">
        <v>756.48530086975939</v>
      </c>
      <c r="G148" s="10">
        <v>769.34464369121667</v>
      </c>
      <c r="H148" s="10">
        <v>801.15461920746327</v>
      </c>
      <c r="I148" s="10">
        <v>827.7929493764633</v>
      </c>
      <c r="J148" s="10">
        <v>857.10253000596799</v>
      </c>
      <c r="K148" s="10">
        <v>847.10534629465565</v>
      </c>
      <c r="L148" s="10">
        <v>796.60575366982334</v>
      </c>
      <c r="M148" s="10"/>
    </row>
    <row r="149" spans="2:13">
      <c r="B149" s="55" t="s">
        <v>19</v>
      </c>
      <c r="C149" s="10">
        <v>465.70374179161837</v>
      </c>
      <c r="D149" s="10">
        <v>484.41159216817402</v>
      </c>
      <c r="E149" s="10">
        <v>503.28673655699328</v>
      </c>
      <c r="F149" s="10">
        <v>514.54539035910568</v>
      </c>
      <c r="G149" s="10">
        <v>532.17120208015081</v>
      </c>
      <c r="H149" s="10">
        <v>556.20615581752759</v>
      </c>
      <c r="I149" s="10">
        <v>578.41601073825132</v>
      </c>
      <c r="J149" s="10">
        <v>602.76268684937611</v>
      </c>
      <c r="K149" s="10">
        <v>602.269362047203</v>
      </c>
      <c r="L149" s="10">
        <v>566.68048270289955</v>
      </c>
      <c r="M149" s="10"/>
    </row>
    <row r="150" spans="2:13">
      <c r="B150" s="55" t="s">
        <v>20</v>
      </c>
      <c r="C150" s="10">
        <v>2450.0898256063742</v>
      </c>
      <c r="D150" s="10">
        <v>2524.5387937203463</v>
      </c>
      <c r="E150" s="10">
        <v>2570.9911338491324</v>
      </c>
      <c r="F150" s="10">
        <v>2643.2841875460786</v>
      </c>
      <c r="G150" s="10">
        <v>2711.7957859224198</v>
      </c>
      <c r="H150" s="10">
        <v>2810.3468219955516</v>
      </c>
      <c r="I150" s="10">
        <v>2911.9161233097939</v>
      </c>
      <c r="J150" s="10">
        <v>2995.095058190032</v>
      </c>
      <c r="K150" s="10">
        <v>2975.8414563835254</v>
      </c>
      <c r="L150" s="10">
        <v>2792.4677382769855</v>
      </c>
      <c r="M150" s="10"/>
    </row>
    <row r="151" spans="2:13">
      <c r="B151" s="55" t="s">
        <v>21</v>
      </c>
      <c r="C151" s="10">
        <v>1381.8517770495196</v>
      </c>
      <c r="D151" s="10">
        <v>1414.0764274684711</v>
      </c>
      <c r="E151" s="10">
        <v>1470.9767281292723</v>
      </c>
      <c r="F151" s="10">
        <v>1510.0650838413555</v>
      </c>
      <c r="G151" s="10">
        <v>1567.3984959667432</v>
      </c>
      <c r="H151" s="10">
        <v>1613.458664182793</v>
      </c>
      <c r="I151" s="10">
        <v>1668.0368656238213</v>
      </c>
      <c r="J151" s="10">
        <v>1704.909567948152</v>
      </c>
      <c r="K151" s="10">
        <v>1690.2654103331192</v>
      </c>
      <c r="L151" s="10">
        <v>1547.9606046865563</v>
      </c>
      <c r="M151" s="10"/>
    </row>
    <row r="152" spans="2:13">
      <c r="B152" s="55" t="s">
        <v>22</v>
      </c>
      <c r="C152" s="10">
        <v>245.7744631082445</v>
      </c>
      <c r="D152" s="10">
        <v>252.86980013831484</v>
      </c>
      <c r="E152" s="10">
        <v>262.69182421379367</v>
      </c>
      <c r="F152" s="10">
        <v>271.82961543273166</v>
      </c>
      <c r="G152" s="10">
        <v>280.26902543137453</v>
      </c>
      <c r="H152" s="10">
        <v>291.11713318275173</v>
      </c>
      <c r="I152" s="10">
        <v>300.48576913588585</v>
      </c>
      <c r="J152" s="10">
        <v>311.07548637099177</v>
      </c>
      <c r="K152" s="10">
        <v>311.09127123271139</v>
      </c>
      <c r="L152" s="10">
        <v>295.25249561979876</v>
      </c>
      <c r="M152" s="10"/>
    </row>
    <row r="153" spans="2:13">
      <c r="B153" s="55" t="s">
        <v>23</v>
      </c>
      <c r="C153" s="10">
        <v>744.8051849246732</v>
      </c>
      <c r="D153" s="10">
        <v>763.02643777764831</v>
      </c>
      <c r="E153" s="10">
        <v>779.30194326664878</v>
      </c>
      <c r="F153" s="10">
        <v>796.35272509295612</v>
      </c>
      <c r="G153" s="10">
        <v>808.88045196553117</v>
      </c>
      <c r="H153" s="10">
        <v>830.45923711162925</v>
      </c>
      <c r="I153" s="10">
        <v>863.93100523953615</v>
      </c>
      <c r="J153" s="10">
        <v>900.92448351490134</v>
      </c>
      <c r="K153" s="10">
        <v>891.99691375192594</v>
      </c>
      <c r="L153" s="10">
        <v>842.12065997441709</v>
      </c>
      <c r="M153" s="10"/>
    </row>
    <row r="154" spans="2:13">
      <c r="B154" s="55" t="s">
        <v>24</v>
      </c>
      <c r="C154" s="10">
        <v>2186.2280956155455</v>
      </c>
      <c r="D154" s="10">
        <v>2273.3401246805088</v>
      </c>
      <c r="E154" s="10">
        <v>2342.3832499494433</v>
      </c>
      <c r="F154" s="10">
        <v>2385.3735911663639</v>
      </c>
      <c r="G154" s="10">
        <v>2474.632696320059</v>
      </c>
      <c r="H154" s="10">
        <v>2556.8104301604021</v>
      </c>
      <c r="I154" s="10">
        <v>2660.8724275542377</v>
      </c>
      <c r="J154" s="10">
        <v>2724.9249694825771</v>
      </c>
      <c r="K154" s="10">
        <v>2722.6436694123036</v>
      </c>
      <c r="L154" s="10">
        <v>2601.4334801295045</v>
      </c>
      <c r="M154" s="10"/>
    </row>
    <row r="155" spans="2:13">
      <c r="B155" s="55" t="s">
        <v>25</v>
      </c>
      <c r="C155" s="10">
        <v>353.69816033621413</v>
      </c>
      <c r="D155" s="10">
        <v>371.31514463955034</v>
      </c>
      <c r="E155" s="10">
        <v>388.71416996274525</v>
      </c>
      <c r="F155" s="10">
        <v>402.8268035178445</v>
      </c>
      <c r="G155" s="10">
        <v>417.77487145035968</v>
      </c>
      <c r="H155" s="10">
        <v>429.13364717450185</v>
      </c>
      <c r="I155" s="10">
        <v>448.86839216771324</v>
      </c>
      <c r="J155" s="10">
        <v>468.54629766370022</v>
      </c>
      <c r="K155" s="10">
        <v>468.22493359083848</v>
      </c>
      <c r="L155" s="10">
        <v>427.68711988435155</v>
      </c>
      <c r="M155" s="10"/>
    </row>
    <row r="156" spans="2:13">
      <c r="B156" s="55" t="s">
        <v>26</v>
      </c>
      <c r="C156" s="10">
        <v>222.58249490014742</v>
      </c>
      <c r="D156" s="10">
        <v>231.25698744651282</v>
      </c>
      <c r="E156" s="10">
        <v>237.29972624805265</v>
      </c>
      <c r="F156" s="10">
        <v>243.11234055551444</v>
      </c>
      <c r="G156" s="10">
        <v>246.7494500173718</v>
      </c>
      <c r="H156" s="10">
        <v>258.1077712241331</v>
      </c>
      <c r="I156" s="10">
        <v>264.3980278678988</v>
      </c>
      <c r="J156" s="10">
        <v>274.96538545525038</v>
      </c>
      <c r="K156" s="10">
        <v>275.43654810100912</v>
      </c>
      <c r="L156" s="10">
        <v>256.68651184512458</v>
      </c>
      <c r="M156" s="10"/>
    </row>
    <row r="157" spans="2:13">
      <c r="B157" s="55" t="s">
        <v>27</v>
      </c>
      <c r="C157" s="10">
        <v>739.08965977613047</v>
      </c>
      <c r="D157" s="10">
        <v>768.7483067116309</v>
      </c>
      <c r="E157" s="10">
        <v>791.01220692501647</v>
      </c>
      <c r="F157" s="10">
        <v>808.97141368121834</v>
      </c>
      <c r="G157" s="10">
        <v>812.11874330747924</v>
      </c>
      <c r="H157" s="10">
        <v>832.61833317163007</v>
      </c>
      <c r="I157" s="10">
        <v>850.4704151352887</v>
      </c>
      <c r="J157" s="10">
        <v>877.55340149448853</v>
      </c>
      <c r="K157" s="10">
        <v>882.61213860322368</v>
      </c>
      <c r="L157" s="10">
        <v>816.30003606007858</v>
      </c>
      <c r="M157" s="10"/>
    </row>
    <row r="158" spans="2:13">
      <c r="B158" s="55" t="s">
        <v>28</v>
      </c>
      <c r="C158" s="10">
        <v>97.081972485282009</v>
      </c>
      <c r="D158" s="10">
        <v>99.60278960691717</v>
      </c>
      <c r="E158" s="10">
        <v>103.10490769181511</v>
      </c>
      <c r="F158" s="10">
        <v>105.40149533796793</v>
      </c>
      <c r="G158" s="10">
        <v>108.34606768561393</v>
      </c>
      <c r="H158" s="10">
        <v>111.57664401222348</v>
      </c>
      <c r="I158" s="10">
        <v>115.16040134012798</v>
      </c>
      <c r="J158" s="10">
        <v>117.59557113379718</v>
      </c>
      <c r="K158" s="10">
        <v>117.34878659499712</v>
      </c>
      <c r="L158" s="10">
        <v>108.11629182182702</v>
      </c>
      <c r="M158" s="10"/>
    </row>
    <row r="159" spans="2:13">
      <c r="B159" s="55" t="s">
        <v>51</v>
      </c>
      <c r="C159" s="24">
        <v>41.93026863837359</v>
      </c>
      <c r="D159" s="24">
        <v>43.151088020681762</v>
      </c>
      <c r="E159" s="24">
        <v>43.587054794275652</v>
      </c>
      <c r="F159" s="24">
        <v>45.235982885163551</v>
      </c>
      <c r="G159" s="24">
        <v>46.269589760131034</v>
      </c>
      <c r="H159" s="24">
        <v>48.097486003409593</v>
      </c>
      <c r="I159" s="24">
        <v>49.765327422729968</v>
      </c>
      <c r="J159" s="24">
        <v>50.911639234397683</v>
      </c>
      <c r="K159" s="24">
        <v>51.470087411144021</v>
      </c>
      <c r="L159" s="24">
        <v>50.553745496250343</v>
      </c>
      <c r="M159" s="10"/>
    </row>
    <row r="160" spans="2:13">
      <c r="B160" s="56" t="s">
        <v>30</v>
      </c>
      <c r="C160" s="24">
        <v>6.8576633248995744</v>
      </c>
      <c r="D160" s="24">
        <v>7.1555298111827526</v>
      </c>
      <c r="E160" s="24">
        <v>7.8185908993461952</v>
      </c>
      <c r="F160" s="24">
        <v>8.0998644101915129</v>
      </c>
      <c r="G160" s="24">
        <v>8.0991599599678121</v>
      </c>
      <c r="H160" s="24">
        <v>8.2498861232725194</v>
      </c>
      <c r="I160" s="24">
        <v>8.4651434394171421</v>
      </c>
      <c r="J160" s="24">
        <v>8.0633986275470377</v>
      </c>
      <c r="K160" s="24">
        <v>8.8839047420984869</v>
      </c>
      <c r="L160" s="24">
        <v>9.1781273795796263</v>
      </c>
      <c r="M160" s="10"/>
    </row>
    <row r="161" spans="2:13">
      <c r="B161" s="56" t="s">
        <v>31</v>
      </c>
      <c r="C161" s="10">
        <v>13251.125000000002</v>
      </c>
      <c r="D161" s="10">
        <v>13714.275000000001</v>
      </c>
      <c r="E161" s="10">
        <v>14091.5</v>
      </c>
      <c r="F161" s="10">
        <v>14491.825000000001</v>
      </c>
      <c r="G161" s="10">
        <v>14904.800000000003</v>
      </c>
      <c r="H161" s="10">
        <v>15443.324999999999</v>
      </c>
      <c r="I161" s="10">
        <v>16008.7</v>
      </c>
      <c r="J161" s="10">
        <v>16515.825000000004</v>
      </c>
      <c r="K161" s="10">
        <v>16426.700000000004</v>
      </c>
      <c r="L161" s="10">
        <v>15348.549999999997</v>
      </c>
      <c r="M161" s="10"/>
    </row>
    <row r="165" spans="2:13">
      <c r="B165" s="40" t="s">
        <v>455</v>
      </c>
    </row>
    <row r="166" spans="2:13">
      <c r="B166" s="69" t="s">
        <v>456</v>
      </c>
    </row>
    <row r="167" spans="2:13">
      <c r="B167" s="69" t="s">
        <v>457</v>
      </c>
    </row>
    <row r="169" spans="2:13">
      <c r="B169" s="69"/>
      <c r="C169" s="5">
        <v>2000</v>
      </c>
      <c r="D169" s="5">
        <f t="shared" ref="D169" si="57">C169+1</f>
        <v>2001</v>
      </c>
      <c r="E169" s="5">
        <f t="shared" ref="E169" si="58">D169+1</f>
        <v>2002</v>
      </c>
      <c r="F169" s="5">
        <f t="shared" ref="F169" si="59">E169+1</f>
        <v>2003</v>
      </c>
      <c r="G169" s="5">
        <f t="shared" ref="G169" si="60">F169+1</f>
        <v>2004</v>
      </c>
      <c r="H169" s="5">
        <f t="shared" ref="H169" si="61">G169+1</f>
        <v>2005</v>
      </c>
      <c r="I169" s="5">
        <f t="shared" ref="I169" si="62">H169+1</f>
        <v>2006</v>
      </c>
      <c r="J169" s="5">
        <f t="shared" ref="J169" si="63">I169+1</f>
        <v>2007</v>
      </c>
      <c r="K169" s="5">
        <f>J169+1</f>
        <v>2008</v>
      </c>
      <c r="L169" s="5">
        <f t="shared" ref="L169" si="64">K169+1</f>
        <v>2009</v>
      </c>
      <c r="M169" s="5">
        <f t="shared" ref="M169" si="65">L169+1</f>
        <v>2010</v>
      </c>
    </row>
    <row r="170" spans="2:13">
      <c r="B170" s="68" t="s">
        <v>12</v>
      </c>
      <c r="C170" s="43">
        <f>C89/C9</f>
        <v>1.1895993083873875</v>
      </c>
      <c r="D170" s="43">
        <f t="shared" ref="D170:K170" si="66">D89/D9</f>
        <v>1.1810414889631249</v>
      </c>
      <c r="E170" s="43">
        <f t="shared" si="66"/>
        <v>1.179647196502444</v>
      </c>
      <c r="F170" s="43">
        <f t="shared" si="66"/>
        <v>1.1698876676562113</v>
      </c>
      <c r="G170" s="43">
        <f t="shared" si="66"/>
        <v>1.1666976311187212</v>
      </c>
      <c r="H170" s="43">
        <f t="shared" si="66"/>
        <v>1.160794185743057</v>
      </c>
      <c r="I170" s="43">
        <f t="shared" si="66"/>
        <v>1.1582650461849591</v>
      </c>
      <c r="J170" s="43">
        <f t="shared" si="66"/>
        <v>1.1529725095356906</v>
      </c>
      <c r="K170" s="43">
        <f t="shared" si="66"/>
        <v>1.152526052015046</v>
      </c>
      <c r="L170" s="43"/>
      <c r="M170" s="43"/>
    </row>
    <row r="171" spans="2:13">
      <c r="B171" s="68" t="s">
        <v>13</v>
      </c>
      <c r="C171" s="43">
        <f t="shared" ref="C171:K171" si="67">C90/C10</f>
        <v>1.1862927355389419</v>
      </c>
      <c r="D171" s="43">
        <f t="shared" si="67"/>
        <v>1.1916124754738708</v>
      </c>
      <c r="E171" s="43">
        <f t="shared" si="67"/>
        <v>1.1832978917633401</v>
      </c>
      <c r="F171" s="43">
        <f t="shared" si="67"/>
        <v>1.1752401517411644</v>
      </c>
      <c r="G171" s="43">
        <f t="shared" si="67"/>
        <v>1.17543927788057</v>
      </c>
      <c r="H171" s="43">
        <f t="shared" si="67"/>
        <v>1.1624821710527733</v>
      </c>
      <c r="I171" s="43">
        <f t="shared" si="67"/>
        <v>1.1613287576010638</v>
      </c>
      <c r="J171" s="43">
        <f t="shared" si="67"/>
        <v>1.1594420294589747</v>
      </c>
      <c r="K171" s="43">
        <f t="shared" si="67"/>
        <v>1.1563747060393252</v>
      </c>
      <c r="L171" s="43"/>
      <c r="M171" s="43"/>
    </row>
    <row r="172" spans="2:13">
      <c r="B172" s="68" t="s">
        <v>14</v>
      </c>
      <c r="C172" s="43">
        <f t="shared" ref="C172:K172" si="68">C91/C11</f>
        <v>1.1691389266227623</v>
      </c>
      <c r="D172" s="43">
        <f t="shared" si="68"/>
        <v>1.1702025455592995</v>
      </c>
      <c r="E172" s="43">
        <f t="shared" si="68"/>
        <v>1.1698387591163333</v>
      </c>
      <c r="F172" s="43">
        <f t="shared" si="68"/>
        <v>1.1548198010140882</v>
      </c>
      <c r="G172" s="43">
        <f t="shared" si="68"/>
        <v>1.1566780344291085</v>
      </c>
      <c r="H172" s="43">
        <f t="shared" si="68"/>
        <v>1.1512766980309066</v>
      </c>
      <c r="I172" s="43">
        <f t="shared" si="68"/>
        <v>1.1449236534258052</v>
      </c>
      <c r="J172" s="43">
        <f t="shared" si="68"/>
        <v>1.1402730282984526</v>
      </c>
      <c r="K172" s="43">
        <f t="shared" si="68"/>
        <v>1.1359900783934989</v>
      </c>
      <c r="L172" s="43"/>
      <c r="M172" s="43"/>
    </row>
    <row r="173" spans="2:13">
      <c r="B173" s="68" t="s">
        <v>15</v>
      </c>
      <c r="C173" s="43">
        <f t="shared" ref="C173:K173" si="69">C92/C12</f>
        <v>1.1743064722599064</v>
      </c>
      <c r="D173" s="43">
        <f t="shared" si="69"/>
        <v>1.1773489028973994</v>
      </c>
      <c r="E173" s="43">
        <f t="shared" si="69"/>
        <v>1.1720493979174023</v>
      </c>
      <c r="F173" s="43">
        <f t="shared" si="69"/>
        <v>1.1651082770385286</v>
      </c>
      <c r="G173" s="43">
        <f t="shared" si="69"/>
        <v>1.1700195161413438</v>
      </c>
      <c r="H173" s="43">
        <f t="shared" si="69"/>
        <v>1.1735646802054402</v>
      </c>
      <c r="I173" s="43">
        <f t="shared" si="69"/>
        <v>1.1626803114550766</v>
      </c>
      <c r="J173" s="43">
        <f t="shared" si="69"/>
        <v>1.1535667145338377</v>
      </c>
      <c r="K173" s="43">
        <f t="shared" si="69"/>
        <v>1.15311724384492</v>
      </c>
      <c r="L173" s="43"/>
      <c r="M173" s="43"/>
    </row>
    <row r="174" spans="2:13">
      <c r="B174" s="68" t="s">
        <v>16</v>
      </c>
      <c r="C174" s="43">
        <f t="shared" ref="C174:K174" si="70">C93/C13</f>
        <v>1.1301218830196833</v>
      </c>
      <c r="D174" s="43">
        <f t="shared" si="70"/>
        <v>1.1446538744401076</v>
      </c>
      <c r="E174" s="43">
        <f t="shared" si="70"/>
        <v>1.1415775461394941</v>
      </c>
      <c r="F174" s="43">
        <f t="shared" si="70"/>
        <v>1.1447595757197779</v>
      </c>
      <c r="G174" s="43">
        <f t="shared" si="70"/>
        <v>1.1448956496651843</v>
      </c>
      <c r="H174" s="43">
        <f t="shared" si="70"/>
        <v>1.1504700740129978</v>
      </c>
      <c r="I174" s="43">
        <f t="shared" si="70"/>
        <v>1.1334427827062623</v>
      </c>
      <c r="J174" s="43">
        <f t="shared" si="70"/>
        <v>1.1285431023690644</v>
      </c>
      <c r="K174" s="43">
        <f t="shared" si="70"/>
        <v>1.1280692496441607</v>
      </c>
      <c r="L174" s="43"/>
      <c r="M174" s="43"/>
    </row>
    <row r="175" spans="2:13">
      <c r="B175" s="68" t="s">
        <v>17</v>
      </c>
      <c r="C175" s="43">
        <f t="shared" ref="C175:K175" si="71">C94/C14</f>
        <v>1.2139070832021472</v>
      </c>
      <c r="D175" s="43">
        <f t="shared" si="71"/>
        <v>1.2141444650443833</v>
      </c>
      <c r="E175" s="43">
        <f t="shared" si="71"/>
        <v>1.2063121207175784</v>
      </c>
      <c r="F175" s="43">
        <f t="shared" si="71"/>
        <v>1.2004806512117701</v>
      </c>
      <c r="G175" s="43">
        <f t="shared" si="71"/>
        <v>1.202768935813042</v>
      </c>
      <c r="H175" s="43">
        <f t="shared" si="71"/>
        <v>1.1903183774139048</v>
      </c>
      <c r="I175" s="43">
        <f t="shared" si="71"/>
        <v>1.1907578154760359</v>
      </c>
      <c r="J175" s="43">
        <f t="shared" si="71"/>
        <v>1.1826891813004063</v>
      </c>
      <c r="K175" s="43">
        <f t="shared" si="71"/>
        <v>1.1793393517302486</v>
      </c>
      <c r="L175" s="43"/>
      <c r="M175" s="43"/>
    </row>
    <row r="176" spans="2:13">
      <c r="B176" s="68" t="s">
        <v>18</v>
      </c>
      <c r="C176" s="43">
        <f t="shared" ref="C176:K176" si="72">C95/C15</f>
        <v>1.2406898660532815</v>
      </c>
      <c r="D176" s="43">
        <f t="shared" si="72"/>
        <v>1.225395922108425</v>
      </c>
      <c r="E176" s="43">
        <f t="shared" si="72"/>
        <v>1.2201142036606736</v>
      </c>
      <c r="F176" s="43">
        <f t="shared" si="72"/>
        <v>1.2089845552737246</v>
      </c>
      <c r="G176" s="43">
        <f t="shared" si="72"/>
        <v>1.2114027634998157</v>
      </c>
      <c r="H176" s="43">
        <f t="shared" si="72"/>
        <v>1.1930839817090111</v>
      </c>
      <c r="I176" s="43">
        <f t="shared" si="72"/>
        <v>1.1836507245413117</v>
      </c>
      <c r="J176" s="43">
        <f t="shared" si="72"/>
        <v>1.1779552653395939</v>
      </c>
      <c r="K176" s="43">
        <f t="shared" si="72"/>
        <v>1.1754443885363302</v>
      </c>
      <c r="L176" s="43"/>
      <c r="M176" s="43"/>
    </row>
    <row r="177" spans="2:13">
      <c r="B177" s="68" t="s">
        <v>19</v>
      </c>
      <c r="C177" s="43">
        <f t="shared" ref="C177:K177" si="73">C96/C16</f>
        <v>1.2669534917640217</v>
      </c>
      <c r="D177" s="43">
        <f t="shared" si="73"/>
        <v>1.2621442189985921</v>
      </c>
      <c r="E177" s="43">
        <f t="shared" si="73"/>
        <v>1.2492960446523562</v>
      </c>
      <c r="F177" s="43">
        <f t="shared" si="73"/>
        <v>1.2425629898254174</v>
      </c>
      <c r="G177" s="43">
        <f t="shared" si="73"/>
        <v>1.2411144802087779</v>
      </c>
      <c r="H177" s="43">
        <f t="shared" si="73"/>
        <v>1.2143379888664874</v>
      </c>
      <c r="I177" s="43">
        <f t="shared" si="73"/>
        <v>1.2156607199640415</v>
      </c>
      <c r="J177" s="43">
        <f t="shared" si="73"/>
        <v>1.2067813868537409</v>
      </c>
      <c r="K177" s="43">
        <f t="shared" si="73"/>
        <v>1.1998934202412732</v>
      </c>
      <c r="L177" s="43"/>
      <c r="M177" s="43"/>
    </row>
    <row r="178" spans="2:13">
      <c r="B178" s="68" t="s">
        <v>20</v>
      </c>
      <c r="C178" s="43">
        <f t="shared" ref="C178:K178" si="74">C97/C17</f>
        <v>1.1634473344169887</v>
      </c>
      <c r="D178" s="43">
        <f t="shared" si="74"/>
        <v>1.1579723341138519</v>
      </c>
      <c r="E178" s="43">
        <f t="shared" si="74"/>
        <v>1.154217636419258</v>
      </c>
      <c r="F178" s="43">
        <f t="shared" si="74"/>
        <v>1.1476202102156148</v>
      </c>
      <c r="G178" s="43">
        <f t="shared" si="74"/>
        <v>1.1464734243653409</v>
      </c>
      <c r="H178" s="43">
        <f t="shared" si="74"/>
        <v>1.1409121703296641</v>
      </c>
      <c r="I178" s="43">
        <f t="shared" si="74"/>
        <v>1.138950588415125</v>
      </c>
      <c r="J178" s="43">
        <f t="shared" si="74"/>
        <v>1.1337025699324965</v>
      </c>
      <c r="K178" s="43">
        <f t="shared" si="74"/>
        <v>1.1328243288281916</v>
      </c>
      <c r="L178" s="43"/>
      <c r="M178" s="43"/>
    </row>
    <row r="179" spans="2:13">
      <c r="B179" s="68" t="s">
        <v>21</v>
      </c>
      <c r="C179" s="43">
        <f t="shared" ref="C179:K179" si="75">C98/C18</f>
        <v>1.1704099322593733</v>
      </c>
      <c r="D179" s="43">
        <f t="shared" si="75"/>
        <v>1.1791528033580145</v>
      </c>
      <c r="E179" s="43">
        <f t="shared" si="75"/>
        <v>1.1720443873346926</v>
      </c>
      <c r="F179" s="43">
        <f t="shared" si="75"/>
        <v>1.1639294424523658</v>
      </c>
      <c r="G179" s="43">
        <f t="shared" si="75"/>
        <v>1.1611087774722746</v>
      </c>
      <c r="H179" s="43">
        <f t="shared" si="75"/>
        <v>1.1594598871282138</v>
      </c>
      <c r="I179" s="43">
        <f t="shared" si="75"/>
        <v>1.1641496176801098</v>
      </c>
      <c r="J179" s="43">
        <f t="shared" si="75"/>
        <v>1.1593835871168807</v>
      </c>
      <c r="K179" s="43">
        <f t="shared" si="75"/>
        <v>1.1577485774523468</v>
      </c>
      <c r="L179" s="43"/>
      <c r="M179" s="43"/>
    </row>
    <row r="180" spans="2:13">
      <c r="B180" s="68" t="s">
        <v>22</v>
      </c>
      <c r="C180" s="43">
        <f t="shared" ref="C180:K180" si="76">C99/C19</f>
        <v>1.2272129084563519</v>
      </c>
      <c r="D180" s="43">
        <f t="shared" si="76"/>
        <v>1.2174791871407693</v>
      </c>
      <c r="E180" s="43">
        <f t="shared" si="76"/>
        <v>1.2170317982054866</v>
      </c>
      <c r="F180" s="43">
        <f t="shared" si="76"/>
        <v>1.2023464732153337</v>
      </c>
      <c r="G180" s="43">
        <f t="shared" si="76"/>
        <v>1.1916485701311839</v>
      </c>
      <c r="H180" s="43">
        <f t="shared" si="76"/>
        <v>1.1894582590527352</v>
      </c>
      <c r="I180" s="43">
        <f t="shared" si="76"/>
        <v>1.1852099496867208</v>
      </c>
      <c r="J180" s="43">
        <f t="shared" si="76"/>
        <v>1.1699786420538476</v>
      </c>
      <c r="K180" s="43">
        <f t="shared" si="76"/>
        <v>1.1684446265473756</v>
      </c>
      <c r="L180" s="43"/>
      <c r="M180" s="43"/>
    </row>
    <row r="181" spans="2:13">
      <c r="B181" s="68" t="s">
        <v>23</v>
      </c>
      <c r="C181" s="43">
        <f t="shared" ref="C181:K181" si="77">C100/C20</f>
        <v>1.2046854334885722</v>
      </c>
      <c r="D181" s="43">
        <f t="shared" si="77"/>
        <v>1.2061249803761362</v>
      </c>
      <c r="E181" s="43">
        <f t="shared" si="77"/>
        <v>1.1978083922232639</v>
      </c>
      <c r="F181" s="43">
        <f t="shared" si="77"/>
        <v>1.1874467864492588</v>
      </c>
      <c r="G181" s="43">
        <f t="shared" si="77"/>
        <v>1.1901153368218715</v>
      </c>
      <c r="H181" s="43">
        <f t="shared" si="77"/>
        <v>1.1947341187891318</v>
      </c>
      <c r="I181" s="43">
        <f t="shared" si="77"/>
        <v>1.185836827621696</v>
      </c>
      <c r="J181" s="43">
        <f t="shared" si="77"/>
        <v>1.1764766206576256</v>
      </c>
      <c r="K181" s="43">
        <f t="shared" si="77"/>
        <v>1.1766816059135898</v>
      </c>
      <c r="L181" s="43"/>
      <c r="M181" s="43"/>
    </row>
    <row r="182" spans="2:13">
      <c r="B182" s="68" t="s">
        <v>24</v>
      </c>
      <c r="C182" s="43">
        <f t="shared" ref="C182:K182" si="78">C101/C21</f>
        <v>1.1243468995853743</v>
      </c>
      <c r="D182" s="43">
        <f t="shared" si="78"/>
        <v>1.1240379191265795</v>
      </c>
      <c r="E182" s="43">
        <f t="shared" si="78"/>
        <v>1.1267930694107269</v>
      </c>
      <c r="F182" s="43">
        <f t="shared" si="78"/>
        <v>1.129051452292912</v>
      </c>
      <c r="G182" s="43">
        <f t="shared" si="78"/>
        <v>1.1229867023171121</v>
      </c>
      <c r="H182" s="43">
        <f t="shared" si="78"/>
        <v>1.124074920086523</v>
      </c>
      <c r="I182" s="43">
        <f t="shared" si="78"/>
        <v>1.112639446923088</v>
      </c>
      <c r="J182" s="43">
        <f t="shared" si="78"/>
        <v>1.1155841857132165</v>
      </c>
      <c r="K182" s="43">
        <f t="shared" si="78"/>
        <v>1.1159413514057615</v>
      </c>
      <c r="L182" s="43"/>
      <c r="M182" s="43"/>
    </row>
    <row r="183" spans="2:13">
      <c r="B183" s="68" t="s">
        <v>25</v>
      </c>
      <c r="C183" s="43">
        <f t="shared" ref="C183:K183" si="79">C102/C22</f>
        <v>1.1649784419661606</v>
      </c>
      <c r="D183" s="43">
        <f t="shared" si="79"/>
        <v>1.1635249719222061</v>
      </c>
      <c r="E183" s="43">
        <f t="shared" si="79"/>
        <v>1.1624659663947483</v>
      </c>
      <c r="F183" s="43">
        <f t="shared" si="79"/>
        <v>1.1572976431667314</v>
      </c>
      <c r="G183" s="43">
        <f t="shared" si="79"/>
        <v>1.1592359727140591</v>
      </c>
      <c r="H183" s="43">
        <f t="shared" si="79"/>
        <v>1.1687183152990153</v>
      </c>
      <c r="I183" s="43">
        <f t="shared" si="79"/>
        <v>1.1728055207048158</v>
      </c>
      <c r="J183" s="43">
        <f t="shared" si="79"/>
        <v>1.1672559316598781</v>
      </c>
      <c r="K183" s="43">
        <f t="shared" si="79"/>
        <v>1.1631534260678551</v>
      </c>
      <c r="L183" s="43"/>
      <c r="M183" s="43"/>
    </row>
    <row r="184" spans="2:13">
      <c r="B184" s="68" t="s">
        <v>26</v>
      </c>
      <c r="C184" s="43">
        <f t="shared" ref="C184:K184" si="80">C103/C23</f>
        <v>1.1567171747739318</v>
      </c>
      <c r="D184" s="43">
        <f t="shared" si="80"/>
        <v>1.152580498844844</v>
      </c>
      <c r="E184" s="43">
        <f t="shared" si="80"/>
        <v>1.1494199033476953</v>
      </c>
      <c r="F184" s="43">
        <f t="shared" si="80"/>
        <v>1.1427409463812475</v>
      </c>
      <c r="G184" s="43">
        <f t="shared" si="80"/>
        <v>1.1435938747375731</v>
      </c>
      <c r="H184" s="43">
        <f t="shared" si="80"/>
        <v>1.1355196313270288</v>
      </c>
      <c r="I184" s="43">
        <f t="shared" si="80"/>
        <v>1.1376245761305392</v>
      </c>
      <c r="J184" s="43">
        <f t="shared" si="80"/>
        <v>1.1292909209448851</v>
      </c>
      <c r="K184" s="43">
        <f t="shared" si="80"/>
        <v>1.1247400748287879</v>
      </c>
      <c r="L184" s="43"/>
      <c r="M184" s="43"/>
    </row>
    <row r="185" spans="2:13">
      <c r="B185" s="68" t="s">
        <v>27</v>
      </c>
      <c r="C185" s="43">
        <f t="shared" ref="C185:K185" si="81">C104/C24</f>
        <v>1.153655029529751</v>
      </c>
      <c r="D185" s="43">
        <f t="shared" si="81"/>
        <v>1.1513776535552072</v>
      </c>
      <c r="E185" s="43">
        <f t="shared" si="81"/>
        <v>1.1405723222169315</v>
      </c>
      <c r="F185" s="43">
        <f t="shared" si="81"/>
        <v>1.1355990192173446</v>
      </c>
      <c r="G185" s="43">
        <f t="shared" si="81"/>
        <v>1.1349916429765163</v>
      </c>
      <c r="H185" s="43">
        <f t="shared" si="81"/>
        <v>1.1346531368375239</v>
      </c>
      <c r="I185" s="43">
        <f t="shared" si="81"/>
        <v>1.1324972037762604</v>
      </c>
      <c r="J185" s="43">
        <f t="shared" si="81"/>
        <v>1.1294511404969605</v>
      </c>
      <c r="K185" s="43">
        <f t="shared" si="81"/>
        <v>1.1270555739944452</v>
      </c>
      <c r="L185" s="43"/>
      <c r="M185" s="43"/>
    </row>
    <row r="186" spans="2:13">
      <c r="B186" s="68" t="s">
        <v>28</v>
      </c>
      <c r="C186" s="43">
        <f t="shared" ref="C186:K186" si="82">C105/C25</f>
        <v>1</v>
      </c>
      <c r="D186" s="43">
        <f t="shared" si="82"/>
        <v>1</v>
      </c>
      <c r="E186" s="43">
        <f t="shared" si="82"/>
        <v>1</v>
      </c>
      <c r="F186" s="43">
        <f t="shared" si="82"/>
        <v>1</v>
      </c>
      <c r="G186" s="43">
        <f t="shared" si="82"/>
        <v>1</v>
      </c>
      <c r="H186" s="43">
        <f t="shared" si="82"/>
        <v>1</v>
      </c>
      <c r="I186" s="43">
        <f t="shared" si="82"/>
        <v>1</v>
      </c>
      <c r="J186" s="43">
        <f t="shared" si="82"/>
        <v>1</v>
      </c>
      <c r="K186" s="43">
        <f t="shared" si="82"/>
        <v>1</v>
      </c>
      <c r="L186" s="43"/>
      <c r="M186" s="43"/>
    </row>
    <row r="187" spans="2:13">
      <c r="B187" s="68" t="s">
        <v>51</v>
      </c>
      <c r="C187" s="43">
        <f t="shared" ref="C187:K187" si="83">C106/C26</f>
        <v>1.6616840576405874</v>
      </c>
      <c r="D187" s="43">
        <f t="shared" si="83"/>
        <v>1.6660806854020773</v>
      </c>
      <c r="E187" s="43">
        <f t="shared" si="83"/>
        <v>1.65719417134199</v>
      </c>
      <c r="F187" s="43">
        <f t="shared" si="83"/>
        <v>1.6521664820396365</v>
      </c>
      <c r="G187" s="43">
        <f t="shared" si="83"/>
        <v>1.6672102461222267</v>
      </c>
      <c r="H187" s="43">
        <f t="shared" si="83"/>
        <v>1.6695349179613794</v>
      </c>
      <c r="I187" s="43">
        <f t="shared" si="83"/>
        <v>1.6681611759193606</v>
      </c>
      <c r="J187" s="43">
        <f t="shared" si="83"/>
        <v>1.6720763077078338</v>
      </c>
      <c r="K187" s="43">
        <f t="shared" si="83"/>
        <v>1.65826958648766</v>
      </c>
      <c r="L187" s="43"/>
      <c r="M187" s="43"/>
    </row>
    <row r="188" spans="2:13">
      <c r="B188" s="69" t="s">
        <v>30</v>
      </c>
      <c r="C188" s="71">
        <v>1</v>
      </c>
      <c r="D188" s="71">
        <v>1</v>
      </c>
      <c r="E188" s="71">
        <v>1</v>
      </c>
      <c r="F188" s="71">
        <v>1</v>
      </c>
      <c r="G188" s="71">
        <v>1</v>
      </c>
      <c r="H188" s="71">
        <v>1</v>
      </c>
      <c r="I188" s="71">
        <v>1</v>
      </c>
      <c r="J188" s="71">
        <v>1</v>
      </c>
      <c r="K188" s="71">
        <v>1</v>
      </c>
      <c r="L188" s="43"/>
      <c r="M188" s="43"/>
    </row>
    <row r="189" spans="2:13">
      <c r="B189" s="69" t="s">
        <v>31</v>
      </c>
      <c r="C189" s="43">
        <f>C107/C27</f>
        <v>1.1705324585517949</v>
      </c>
      <c r="D189" s="43">
        <f t="shared" ref="D189:K189" si="84">D107/D27</f>
        <v>1.1687584023592301</v>
      </c>
      <c r="E189" s="43">
        <f t="shared" si="84"/>
        <v>1.1652833202158206</v>
      </c>
      <c r="F189" s="43">
        <f t="shared" si="84"/>
        <v>1.1597341977991735</v>
      </c>
      <c r="G189" s="43">
        <f t="shared" si="84"/>
        <v>1.1580857433991072</v>
      </c>
      <c r="H189" s="43">
        <f t="shared" si="84"/>
        <v>1.1544728350546025</v>
      </c>
      <c r="I189" s="43">
        <f t="shared" si="84"/>
        <v>1.1500867636171876</v>
      </c>
      <c r="J189" s="43">
        <f t="shared" si="84"/>
        <v>1.1461456054670336</v>
      </c>
      <c r="K189" s="43">
        <f t="shared" si="84"/>
        <v>1.1448531830261464</v>
      </c>
      <c r="L189" s="43"/>
      <c r="M189" s="43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89"/>
  <sheetViews>
    <sheetView topLeftCell="A120" zoomScale="125" zoomScaleNormal="125" zoomScalePageLayoutView="125" workbookViewId="0">
      <selection activeCell="A110" sqref="A110:XFD213"/>
    </sheetView>
  </sheetViews>
  <sheetFormatPr baseColWidth="10" defaultRowHeight="15" x14ac:dyDescent="0"/>
  <cols>
    <col min="1" max="1" width="8.5" customWidth="1"/>
    <col min="2" max="2" width="10.83203125" style="21"/>
    <col min="3" max="8" width="11.33203125" bestFit="1" customWidth="1"/>
  </cols>
  <sheetData>
    <row r="4" spans="2:8">
      <c r="B4" s="58" t="s">
        <v>59</v>
      </c>
    </row>
    <row r="5" spans="2:8">
      <c r="B5" s="20" t="s">
        <v>54</v>
      </c>
    </row>
    <row r="6" spans="2:8">
      <c r="B6" s="21" t="s">
        <v>55</v>
      </c>
    </row>
    <row r="8" spans="2:8">
      <c r="C8" s="5">
        <v>2008</v>
      </c>
      <c r="D8" s="5">
        <v>2009</v>
      </c>
      <c r="E8" s="5">
        <v>2010</v>
      </c>
      <c r="F8" s="5">
        <v>2011</v>
      </c>
      <c r="G8" s="5">
        <v>2012</v>
      </c>
      <c r="H8" s="5">
        <v>2013</v>
      </c>
    </row>
    <row r="9" spans="2:8">
      <c r="B9" s="20" t="s">
        <v>12</v>
      </c>
      <c r="C9" s="6">
        <v>72052638</v>
      </c>
      <c r="D9" s="6">
        <v>70323535</v>
      </c>
      <c r="E9" s="6">
        <v>68368965</v>
      </c>
      <c r="F9" s="6">
        <v>68297232</v>
      </c>
      <c r="G9" s="6">
        <v>63197609</v>
      </c>
      <c r="H9" s="6"/>
    </row>
    <row r="10" spans="2:8">
      <c r="B10" s="20" t="s">
        <v>13</v>
      </c>
      <c r="C10" s="6">
        <v>16742297</v>
      </c>
      <c r="D10" s="6">
        <v>16196908</v>
      </c>
      <c r="E10" s="6">
        <v>15850548</v>
      </c>
      <c r="F10" s="6">
        <v>15537563</v>
      </c>
      <c r="G10" s="6">
        <v>14853818</v>
      </c>
      <c r="H10" s="6"/>
    </row>
    <row r="11" spans="2:8">
      <c r="B11" s="20" t="s">
        <v>14</v>
      </c>
      <c r="C11" s="6">
        <v>11470364</v>
      </c>
      <c r="D11" s="6">
        <v>11045081</v>
      </c>
      <c r="E11" s="6">
        <v>10859990</v>
      </c>
      <c r="F11" s="6">
        <v>10778555</v>
      </c>
      <c r="G11" s="6">
        <v>10199813</v>
      </c>
      <c r="H11" s="6"/>
    </row>
    <row r="12" spans="2:8">
      <c r="B12" s="20" t="s">
        <v>15</v>
      </c>
      <c r="C12" s="6">
        <v>12882238</v>
      </c>
      <c r="D12" s="6">
        <v>12447309</v>
      </c>
      <c r="E12" s="6">
        <v>12216606</v>
      </c>
      <c r="F12" s="6">
        <v>12158353</v>
      </c>
      <c r="G12" s="6">
        <v>11527747</v>
      </c>
      <c r="H12" s="6"/>
    </row>
    <row r="13" spans="2:8">
      <c r="B13" s="20" t="s">
        <v>16</v>
      </c>
      <c r="C13" s="6">
        <v>20656938</v>
      </c>
      <c r="D13" s="6">
        <v>19803865</v>
      </c>
      <c r="E13" s="6">
        <v>19380458</v>
      </c>
      <c r="F13" s="6">
        <v>19141569</v>
      </c>
      <c r="G13" s="6">
        <v>18136847</v>
      </c>
      <c r="H13" s="6"/>
    </row>
    <row r="14" spans="2:8">
      <c r="B14" s="20" t="s">
        <v>17</v>
      </c>
      <c r="C14" s="6">
        <v>6405094</v>
      </c>
      <c r="D14" s="6">
        <v>6172627</v>
      </c>
      <c r="E14" s="6">
        <v>5973593</v>
      </c>
      <c r="F14" s="6">
        <v>5916371</v>
      </c>
      <c r="G14" s="6">
        <v>5539602</v>
      </c>
      <c r="H14" s="6"/>
    </row>
    <row r="15" spans="2:8">
      <c r="B15" s="20" t="s">
        <v>18</v>
      </c>
      <c r="C15" s="6">
        <v>25565355</v>
      </c>
      <c r="D15" s="6">
        <v>25294014</v>
      </c>
      <c r="E15" s="6">
        <v>25092170</v>
      </c>
      <c r="F15" s="6">
        <v>24940555</v>
      </c>
      <c r="G15" s="6">
        <v>23760437</v>
      </c>
      <c r="H15" s="6"/>
    </row>
    <row r="16" spans="2:8">
      <c r="B16" s="20" t="s">
        <v>19</v>
      </c>
      <c r="C16" s="6">
        <v>18830960</v>
      </c>
      <c r="D16" s="6">
        <v>18481507</v>
      </c>
      <c r="E16" s="6">
        <v>18467310</v>
      </c>
      <c r="F16" s="6">
        <v>17897366</v>
      </c>
      <c r="G16" s="6">
        <v>16409645</v>
      </c>
      <c r="H16" s="6"/>
    </row>
    <row r="17" spans="2:8">
      <c r="B17" s="20" t="s">
        <v>20</v>
      </c>
      <c r="C17" s="6">
        <v>102170214</v>
      </c>
      <c r="D17" s="6">
        <v>99222734</v>
      </c>
      <c r="E17" s="6">
        <v>97252773</v>
      </c>
      <c r="F17" s="6">
        <v>96418580</v>
      </c>
      <c r="G17" s="6">
        <v>91298109</v>
      </c>
      <c r="H17" s="6"/>
    </row>
    <row r="18" spans="2:8">
      <c r="B18" s="20" t="s">
        <v>21</v>
      </c>
      <c r="C18" s="6">
        <v>51664704</v>
      </c>
      <c r="D18" s="6">
        <v>48940310</v>
      </c>
      <c r="E18" s="6">
        <v>47725513</v>
      </c>
      <c r="F18" s="6">
        <v>46662081</v>
      </c>
      <c r="G18" s="6">
        <v>43919357</v>
      </c>
      <c r="H18" s="6"/>
    </row>
    <row r="19" spans="2:8">
      <c r="B19" s="20" t="s">
        <v>22</v>
      </c>
      <c r="C19" s="6">
        <v>8554234</v>
      </c>
      <c r="D19" s="6">
        <v>8473853</v>
      </c>
      <c r="E19" s="6">
        <v>8491452</v>
      </c>
      <c r="F19" s="6">
        <v>8314318</v>
      </c>
      <c r="G19" s="6">
        <v>7752536</v>
      </c>
      <c r="H19" s="6"/>
    </row>
    <row r="20" spans="2:8">
      <c r="B20" s="20" t="s">
        <v>23</v>
      </c>
      <c r="C20" s="6">
        <v>26804002</v>
      </c>
      <c r="D20" s="6">
        <v>26440102</v>
      </c>
      <c r="E20" s="6">
        <v>25977397</v>
      </c>
      <c r="F20" s="6">
        <v>25591242</v>
      </c>
      <c r="G20" s="6">
        <v>24183708</v>
      </c>
      <c r="H20" s="6"/>
    </row>
    <row r="21" spans="2:8">
      <c r="B21" s="20" t="s">
        <v>24</v>
      </c>
      <c r="C21" s="6">
        <v>102307236</v>
      </c>
      <c r="D21" s="6">
        <v>101898113</v>
      </c>
      <c r="E21" s="6">
        <v>99685628</v>
      </c>
      <c r="F21" s="6">
        <v>99887554</v>
      </c>
      <c r="G21" s="6">
        <v>95806235</v>
      </c>
      <c r="H21" s="6"/>
    </row>
    <row r="22" spans="2:8">
      <c r="B22" s="20" t="s">
        <v>25</v>
      </c>
      <c r="C22" s="6">
        <v>13927058</v>
      </c>
      <c r="D22" s="6">
        <v>13523107</v>
      </c>
      <c r="E22" s="6">
        <v>13435310</v>
      </c>
      <c r="F22" s="6">
        <v>13163575</v>
      </c>
      <c r="G22" s="6">
        <v>12435484</v>
      </c>
      <c r="H22" s="6"/>
    </row>
    <row r="23" spans="2:8">
      <c r="B23" s="20" t="s">
        <v>26</v>
      </c>
      <c r="C23" s="6">
        <v>9203810</v>
      </c>
      <c r="D23" s="6">
        <v>9025487</v>
      </c>
      <c r="E23" s="6">
        <v>8934935</v>
      </c>
      <c r="F23" s="6">
        <v>8979248</v>
      </c>
      <c r="G23" s="6">
        <v>8496890</v>
      </c>
      <c r="H23" s="6"/>
    </row>
    <row r="24" spans="2:8">
      <c r="B24" s="20" t="s">
        <v>27</v>
      </c>
      <c r="C24" s="6">
        <v>32545549</v>
      </c>
      <c r="D24" s="6">
        <v>31582924</v>
      </c>
      <c r="E24" s="6">
        <v>31346654</v>
      </c>
      <c r="F24" s="6">
        <v>31346423</v>
      </c>
      <c r="G24" s="6">
        <v>29538128</v>
      </c>
      <c r="H24" s="6"/>
    </row>
    <row r="25" spans="2:8">
      <c r="B25" s="20" t="s">
        <v>28</v>
      </c>
      <c r="C25" s="6">
        <v>3619243</v>
      </c>
      <c r="D25" s="6">
        <v>3497498</v>
      </c>
      <c r="E25" s="6">
        <v>3473692</v>
      </c>
      <c r="F25" s="6">
        <v>3486146</v>
      </c>
      <c r="G25" s="6">
        <v>3237682</v>
      </c>
      <c r="H25" s="6"/>
    </row>
    <row r="26" spans="2:8">
      <c r="B26" s="20" t="s">
        <v>51</v>
      </c>
      <c r="C26" s="6">
        <v>1636066</v>
      </c>
      <c r="D26" s="6">
        <v>1670026</v>
      </c>
      <c r="E26" s="6">
        <v>1649006</v>
      </c>
      <c r="F26" s="6">
        <v>1632269</v>
      </c>
      <c r="G26" s="6">
        <v>1533353</v>
      </c>
      <c r="H26" s="6"/>
    </row>
    <row r="27" spans="2:8">
      <c r="B27" s="20" t="s">
        <v>31</v>
      </c>
      <c r="C27" s="6">
        <v>537038000</v>
      </c>
      <c r="D27" s="6">
        <v>524039000</v>
      </c>
      <c r="E27" s="6">
        <v>514182000</v>
      </c>
      <c r="F27" s="6">
        <v>510149000</v>
      </c>
      <c r="G27" s="6">
        <v>481827000</v>
      </c>
      <c r="H27" s="6"/>
    </row>
    <row r="28" spans="2:8">
      <c r="B28" s="20" t="s">
        <v>52</v>
      </c>
      <c r="C28" s="6"/>
      <c r="D28" s="6"/>
      <c r="E28" s="6"/>
      <c r="F28" s="6"/>
      <c r="G28" s="6"/>
      <c r="H28" s="6"/>
    </row>
    <row r="29" spans="2:8">
      <c r="B29" s="20" t="s">
        <v>53</v>
      </c>
      <c r="C29" s="6">
        <v>605000</v>
      </c>
      <c r="D29" s="6">
        <v>619000</v>
      </c>
      <c r="E29" s="6">
        <v>642000</v>
      </c>
      <c r="F29" s="6">
        <v>819000</v>
      </c>
      <c r="G29" s="6">
        <v>780000</v>
      </c>
      <c r="H29" s="6"/>
    </row>
    <row r="31" spans="2:8">
      <c r="B31" s="58" t="s">
        <v>369</v>
      </c>
    </row>
    <row r="32" spans="2:8">
      <c r="B32" s="20" t="s">
        <v>78</v>
      </c>
    </row>
    <row r="33" spans="2:8">
      <c r="B33" s="21" t="s">
        <v>33</v>
      </c>
    </row>
    <row r="35" spans="2:8">
      <c r="C35" s="5">
        <v>2008</v>
      </c>
      <c r="D35" s="5">
        <v>2009</v>
      </c>
      <c r="E35" s="5">
        <v>2010</v>
      </c>
      <c r="F35" s="5">
        <v>2011</v>
      </c>
      <c r="G35" s="5">
        <v>2012</v>
      </c>
      <c r="H35" s="5">
        <v>2013</v>
      </c>
    </row>
    <row r="36" spans="2:8">
      <c r="B36" s="20" t="s">
        <v>12</v>
      </c>
      <c r="C36" s="24">
        <v>2654.5</v>
      </c>
      <c r="D36" s="24">
        <v>2475</v>
      </c>
      <c r="E36" s="24">
        <v>2416.8000000000002</v>
      </c>
      <c r="F36" s="24">
        <v>2377.6</v>
      </c>
      <c r="G36" s="24">
        <v>2226.6999999999998</v>
      </c>
      <c r="H36" s="24"/>
    </row>
    <row r="37" spans="2:8">
      <c r="B37" s="20" t="s">
        <v>13</v>
      </c>
      <c r="C37" s="24">
        <v>547</v>
      </c>
      <c r="D37" s="24">
        <v>510.8</v>
      </c>
      <c r="E37" s="24">
        <v>499.09999999999991</v>
      </c>
      <c r="F37" s="24">
        <v>485.90000000000003</v>
      </c>
      <c r="G37" s="24">
        <v>466</v>
      </c>
      <c r="H37" s="24"/>
    </row>
    <row r="38" spans="2:8">
      <c r="B38" s="20" t="s">
        <v>14</v>
      </c>
      <c r="C38" s="24">
        <v>374.7</v>
      </c>
      <c r="D38" s="24">
        <v>348</v>
      </c>
      <c r="E38" s="24">
        <v>335.9</v>
      </c>
      <c r="F38" s="24">
        <v>335.4</v>
      </c>
      <c r="G38" s="24">
        <v>317.20000000000005</v>
      </c>
      <c r="H38" s="24"/>
    </row>
    <row r="39" spans="2:8">
      <c r="B39" s="20" t="s">
        <v>15</v>
      </c>
      <c r="C39" s="24">
        <v>453.70000000000005</v>
      </c>
      <c r="D39" s="24">
        <v>425.9</v>
      </c>
      <c r="E39" s="24">
        <v>413.3</v>
      </c>
      <c r="F39" s="24">
        <v>405.8</v>
      </c>
      <c r="G39" s="24">
        <v>389.40000000000003</v>
      </c>
      <c r="H39" s="24"/>
    </row>
    <row r="40" spans="2:8">
      <c r="B40" s="20" t="s">
        <v>16</v>
      </c>
      <c r="C40" s="24">
        <v>753.40000000000009</v>
      </c>
      <c r="D40" s="24">
        <v>692.9</v>
      </c>
      <c r="E40" s="24">
        <v>678.99999999999989</v>
      </c>
      <c r="F40" s="24">
        <v>665.59999999999991</v>
      </c>
      <c r="G40" s="24">
        <v>633.09999999999991</v>
      </c>
      <c r="H40" s="24"/>
    </row>
    <row r="41" spans="2:8">
      <c r="B41" s="20" t="s">
        <v>17</v>
      </c>
      <c r="C41" s="24">
        <v>214.39999999999998</v>
      </c>
      <c r="D41" s="24">
        <v>203</v>
      </c>
      <c r="E41" s="24">
        <v>194.20000000000005</v>
      </c>
      <c r="F41" s="24">
        <v>190.5</v>
      </c>
      <c r="G41" s="24">
        <v>180.7</v>
      </c>
      <c r="H41" s="24"/>
    </row>
    <row r="42" spans="2:8">
      <c r="B42" s="20" t="s">
        <v>18</v>
      </c>
      <c r="C42" s="24">
        <v>897.7</v>
      </c>
      <c r="D42" s="24">
        <v>853.1</v>
      </c>
      <c r="E42" s="24">
        <v>840.30000000000007</v>
      </c>
      <c r="F42" s="24">
        <v>828.7</v>
      </c>
      <c r="G42" s="24">
        <v>789.2</v>
      </c>
      <c r="H42" s="24"/>
    </row>
    <row r="43" spans="2:8">
      <c r="B43" s="20" t="s">
        <v>19</v>
      </c>
      <c r="C43" s="24">
        <v>684.90000000000009</v>
      </c>
      <c r="D43" s="24">
        <v>636.4</v>
      </c>
      <c r="E43" s="24">
        <v>624.30000000000007</v>
      </c>
      <c r="F43" s="24">
        <v>607.29999999999995</v>
      </c>
      <c r="G43" s="24">
        <v>570.90000000000009</v>
      </c>
      <c r="H43" s="24"/>
    </row>
    <row r="44" spans="2:8">
      <c r="B44" s="20" t="s">
        <v>20</v>
      </c>
      <c r="C44" s="24">
        <v>3202.8</v>
      </c>
      <c r="D44" s="24">
        <v>2995.2</v>
      </c>
      <c r="E44" s="24">
        <v>2935.3999999999996</v>
      </c>
      <c r="F44" s="24">
        <v>2894.7999999999997</v>
      </c>
      <c r="G44" s="24">
        <v>2742.3999999999996</v>
      </c>
      <c r="H44" s="24"/>
    </row>
    <row r="45" spans="2:8">
      <c r="B45" s="20" t="s">
        <v>21</v>
      </c>
      <c r="C45" s="24">
        <v>1840.8000000000002</v>
      </c>
      <c r="D45" s="24">
        <v>1660.3</v>
      </c>
      <c r="E45" s="24">
        <v>1605.5</v>
      </c>
      <c r="F45" s="24">
        <v>1562.1999999999998</v>
      </c>
      <c r="G45" s="24">
        <v>1480.5</v>
      </c>
      <c r="H45" s="24"/>
    </row>
    <row r="46" spans="2:8">
      <c r="B46" s="20" t="s">
        <v>22</v>
      </c>
      <c r="C46" s="24">
        <v>329.2</v>
      </c>
      <c r="D46" s="24">
        <v>310.5</v>
      </c>
      <c r="E46" s="24">
        <v>308.39999999999998</v>
      </c>
      <c r="F46" s="24">
        <v>301.3</v>
      </c>
      <c r="G46" s="24">
        <v>284.29999999999995</v>
      </c>
      <c r="H46" s="24"/>
    </row>
    <row r="47" spans="2:8">
      <c r="B47" s="20" t="s">
        <v>23</v>
      </c>
      <c r="C47" s="24">
        <v>983.6</v>
      </c>
      <c r="D47" s="24">
        <v>924.60000000000014</v>
      </c>
      <c r="E47" s="24">
        <v>904.69999999999993</v>
      </c>
      <c r="F47" s="24">
        <v>882.19999999999993</v>
      </c>
      <c r="G47" s="24">
        <v>839.4</v>
      </c>
      <c r="H47" s="24"/>
    </row>
    <row r="48" spans="2:8">
      <c r="B48" s="20" t="s">
        <v>24</v>
      </c>
      <c r="C48" s="24">
        <v>3041.3999999999996</v>
      </c>
      <c r="D48" s="24">
        <v>2905.3</v>
      </c>
      <c r="E48" s="24">
        <v>2842.5</v>
      </c>
      <c r="F48" s="24">
        <v>2810.7</v>
      </c>
      <c r="G48" s="24">
        <v>2676.2</v>
      </c>
      <c r="H48" s="24"/>
    </row>
    <row r="49" spans="2:8">
      <c r="B49" s="20" t="s">
        <v>25</v>
      </c>
      <c r="C49" s="24">
        <v>524.29999999999995</v>
      </c>
      <c r="D49" s="24">
        <v>487.5</v>
      </c>
      <c r="E49" s="24">
        <v>486.19999999999993</v>
      </c>
      <c r="F49" s="24">
        <v>473.19999999999993</v>
      </c>
      <c r="G49" s="24">
        <v>451.7</v>
      </c>
      <c r="H49" s="24"/>
    </row>
    <row r="50" spans="2:8">
      <c r="B50" s="20" t="s">
        <v>26</v>
      </c>
      <c r="C50" s="24">
        <v>284.60000000000002</v>
      </c>
      <c r="D50" s="24">
        <v>265.8</v>
      </c>
      <c r="E50" s="24">
        <v>263.40000000000003</v>
      </c>
      <c r="F50" s="24">
        <v>262.2</v>
      </c>
      <c r="G50" s="24">
        <v>247</v>
      </c>
      <c r="H50" s="24"/>
    </row>
    <row r="51" spans="2:8">
      <c r="B51" s="20" t="s">
        <v>27</v>
      </c>
      <c r="C51" s="24">
        <v>939.8</v>
      </c>
      <c r="D51" s="24">
        <v>884</v>
      </c>
      <c r="E51" s="24">
        <v>871.80000000000007</v>
      </c>
      <c r="F51" s="24">
        <v>857.80000000000007</v>
      </c>
      <c r="G51" s="24">
        <v>811.1</v>
      </c>
      <c r="H51" s="24"/>
    </row>
    <row r="52" spans="2:8">
      <c r="B52" s="20" t="s">
        <v>28</v>
      </c>
      <c r="C52" s="24">
        <v>122.6</v>
      </c>
      <c r="D52" s="24">
        <v>115.1</v>
      </c>
      <c r="E52" s="24">
        <v>114.9</v>
      </c>
      <c r="F52" s="24">
        <v>114.10000000000001</v>
      </c>
      <c r="G52" s="24">
        <v>107.7</v>
      </c>
      <c r="H52" s="24"/>
    </row>
    <row r="53" spans="2:8">
      <c r="B53" s="20" t="s">
        <v>51</v>
      </c>
      <c r="C53" s="24">
        <v>50.800000000000004</v>
      </c>
      <c r="D53" s="24">
        <v>49.5</v>
      </c>
      <c r="E53" s="24">
        <v>49.6</v>
      </c>
      <c r="F53" s="24">
        <v>49.100000000000009</v>
      </c>
      <c r="G53" s="24">
        <v>46.900000000000006</v>
      </c>
      <c r="H53" s="24"/>
    </row>
    <row r="54" spans="2:8">
      <c r="B54" s="20" t="s">
        <v>31</v>
      </c>
      <c r="C54" s="24">
        <v>17900.199999999993</v>
      </c>
      <c r="D54" s="24">
        <v>16742.899999999998</v>
      </c>
      <c r="E54" s="24">
        <v>16385.3</v>
      </c>
      <c r="F54" s="24">
        <v>16104.400000000001</v>
      </c>
      <c r="G54" s="24">
        <v>15260.399999999998</v>
      </c>
      <c r="H54" s="24"/>
    </row>
    <row r="55" spans="2:8">
      <c r="B55" s="20" t="s">
        <v>52</v>
      </c>
      <c r="C55" s="25"/>
      <c r="D55" s="24"/>
      <c r="E55" s="24"/>
      <c r="F55" s="24"/>
      <c r="G55" s="24"/>
      <c r="H55" s="24"/>
    </row>
    <row r="56" spans="2:8">
      <c r="B56" s="20" t="s">
        <v>53</v>
      </c>
      <c r="C56" s="24">
        <v>11.600000000009459</v>
      </c>
      <c r="D56" s="24">
        <v>11.500000000003638</v>
      </c>
      <c r="E56" s="24">
        <v>11.80000000000291</v>
      </c>
      <c r="F56" s="24">
        <v>14.799999999999272</v>
      </c>
      <c r="G56" s="24">
        <v>14.400000000001455</v>
      </c>
      <c r="H56" s="24"/>
    </row>
    <row r="58" spans="2:8">
      <c r="B58" s="58" t="s">
        <v>412</v>
      </c>
    </row>
    <row r="59" spans="2:8">
      <c r="B59" s="20" t="s">
        <v>66</v>
      </c>
    </row>
    <row r="60" spans="2:8">
      <c r="B60" s="21" t="s">
        <v>33</v>
      </c>
    </row>
    <row r="62" spans="2:8">
      <c r="C62" s="5">
        <v>2008</v>
      </c>
      <c r="D62" s="5">
        <v>2009</v>
      </c>
      <c r="E62" s="5">
        <v>2010</v>
      </c>
      <c r="F62" s="5">
        <v>2011</v>
      </c>
      <c r="G62" s="5">
        <v>2012</v>
      </c>
      <c r="H62" s="5">
        <v>2013</v>
      </c>
    </row>
    <row r="63" spans="2:8">
      <c r="B63" s="20" t="s">
        <v>12</v>
      </c>
      <c r="C63" s="6">
        <v>4314791.0999999996</v>
      </c>
      <c r="D63" s="6">
        <v>4050026.0999999996</v>
      </c>
      <c r="E63" s="6">
        <v>3948315.4</v>
      </c>
      <c r="F63" s="6">
        <v>3917605.1999999997</v>
      </c>
      <c r="G63" s="6">
        <v>3655122.3</v>
      </c>
      <c r="H63" s="6"/>
    </row>
    <row r="64" spans="2:8">
      <c r="B64" s="20" t="s">
        <v>13</v>
      </c>
      <c r="C64" s="6">
        <v>894376.1</v>
      </c>
      <c r="D64" s="6">
        <v>838817.8</v>
      </c>
      <c r="E64" s="6">
        <v>821652.2</v>
      </c>
      <c r="F64" s="6">
        <v>798646.3</v>
      </c>
      <c r="G64" s="6">
        <v>758719.09999999986</v>
      </c>
      <c r="H64" s="6"/>
    </row>
    <row r="65" spans="2:8">
      <c r="B65" s="20" t="s">
        <v>14</v>
      </c>
      <c r="C65" s="6">
        <v>604993.6</v>
      </c>
      <c r="D65" s="6">
        <v>566088.4</v>
      </c>
      <c r="E65" s="6">
        <v>548573.69999999995</v>
      </c>
      <c r="F65" s="6">
        <v>546171.19999999995</v>
      </c>
      <c r="G65" s="6">
        <v>513232</v>
      </c>
      <c r="H65" s="6"/>
    </row>
    <row r="66" spans="2:8">
      <c r="B66" s="20" t="s">
        <v>15</v>
      </c>
      <c r="C66" s="6">
        <v>746340.8</v>
      </c>
      <c r="D66" s="6">
        <v>701910.1</v>
      </c>
      <c r="E66" s="6">
        <v>677962</v>
      </c>
      <c r="F66" s="6">
        <v>659664</v>
      </c>
      <c r="G66" s="6">
        <v>630866.9</v>
      </c>
      <c r="H66" s="6"/>
    </row>
    <row r="67" spans="2:8">
      <c r="B67" s="20" t="s">
        <v>16</v>
      </c>
      <c r="C67" s="6">
        <v>1238854.1000000001</v>
      </c>
      <c r="D67" s="6">
        <v>1147813.7</v>
      </c>
      <c r="E67" s="6">
        <v>1121006</v>
      </c>
      <c r="F67" s="6">
        <v>1099955.3999999999</v>
      </c>
      <c r="G67" s="6">
        <v>1044069.0999999999</v>
      </c>
      <c r="H67" s="6"/>
    </row>
    <row r="68" spans="2:8">
      <c r="B68" s="20" t="s">
        <v>17</v>
      </c>
      <c r="C68" s="6">
        <v>349051.60000000003</v>
      </c>
      <c r="D68" s="6">
        <v>332725.8</v>
      </c>
      <c r="E68" s="6">
        <v>315175.80000000005</v>
      </c>
      <c r="F68" s="26">
        <v>308861.5</v>
      </c>
      <c r="G68" s="26">
        <v>291265.59999999998</v>
      </c>
      <c r="H68" s="26"/>
    </row>
    <row r="69" spans="2:8">
      <c r="B69" s="20" t="s">
        <v>18</v>
      </c>
      <c r="C69" s="6">
        <v>1465122.3000000003</v>
      </c>
      <c r="D69" s="6">
        <v>1396102.6</v>
      </c>
      <c r="E69" s="6">
        <v>1381255.1</v>
      </c>
      <c r="F69" s="6">
        <v>1358666.7000000002</v>
      </c>
      <c r="G69" s="6">
        <v>1284102.6000000001</v>
      </c>
      <c r="H69" s="6"/>
    </row>
    <row r="70" spans="2:8">
      <c r="B70" s="20" t="s">
        <v>19</v>
      </c>
      <c r="C70" s="6">
        <v>1124435.5</v>
      </c>
      <c r="D70" s="6">
        <v>1049775.3</v>
      </c>
      <c r="E70" s="6">
        <v>1030828</v>
      </c>
      <c r="F70" s="6">
        <v>1005255.1000000001</v>
      </c>
      <c r="G70" s="6">
        <v>937330.50000000012</v>
      </c>
      <c r="H70" s="6"/>
    </row>
    <row r="71" spans="2:8">
      <c r="B71" s="20" t="s">
        <v>20</v>
      </c>
      <c r="C71" s="6">
        <v>5189168.5</v>
      </c>
      <c r="D71" s="6">
        <v>4878902.5</v>
      </c>
      <c r="E71" s="6">
        <v>4786350.7</v>
      </c>
      <c r="F71" s="6">
        <v>4733195.0999999996</v>
      </c>
      <c r="G71" s="6">
        <v>4447072.5</v>
      </c>
      <c r="H71" s="6"/>
    </row>
    <row r="72" spans="2:8">
      <c r="B72" s="20" t="s">
        <v>21</v>
      </c>
      <c r="C72" s="6">
        <v>3001480.4000000004</v>
      </c>
      <c r="D72" s="6">
        <v>2719596.9</v>
      </c>
      <c r="E72" s="6">
        <v>2624295.2000000002</v>
      </c>
      <c r="F72" s="6">
        <v>2557331.2999999998</v>
      </c>
      <c r="G72" s="6">
        <v>2397575.1999999997</v>
      </c>
      <c r="H72" s="6"/>
    </row>
    <row r="73" spans="2:8">
      <c r="B73" s="20" t="s">
        <v>22</v>
      </c>
      <c r="C73" s="6">
        <v>544363.89999999991</v>
      </c>
      <c r="D73" s="6">
        <v>510537.3</v>
      </c>
      <c r="E73" s="6">
        <v>508397.2</v>
      </c>
      <c r="F73" s="6">
        <v>494685.2</v>
      </c>
      <c r="G73" s="6">
        <v>463505</v>
      </c>
      <c r="H73" s="6"/>
    </row>
    <row r="74" spans="2:8">
      <c r="B74" s="20" t="s">
        <v>23</v>
      </c>
      <c r="C74" s="6">
        <v>1600133</v>
      </c>
      <c r="D74" s="6">
        <v>1511884.3</v>
      </c>
      <c r="E74" s="6">
        <v>1488006.9</v>
      </c>
      <c r="F74" s="6">
        <v>1455884.6</v>
      </c>
      <c r="G74" s="6">
        <v>1376629.5</v>
      </c>
      <c r="H74" s="6"/>
    </row>
    <row r="75" spans="2:8">
      <c r="B75" s="20" t="s">
        <v>24</v>
      </c>
      <c r="C75" s="6">
        <v>4928009.0999999996</v>
      </c>
      <c r="D75" s="6">
        <v>4726783.1000000006</v>
      </c>
      <c r="E75" s="6">
        <v>4636929.3</v>
      </c>
      <c r="F75" s="6">
        <v>4596882.2</v>
      </c>
      <c r="G75" s="6">
        <v>4337098.3999999994</v>
      </c>
      <c r="H75" s="6"/>
    </row>
    <row r="76" spans="2:8">
      <c r="B76" s="20" t="s">
        <v>25</v>
      </c>
      <c r="C76" s="6">
        <v>858125.59999999986</v>
      </c>
      <c r="D76" s="6">
        <v>802114.89999999991</v>
      </c>
      <c r="E76" s="6">
        <v>796352.8</v>
      </c>
      <c r="F76" s="6">
        <v>777938.3</v>
      </c>
      <c r="G76" s="6">
        <v>733814.59999999986</v>
      </c>
      <c r="H76" s="6"/>
    </row>
    <row r="77" spans="2:8">
      <c r="B77" s="20" t="s">
        <v>26</v>
      </c>
      <c r="C77" s="6">
        <v>449841.80000000005</v>
      </c>
      <c r="D77" s="6">
        <v>423615.9</v>
      </c>
      <c r="E77" s="6">
        <v>423329.8</v>
      </c>
      <c r="F77" s="6">
        <v>424056.7</v>
      </c>
      <c r="G77" s="6">
        <v>396125.70000000007</v>
      </c>
      <c r="H77" s="6"/>
    </row>
    <row r="78" spans="2:8">
      <c r="B78" s="20" t="s">
        <v>27</v>
      </c>
      <c r="C78" s="6">
        <v>1484370.6</v>
      </c>
      <c r="D78" s="6">
        <v>1400444.8</v>
      </c>
      <c r="E78" s="6">
        <v>1387474</v>
      </c>
      <c r="F78" s="6">
        <v>1373307.2000000002</v>
      </c>
      <c r="G78" s="6">
        <v>1283204.3999999999</v>
      </c>
      <c r="H78" s="6"/>
    </row>
    <row r="79" spans="2:8">
      <c r="B79" s="20" t="s">
        <v>28</v>
      </c>
      <c r="C79" s="6">
        <v>199668.2</v>
      </c>
      <c r="D79" s="6">
        <v>185857.8</v>
      </c>
      <c r="E79" s="6">
        <v>188270.8</v>
      </c>
      <c r="F79" s="6">
        <v>188945.8</v>
      </c>
      <c r="G79" s="6">
        <v>175347.1</v>
      </c>
      <c r="H79" s="6"/>
    </row>
    <row r="80" spans="2:8">
      <c r="B80" s="20" t="s">
        <v>51</v>
      </c>
      <c r="C80" s="26">
        <v>83760.799999999988</v>
      </c>
      <c r="D80" s="26">
        <v>83410.3</v>
      </c>
      <c r="E80" s="26">
        <v>81980.300000000017</v>
      </c>
      <c r="F80" s="26">
        <v>80061.7</v>
      </c>
      <c r="G80" s="26">
        <v>77194.5</v>
      </c>
      <c r="H80" s="26"/>
    </row>
    <row r="81" spans="2:8">
      <c r="B81" s="20" t="s">
        <v>31</v>
      </c>
      <c r="C81" s="26">
        <v>29076887.000000004</v>
      </c>
      <c r="D81" s="26">
        <v>27326407.600000001</v>
      </c>
      <c r="E81" s="26">
        <v>26766155.199999999</v>
      </c>
      <c r="F81" s="26">
        <v>26377113.5</v>
      </c>
      <c r="G81" s="26">
        <v>24802274.999999996</v>
      </c>
      <c r="H81" s="26"/>
    </row>
    <row r="82" spans="2:8">
      <c r="B82" s="20" t="s">
        <v>52</v>
      </c>
      <c r="C82" s="27"/>
      <c r="D82" s="26"/>
      <c r="E82" s="26"/>
      <c r="F82" s="26"/>
      <c r="G82" s="26"/>
      <c r="H82" s="26"/>
    </row>
    <row r="83" spans="2:8">
      <c r="B83" s="20" t="s">
        <v>53</v>
      </c>
      <c r="C83" s="26">
        <v>19862.19999999553</v>
      </c>
      <c r="D83" s="26">
        <v>20470.89999999851</v>
      </c>
      <c r="E83" s="26">
        <v>22041.300000000745</v>
      </c>
      <c r="F83" s="26">
        <v>28119.79999999702</v>
      </c>
      <c r="G83" s="26">
        <v>28641.800000000745</v>
      </c>
      <c r="H83" s="26"/>
    </row>
    <row r="84" spans="2:8">
      <c r="B84" s="19"/>
    </row>
    <row r="86" spans="2:8">
      <c r="B86" s="19" t="s">
        <v>61</v>
      </c>
      <c r="C86" s="21" t="s">
        <v>70</v>
      </c>
    </row>
    <row r="88" spans="2:8">
      <c r="C88" s="5">
        <v>2008</v>
      </c>
      <c r="D88" s="5">
        <v>2009</v>
      </c>
      <c r="E88" s="5">
        <v>2010</v>
      </c>
    </row>
    <row r="89" spans="2:8">
      <c r="B89" s="20" t="s">
        <v>12</v>
      </c>
      <c r="C89" s="6">
        <v>82071836.270256996</v>
      </c>
      <c r="D89" s="6">
        <v>80017648.013913274</v>
      </c>
      <c r="E89" s="6">
        <v>77791069.300538585</v>
      </c>
    </row>
    <row r="90" spans="2:8">
      <c r="B90" s="20" t="s">
        <v>13</v>
      </c>
      <c r="C90" s="6">
        <v>18799108.805054411</v>
      </c>
      <c r="D90" s="6">
        <v>18214563.482330192</v>
      </c>
      <c r="E90" s="6">
        <v>17833263.334908444</v>
      </c>
      <c r="G90" s="21"/>
    </row>
    <row r="91" spans="2:8">
      <c r="B91" s="20" t="s">
        <v>14</v>
      </c>
      <c r="C91" s="6">
        <v>13083197.80066536</v>
      </c>
      <c r="D91" s="6">
        <v>12523177.223525567</v>
      </c>
      <c r="E91" s="6">
        <v>12326702.667821489</v>
      </c>
      <c r="G91" s="21"/>
    </row>
    <row r="92" spans="2:8">
      <c r="B92" s="20" t="s">
        <v>15</v>
      </c>
      <c r="C92" s="6">
        <v>14685082.078205358</v>
      </c>
      <c r="D92" s="6">
        <v>14214864.711238958</v>
      </c>
      <c r="E92" s="6">
        <v>13861064.055133931</v>
      </c>
      <c r="G92" s="21"/>
    </row>
    <row r="93" spans="2:8">
      <c r="B93" s="20" t="s">
        <v>16</v>
      </c>
      <c r="C93" s="6">
        <v>23226064.841888297</v>
      </c>
      <c r="D93" s="6">
        <v>22086441.473404601</v>
      </c>
      <c r="E93" s="6">
        <v>21715813.650376093</v>
      </c>
      <c r="G93" s="21"/>
    </row>
    <row r="94" spans="2:8">
      <c r="B94" s="20" t="s">
        <v>17</v>
      </c>
      <c r="C94" s="6">
        <v>7389744.7737323185</v>
      </c>
      <c r="D94" s="6">
        <v>6996119.4768641116</v>
      </c>
      <c r="E94" s="6">
        <v>6757304.7689869553</v>
      </c>
      <c r="G94" s="21"/>
    </row>
    <row r="95" spans="2:8">
      <c r="B95" s="20" t="s">
        <v>18</v>
      </c>
      <c r="C95" s="6">
        <v>29400290.246535283</v>
      </c>
      <c r="D95" s="6">
        <v>29017853.215376042</v>
      </c>
      <c r="E95" s="6">
        <v>28722673.786438998</v>
      </c>
      <c r="G95" s="21"/>
    </row>
    <row r="96" spans="2:8">
      <c r="B96" s="20" t="s">
        <v>19</v>
      </c>
      <c r="C96" s="6">
        <v>21690075.780199587</v>
      </c>
      <c r="D96" s="6">
        <v>21220677.905351054</v>
      </c>
      <c r="E96" s="6">
        <v>21111929.927590538</v>
      </c>
      <c r="G96" s="21"/>
    </row>
    <row r="97" spans="2:8">
      <c r="B97" s="20" t="s">
        <v>20</v>
      </c>
      <c r="C97" s="6">
        <v>115168568.64155024</v>
      </c>
      <c r="D97" s="6">
        <v>111988079.20651515</v>
      </c>
      <c r="E97" s="6">
        <v>109725540.91499797</v>
      </c>
      <c r="G97" s="21"/>
    </row>
    <row r="98" spans="2:8">
      <c r="B98" s="20" t="s">
        <v>21</v>
      </c>
      <c r="C98" s="6">
        <v>58573924.528265953</v>
      </c>
      <c r="D98" s="6">
        <v>55627488.287661932</v>
      </c>
      <c r="E98" s="6">
        <v>54421800.203046478</v>
      </c>
      <c r="G98" s="21"/>
    </row>
    <row r="99" spans="2:8">
      <c r="B99" s="20" t="s">
        <v>22</v>
      </c>
      <c r="C99" s="6">
        <v>9866977.2155398354</v>
      </c>
      <c r="D99" s="6">
        <v>9769616.6172244232</v>
      </c>
      <c r="E99" s="6">
        <v>9768601.0545071829</v>
      </c>
      <c r="G99" s="21"/>
    </row>
    <row r="100" spans="2:8">
      <c r="B100" s="20" t="s">
        <v>23</v>
      </c>
      <c r="C100" s="6">
        <v>31242085.422555495</v>
      </c>
      <c r="D100" s="6">
        <v>30757204.275650449</v>
      </c>
      <c r="E100" s="6">
        <v>30058290.742462993</v>
      </c>
      <c r="G100" s="21"/>
    </row>
    <row r="101" spans="2:8">
      <c r="B101" s="20" t="s">
        <v>24</v>
      </c>
      <c r="C101" s="6">
        <v>112870456.99098103</v>
      </c>
      <c r="D101" s="6">
        <v>112264809.05682057</v>
      </c>
      <c r="E101" s="6">
        <v>110200258.23844612</v>
      </c>
      <c r="G101" s="21"/>
    </row>
    <row r="102" spans="2:8">
      <c r="B102" s="20" t="s">
        <v>25</v>
      </c>
      <c r="C102" s="6">
        <v>15837804.007412998</v>
      </c>
      <c r="D102" s="6">
        <v>15275431.189330947</v>
      </c>
      <c r="E102" s="6">
        <v>15134208.599354027</v>
      </c>
      <c r="G102" s="21"/>
    </row>
    <row r="103" spans="2:8">
      <c r="B103" s="20" t="s">
        <v>26</v>
      </c>
      <c r="C103" s="6">
        <v>10305823.876690526</v>
      </c>
      <c r="D103" s="6">
        <v>10070075.435413469</v>
      </c>
      <c r="E103" s="6">
        <v>9901674.3673971165</v>
      </c>
      <c r="G103" s="21"/>
    </row>
    <row r="104" spans="2:8">
      <c r="B104" s="20" t="s">
        <v>27</v>
      </c>
      <c r="C104" s="6">
        <v>36246660.289303571</v>
      </c>
      <c r="D104" s="6">
        <v>35351839.789310619</v>
      </c>
      <c r="E104" s="6">
        <v>35100801.055021361</v>
      </c>
      <c r="G104" s="21"/>
    </row>
    <row r="105" spans="2:8">
      <c r="B105" s="20" t="s">
        <v>28</v>
      </c>
      <c r="C105" s="6">
        <v>4168715.5202396568</v>
      </c>
      <c r="D105" s="6">
        <v>3999908.9333009813</v>
      </c>
      <c r="E105" s="6">
        <v>3966392.1451582806</v>
      </c>
      <c r="G105" s="21"/>
    </row>
    <row r="106" spans="2:8">
      <c r="B106" s="20" t="s">
        <v>51</v>
      </c>
      <c r="C106" s="6">
        <v>1776754.3831244861</v>
      </c>
      <c r="D106" s="6">
        <v>1804213.2111076543</v>
      </c>
      <c r="E106" s="6">
        <v>1786788.7428467097</v>
      </c>
      <c r="G106" s="21"/>
    </row>
    <row r="107" spans="2:8">
      <c r="B107" s="20" t="s">
        <v>31</v>
      </c>
      <c r="C107" s="6">
        <v>606403171.47220135</v>
      </c>
      <c r="D107" s="6">
        <v>591200011.50433981</v>
      </c>
      <c r="E107" s="6">
        <v>580184177.55503333</v>
      </c>
      <c r="G107" s="21"/>
    </row>
    <row r="108" spans="2:8">
      <c r="B108" s="20" t="s">
        <v>52</v>
      </c>
    </row>
    <row r="111" spans="2:8">
      <c r="B111" s="37" t="s">
        <v>326</v>
      </c>
    </row>
    <row r="112" spans="2:8">
      <c r="B112" s="37" t="s">
        <v>325</v>
      </c>
      <c r="C112" s="56"/>
      <c r="D112" s="56"/>
      <c r="E112" s="56"/>
      <c r="F112" s="56"/>
      <c r="G112" s="56"/>
      <c r="H112" s="56"/>
    </row>
    <row r="113" spans="2:8">
      <c r="B113" s="56" t="s">
        <v>109</v>
      </c>
      <c r="C113" s="56"/>
      <c r="D113" s="56"/>
      <c r="E113" s="56"/>
      <c r="F113" s="56"/>
      <c r="G113" s="56"/>
      <c r="H113" s="56"/>
    </row>
    <row r="114" spans="2:8">
      <c r="B114" s="56"/>
      <c r="C114" s="56"/>
      <c r="D114" s="56"/>
      <c r="E114" s="56"/>
      <c r="F114" s="56"/>
      <c r="G114" s="56"/>
      <c r="H114" s="56"/>
    </row>
    <row r="115" spans="2:8">
      <c r="B115" s="56"/>
      <c r="C115" s="5">
        <v>2008</v>
      </c>
      <c r="D115" s="5">
        <v>2009</v>
      </c>
      <c r="E115" s="5">
        <v>2010</v>
      </c>
      <c r="F115" s="5">
        <v>2011</v>
      </c>
      <c r="G115" s="5">
        <v>2012</v>
      </c>
      <c r="H115" s="5">
        <v>2013</v>
      </c>
    </row>
    <row r="116" spans="2:8">
      <c r="B116" s="55" t="s">
        <v>12</v>
      </c>
      <c r="C116" s="10">
        <v>2767.7481790265815</v>
      </c>
      <c r="D116" s="10">
        <v>2589.9215120821509</v>
      </c>
      <c r="E116" s="10">
        <v>2523.3520782569776</v>
      </c>
      <c r="F116" s="10">
        <v>2474.7520075862908</v>
      </c>
      <c r="G116" s="10">
        <v>2316.6817097889325</v>
      </c>
      <c r="H116" s="10"/>
    </row>
    <row r="117" spans="2:8">
      <c r="B117" s="55" t="s">
        <v>13</v>
      </c>
      <c r="C117" s="10">
        <v>577.0878991708496</v>
      </c>
      <c r="D117" s="10">
        <v>542.1321309989288</v>
      </c>
      <c r="E117" s="10">
        <v>524.67719465897881</v>
      </c>
      <c r="F117" s="10">
        <v>511.57756550585145</v>
      </c>
      <c r="G117" s="10">
        <v>490.36950528171371</v>
      </c>
      <c r="H117" s="10"/>
    </row>
    <row r="118" spans="2:8">
      <c r="B118" s="55" t="s">
        <v>14</v>
      </c>
      <c r="C118" s="10">
        <v>389.68798038086373</v>
      </c>
      <c r="D118" s="10">
        <v>364.60676857392025</v>
      </c>
      <c r="E118" s="10">
        <v>350.08133717309119</v>
      </c>
      <c r="F118" s="10">
        <v>348.92333433374881</v>
      </c>
      <c r="G118" s="10">
        <v>329.99464855106891</v>
      </c>
      <c r="H118" s="10"/>
    </row>
    <row r="119" spans="2:8">
      <c r="B119" s="55" t="s">
        <v>15</v>
      </c>
      <c r="C119" s="10">
        <v>476.88730492347071</v>
      </c>
      <c r="D119" s="10">
        <v>448.11699849821628</v>
      </c>
      <c r="E119" s="10">
        <v>432.62858653533345</v>
      </c>
      <c r="F119" s="10">
        <v>424.15054578749414</v>
      </c>
      <c r="G119" s="10">
        <v>408.56515895635795</v>
      </c>
      <c r="H119" s="10"/>
    </row>
    <row r="120" spans="2:8">
      <c r="B120" s="55" t="s">
        <v>16</v>
      </c>
      <c r="C120" s="10">
        <v>784.31158704557129</v>
      </c>
      <c r="D120" s="10">
        <v>726.27140982667868</v>
      </c>
      <c r="E120" s="10">
        <v>708.37404904080006</v>
      </c>
      <c r="F120" s="10">
        <v>691.11176184943497</v>
      </c>
      <c r="G120" s="10">
        <v>657.62370163656021</v>
      </c>
      <c r="H120" s="10"/>
    </row>
    <row r="121" spans="2:8">
      <c r="B121" s="55" t="s">
        <v>17</v>
      </c>
      <c r="C121" s="10">
        <v>224.68622964921545</v>
      </c>
      <c r="D121" s="10">
        <v>212.16740691504233</v>
      </c>
      <c r="E121" s="10">
        <v>201.17334367036509</v>
      </c>
      <c r="F121" s="10">
        <v>197.42848705396932</v>
      </c>
      <c r="G121" s="10">
        <v>188.42986491854043</v>
      </c>
      <c r="H121" s="10"/>
    </row>
    <row r="122" spans="2:8">
      <c r="B122" s="55" t="s">
        <v>18</v>
      </c>
      <c r="C122" s="10">
        <v>942.47571604887378</v>
      </c>
      <c r="D122" s="10">
        <v>899.26946147604679</v>
      </c>
      <c r="E122" s="10">
        <v>886.52533234460441</v>
      </c>
      <c r="F122" s="10">
        <v>872.88926233596578</v>
      </c>
      <c r="G122" s="10">
        <v>830.36060563339004</v>
      </c>
      <c r="H122" s="10"/>
    </row>
    <row r="123" spans="2:8">
      <c r="B123" s="55" t="s">
        <v>19</v>
      </c>
      <c r="C123" s="10">
        <v>718.26557881368774</v>
      </c>
      <c r="D123" s="10">
        <v>668.10880832853809</v>
      </c>
      <c r="E123" s="10">
        <v>653.10013749099551</v>
      </c>
      <c r="F123" s="10">
        <v>633.65913663643914</v>
      </c>
      <c r="G123" s="10">
        <v>595.54136023664284</v>
      </c>
      <c r="H123" s="10"/>
    </row>
    <row r="124" spans="2:8">
      <c r="B124" s="55" t="s">
        <v>20</v>
      </c>
      <c r="C124" s="10">
        <v>3335.518797570805</v>
      </c>
      <c r="D124" s="10">
        <v>3128.2413933203238</v>
      </c>
      <c r="E124" s="10">
        <v>3053.1101119078398</v>
      </c>
      <c r="F124" s="10">
        <v>3016.447701288213</v>
      </c>
      <c r="G124" s="10">
        <v>2856.6236387315421</v>
      </c>
      <c r="H124" s="10"/>
    </row>
    <row r="125" spans="2:8">
      <c r="B125" s="55" t="s">
        <v>21</v>
      </c>
      <c r="C125" s="10">
        <v>1936.4841589435516</v>
      </c>
      <c r="D125" s="10">
        <v>1749.6403901569386</v>
      </c>
      <c r="E125" s="10">
        <v>1691.8897062497592</v>
      </c>
      <c r="F125" s="10">
        <v>1640.3106126290713</v>
      </c>
      <c r="G125" s="10">
        <v>1552.2436286506429</v>
      </c>
      <c r="H125" s="10"/>
    </row>
    <row r="126" spans="2:8">
      <c r="B126" s="55" t="s">
        <v>22</v>
      </c>
      <c r="C126" s="10">
        <v>342.59427694612674</v>
      </c>
      <c r="D126" s="10">
        <v>326.59504948637198</v>
      </c>
      <c r="E126" s="10">
        <v>320.61956034610358</v>
      </c>
      <c r="F126" s="10">
        <v>313.24583230768224</v>
      </c>
      <c r="G126" s="10">
        <v>295.84315411866203</v>
      </c>
      <c r="H126" s="10"/>
    </row>
    <row r="127" spans="2:8">
      <c r="B127" s="55" t="s">
        <v>23</v>
      </c>
      <c r="C127" s="10">
        <v>1031.6483188609252</v>
      </c>
      <c r="D127" s="10">
        <v>969.92834562415374</v>
      </c>
      <c r="E127" s="10">
        <v>944.34701664987642</v>
      </c>
      <c r="F127" s="10">
        <v>922.78189537649951</v>
      </c>
      <c r="G127" s="10">
        <v>878.47649790547541</v>
      </c>
      <c r="H127" s="10"/>
    </row>
    <row r="128" spans="2:8">
      <c r="B128" s="55" t="s">
        <v>24</v>
      </c>
      <c r="C128" s="10">
        <v>3215.2667380295597</v>
      </c>
      <c r="D128" s="10">
        <v>3074.7748680293826</v>
      </c>
      <c r="E128" s="10">
        <v>2979.1562372645817</v>
      </c>
      <c r="F128" s="10">
        <v>2938.1116659966506</v>
      </c>
      <c r="G128" s="10">
        <v>2799.7174352494799</v>
      </c>
      <c r="H128" s="10"/>
    </row>
    <row r="129" spans="2:8">
      <c r="B129" s="55" t="s">
        <v>25</v>
      </c>
      <c r="C129" s="10">
        <v>545.10841631655512</v>
      </c>
      <c r="D129" s="10">
        <v>509.21609958144887</v>
      </c>
      <c r="E129" s="10">
        <v>506.14540851849415</v>
      </c>
      <c r="F129" s="10">
        <v>493.85872929558752</v>
      </c>
      <c r="G129" s="10">
        <v>472.12485284688842</v>
      </c>
      <c r="H129" s="10"/>
    </row>
    <row r="130" spans="2:8">
      <c r="B130" s="55" t="s">
        <v>26</v>
      </c>
      <c r="C130" s="10">
        <v>300.61912827028442</v>
      </c>
      <c r="D130" s="10">
        <v>281.38808113237093</v>
      </c>
      <c r="E130" s="10">
        <v>276.64869703820887</v>
      </c>
      <c r="F130" s="10">
        <v>277.70182359359427</v>
      </c>
      <c r="G130" s="10">
        <v>261.23666049801164</v>
      </c>
      <c r="H130" s="10"/>
    </row>
    <row r="131" spans="2:8">
      <c r="B131" s="55" t="s">
        <v>27</v>
      </c>
      <c r="C131" s="10">
        <v>981.57429513451245</v>
      </c>
      <c r="D131" s="10">
        <v>927.44893876716105</v>
      </c>
      <c r="E131" s="10">
        <v>910.39355822484049</v>
      </c>
      <c r="F131" s="10">
        <v>893.00086553971062</v>
      </c>
      <c r="G131" s="10">
        <v>845.80449178847311</v>
      </c>
      <c r="H131" s="10"/>
    </row>
    <row r="132" spans="2:8">
      <c r="B132" s="55" t="s">
        <v>28</v>
      </c>
      <c r="C132" s="10">
        <v>129.00518136542831</v>
      </c>
      <c r="D132" s="10">
        <v>121.01892898934589</v>
      </c>
      <c r="E132" s="10">
        <v>120.05962575346452</v>
      </c>
      <c r="F132" s="10">
        <v>119.42985024297228</v>
      </c>
      <c r="G132" s="10">
        <v>113.67464094084988</v>
      </c>
      <c r="H132" s="10"/>
    </row>
    <row r="133" spans="2:8">
      <c r="B133" s="55" t="s">
        <v>51</v>
      </c>
      <c r="C133" s="10">
        <v>53.978858714998573</v>
      </c>
      <c r="D133" s="10">
        <v>52.721034205060782</v>
      </c>
      <c r="E133" s="10">
        <v>52.203563643637786</v>
      </c>
      <c r="F133" s="10">
        <v>51.261248835240828</v>
      </c>
      <c r="G133" s="10">
        <v>49.669617435023049</v>
      </c>
      <c r="H133" s="10"/>
    </row>
    <row r="134" spans="2:8">
      <c r="B134" s="56" t="s">
        <v>30</v>
      </c>
      <c r="C134" s="10">
        <v>12.15135478814107</v>
      </c>
      <c r="D134" s="10">
        <v>12.082374007921029</v>
      </c>
      <c r="E134" s="10">
        <v>12.339455232045575</v>
      </c>
      <c r="F134" s="10">
        <v>15.45767380558004</v>
      </c>
      <c r="G134" s="10">
        <v>15.043826831748866</v>
      </c>
      <c r="H134" s="10"/>
    </row>
    <row r="135" spans="2:8">
      <c r="B135" s="56" t="s">
        <v>31</v>
      </c>
      <c r="C135" s="10">
        <v>18765.100000000002</v>
      </c>
      <c r="D135" s="10">
        <v>17603.650000000001</v>
      </c>
      <c r="E135" s="10">
        <v>17146.825000000001</v>
      </c>
      <c r="F135" s="10">
        <v>16836.100000000002</v>
      </c>
      <c r="G135" s="10">
        <v>15958.025000000005</v>
      </c>
      <c r="H135" s="10"/>
    </row>
    <row r="137" spans="2:8">
      <c r="B137" s="37" t="s">
        <v>447</v>
      </c>
    </row>
    <row r="138" spans="2:8">
      <c r="B138" s="37" t="s">
        <v>333</v>
      </c>
      <c r="C138" s="56"/>
      <c r="D138" s="56"/>
      <c r="E138" s="56"/>
      <c r="F138" s="56"/>
      <c r="G138" s="56"/>
    </row>
    <row r="139" spans="2:8">
      <c r="B139" s="56" t="s">
        <v>114</v>
      </c>
      <c r="C139" s="56"/>
      <c r="D139" s="56"/>
      <c r="E139" s="56"/>
      <c r="F139" s="56"/>
      <c r="G139" s="56"/>
    </row>
    <row r="140" spans="2:8">
      <c r="B140" s="56"/>
      <c r="C140" s="56"/>
      <c r="D140" s="56"/>
      <c r="E140" s="56"/>
      <c r="F140" s="56"/>
      <c r="G140" s="56"/>
    </row>
    <row r="141" spans="2:8">
      <c r="B141" s="56"/>
      <c r="C141" s="5">
        <v>2008</v>
      </c>
      <c r="D141" s="5">
        <v>2009</v>
      </c>
      <c r="E141" s="5">
        <v>2010</v>
      </c>
      <c r="F141" s="5">
        <v>2011</v>
      </c>
      <c r="G141" s="5">
        <v>2012</v>
      </c>
    </row>
    <row r="142" spans="2:8">
      <c r="B142" s="55" t="s">
        <v>12</v>
      </c>
      <c r="C142" s="10">
        <v>2471.0055933920862</v>
      </c>
      <c r="D142" s="10">
        <v>2312.0217765823209</v>
      </c>
      <c r="E142" s="10">
        <v>2248.322124076109</v>
      </c>
      <c r="F142" s="10">
        <v>2216.7320629307028</v>
      </c>
      <c r="G142" s="10">
        <v>2072.3248166781354</v>
      </c>
    </row>
    <row r="143" spans="2:8">
      <c r="B143" s="55" t="s">
        <v>13</v>
      </c>
      <c r="C143" s="10">
        <v>512.19359048372007</v>
      </c>
      <c r="D143" s="10">
        <v>478.85247460130546</v>
      </c>
      <c r="E143" s="10">
        <v>467.88025585691759</v>
      </c>
      <c r="F143" s="10">
        <v>451.90486783889639</v>
      </c>
      <c r="G143" s="10">
        <v>430.16684279420684</v>
      </c>
    </row>
    <row r="144" spans="2:8">
      <c r="B144" s="55" t="s">
        <v>14</v>
      </c>
      <c r="C144" s="10">
        <v>346.46928088046133</v>
      </c>
      <c r="D144" s="10">
        <v>323.16056142715814</v>
      </c>
      <c r="E144" s="10">
        <v>312.3788911079115</v>
      </c>
      <c r="F144" s="10">
        <v>309.04472224238867</v>
      </c>
      <c r="G144" s="10">
        <v>290.98435647785379</v>
      </c>
    </row>
    <row r="145" spans="2:7">
      <c r="B145" s="55" t="s">
        <v>15</v>
      </c>
      <c r="C145" s="10">
        <v>427.41635658252949</v>
      </c>
      <c r="D145" s="10">
        <v>400.69653783294746</v>
      </c>
      <c r="E145" s="10">
        <v>386.05754846304501</v>
      </c>
      <c r="F145" s="10">
        <v>373.26332412493207</v>
      </c>
      <c r="G145" s="10">
        <v>357.67917612245253</v>
      </c>
    </row>
    <row r="146" spans="2:7">
      <c r="B146" s="55" t="s">
        <v>16</v>
      </c>
      <c r="C146" s="10">
        <v>709.470131820917</v>
      </c>
      <c r="D146" s="10">
        <v>655.24769577646111</v>
      </c>
      <c r="E146" s="10">
        <v>638.34378353412762</v>
      </c>
      <c r="F146" s="10">
        <v>622.39717339913841</v>
      </c>
      <c r="G146" s="10">
        <v>591.95018077967075</v>
      </c>
    </row>
    <row r="147" spans="2:7">
      <c r="B147" s="55" t="s">
        <v>17</v>
      </c>
      <c r="C147" s="10">
        <v>199.89576227281486</v>
      </c>
      <c r="D147" s="10">
        <v>189.94181178999662</v>
      </c>
      <c r="E147" s="10">
        <v>179.47318091999111</v>
      </c>
      <c r="F147" s="10">
        <v>174.76574465820889</v>
      </c>
      <c r="G147" s="10">
        <v>165.13727355296624</v>
      </c>
    </row>
    <row r="148" spans="2:7">
      <c r="B148" s="55" t="s">
        <v>18</v>
      </c>
      <c r="C148" s="10">
        <v>839.04998281457461</v>
      </c>
      <c r="D148" s="10">
        <v>796.9873610303888</v>
      </c>
      <c r="E148" s="10">
        <v>786.53959618397221</v>
      </c>
      <c r="F148" s="10">
        <v>768.78600138836123</v>
      </c>
      <c r="G148" s="10">
        <v>728.0406691565197</v>
      </c>
    </row>
    <row r="149" spans="2:7">
      <c r="B149" s="55" t="s">
        <v>19</v>
      </c>
      <c r="C149" s="10">
        <v>643.94459558160941</v>
      </c>
      <c r="D149" s="10">
        <v>599.28091676205224</v>
      </c>
      <c r="E149" s="10">
        <v>586.99297389391108</v>
      </c>
      <c r="F149" s="10">
        <v>568.81209254945099</v>
      </c>
      <c r="G149" s="10">
        <v>531.43317710034637</v>
      </c>
    </row>
    <row r="150" spans="2:7">
      <c r="B150" s="55" t="s">
        <v>20</v>
      </c>
      <c r="C150" s="10">
        <v>2971.7462772540771</v>
      </c>
      <c r="D150" s="10">
        <v>2785.1990449695936</v>
      </c>
      <c r="E150" s="10">
        <v>2725.5315450222574</v>
      </c>
      <c r="F150" s="10">
        <v>2678.2242728992942</v>
      </c>
      <c r="G150" s="10">
        <v>2521.3325155540974</v>
      </c>
    </row>
    <row r="151" spans="2:7">
      <c r="B151" s="55" t="s">
        <v>21</v>
      </c>
      <c r="C151" s="10">
        <v>1718.8954656128585</v>
      </c>
      <c r="D151" s="10">
        <v>1552.5251198568258</v>
      </c>
      <c r="E151" s="10">
        <v>1494.3742737134774</v>
      </c>
      <c r="F151" s="10">
        <v>1447.0366458177705</v>
      </c>
      <c r="G151" s="10">
        <v>1359.3401749681655</v>
      </c>
    </row>
    <row r="152" spans="2:7">
      <c r="B152" s="55" t="s">
        <v>22</v>
      </c>
      <c r="C152" s="10">
        <v>311.74770934813745</v>
      </c>
      <c r="D152" s="10">
        <v>291.44833297680265</v>
      </c>
      <c r="E152" s="10">
        <v>289.50085207943278</v>
      </c>
      <c r="F152" s="10">
        <v>279.91195843248511</v>
      </c>
      <c r="G152" s="10">
        <v>262.79090966515656</v>
      </c>
    </row>
    <row r="153" spans="2:7">
      <c r="B153" s="55" t="s">
        <v>23</v>
      </c>
      <c r="C153" s="10">
        <v>916.36825550401727</v>
      </c>
      <c r="D153" s="10">
        <v>863.08318488933173</v>
      </c>
      <c r="E153" s="10">
        <v>847.32816280277564</v>
      </c>
      <c r="F153" s="10">
        <v>823.79563738251159</v>
      </c>
      <c r="G153" s="10">
        <v>780.50014255917336</v>
      </c>
    </row>
    <row r="154" spans="2:7">
      <c r="B154" s="55" t="s">
        <v>24</v>
      </c>
      <c r="C154" s="10">
        <v>2822.184844681612</v>
      </c>
      <c r="D154" s="10">
        <v>2698.3592674578795</v>
      </c>
      <c r="E154" s="10">
        <v>2640.4452726767331</v>
      </c>
      <c r="F154" s="10">
        <v>2601.0931786223455</v>
      </c>
      <c r="G154" s="10">
        <v>2458.9810980319412</v>
      </c>
    </row>
    <row r="155" spans="2:7">
      <c r="B155" s="55" t="s">
        <v>25</v>
      </c>
      <c r="C155" s="10">
        <v>491.43356150728596</v>
      </c>
      <c r="D155" s="10">
        <v>457.90004072347841</v>
      </c>
      <c r="E155" s="10">
        <v>453.47380779406757</v>
      </c>
      <c r="F155" s="10">
        <v>440.18748305515936</v>
      </c>
      <c r="G155" s="10">
        <v>416.04687384078477</v>
      </c>
    </row>
    <row r="156" spans="2:7">
      <c r="B156" s="55" t="s">
        <v>26</v>
      </c>
      <c r="C156" s="10">
        <v>257.61655157339237</v>
      </c>
      <c r="D156" s="10">
        <v>241.82787012323672</v>
      </c>
      <c r="E156" s="10">
        <v>241.06021396383744</v>
      </c>
      <c r="F156" s="10">
        <v>239.94763009569886</v>
      </c>
      <c r="G156" s="10">
        <v>224.58923430113359</v>
      </c>
    </row>
    <row r="157" spans="2:7">
      <c r="B157" s="55" t="s">
        <v>27</v>
      </c>
      <c r="C157" s="10">
        <v>850.07314844669247</v>
      </c>
      <c r="D157" s="10">
        <v>799.46617492205132</v>
      </c>
      <c r="E157" s="10">
        <v>790.08087620871811</v>
      </c>
      <c r="F157" s="10">
        <v>777.07016074350418</v>
      </c>
      <c r="G157" s="10">
        <v>727.53142158624257</v>
      </c>
    </row>
    <row r="158" spans="2:7">
      <c r="B158" s="55" t="s">
        <v>28</v>
      </c>
      <c r="C158" s="10">
        <v>114.3464950186186</v>
      </c>
      <c r="D158" s="10">
        <v>106.09987944217981</v>
      </c>
      <c r="E158" s="10">
        <v>107.20860976747407</v>
      </c>
      <c r="F158" s="10">
        <v>106.91281832485112</v>
      </c>
      <c r="G158" s="10">
        <v>99.41559188390022</v>
      </c>
    </row>
    <row r="159" spans="2:7">
      <c r="B159" s="55" t="s">
        <v>51</v>
      </c>
      <c r="C159" s="10">
        <v>47.968348990753192</v>
      </c>
      <c r="D159" s="10">
        <v>47.616095607696053</v>
      </c>
      <c r="E159" s="10">
        <v>46.682725049877391</v>
      </c>
      <c r="F159" s="10">
        <v>45.301996587797838</v>
      </c>
      <c r="G159" s="10">
        <v>43.766545940490239</v>
      </c>
    </row>
    <row r="160" spans="2:7">
      <c r="B160" s="56" t="s">
        <v>30</v>
      </c>
      <c r="C160" s="10">
        <v>11.374735452907849</v>
      </c>
      <c r="D160" s="10">
        <v>11.686138661238649</v>
      </c>
      <c r="E160" s="10">
        <v>12.551161042859043</v>
      </c>
      <c r="F160" s="10">
        <v>15.911266980958718</v>
      </c>
      <c r="G160" s="10">
        <v>16.238885613850286</v>
      </c>
    </row>
    <row r="161" spans="2:7">
      <c r="B161" s="56" t="s">
        <v>31</v>
      </c>
      <c r="C161" s="10">
        <v>16663.200687219065</v>
      </c>
      <c r="D161" s="10">
        <v>15611.400285432946</v>
      </c>
      <c r="E161" s="10">
        <v>15254.225854157497</v>
      </c>
      <c r="F161" s="10">
        <v>14941.099038074453</v>
      </c>
      <c r="G161" s="10">
        <v>14078.249886607086</v>
      </c>
    </row>
    <row r="165" spans="2:7">
      <c r="B165" s="40" t="s">
        <v>455</v>
      </c>
    </row>
    <row r="166" spans="2:7">
      <c r="B166" s="69" t="s">
        <v>456</v>
      </c>
    </row>
    <row r="167" spans="2:7">
      <c r="B167" s="69" t="s">
        <v>457</v>
      </c>
    </row>
    <row r="169" spans="2:7">
      <c r="B169" s="69"/>
      <c r="C169" s="5">
        <v>2008</v>
      </c>
      <c r="D169" s="5">
        <v>2009</v>
      </c>
      <c r="E169" s="5">
        <v>2010</v>
      </c>
      <c r="F169" s="5">
        <v>2011</v>
      </c>
      <c r="G169" s="5">
        <v>2012</v>
      </c>
    </row>
    <row r="170" spans="2:7">
      <c r="B170" s="68" t="s">
        <v>12</v>
      </c>
      <c r="C170" s="43">
        <f>C89/C9</f>
        <v>1.1390538715634118</v>
      </c>
      <c r="D170" s="43">
        <f t="shared" ref="D170:E170" si="0">D89/D9</f>
        <v>1.1378501950152715</v>
      </c>
      <c r="E170" s="43">
        <f t="shared" si="0"/>
        <v>1.137812592314928</v>
      </c>
      <c r="F170" s="43"/>
      <c r="G170" s="43"/>
    </row>
    <row r="171" spans="2:7">
      <c r="B171" s="68" t="s">
        <v>13</v>
      </c>
      <c r="C171" s="43">
        <f t="shared" ref="C171:E171" si="1">C90/C10</f>
        <v>1.1228512315278132</v>
      </c>
      <c r="D171" s="43">
        <f t="shared" si="1"/>
        <v>1.1245704107432228</v>
      </c>
      <c r="E171" s="43">
        <f t="shared" si="1"/>
        <v>1.1250881253385336</v>
      </c>
      <c r="F171" s="43"/>
      <c r="G171" s="43"/>
    </row>
    <row r="172" spans="2:7">
      <c r="B172" s="68" t="s">
        <v>14</v>
      </c>
      <c r="C172" s="43">
        <f t="shared" ref="C172:E172" si="2">C91/C11</f>
        <v>1.1406087723689815</v>
      </c>
      <c r="D172" s="43">
        <f t="shared" si="2"/>
        <v>1.1338239369657468</v>
      </c>
      <c r="E172" s="43">
        <f t="shared" si="2"/>
        <v>1.1350565394463061</v>
      </c>
      <c r="F172" s="43"/>
      <c r="G172" s="43"/>
    </row>
    <row r="173" spans="2:7">
      <c r="B173" s="68" t="s">
        <v>15</v>
      </c>
      <c r="C173" s="43">
        <f t="shared" ref="C173:E173" si="3">C92/C12</f>
        <v>1.1399480492601797</v>
      </c>
      <c r="D173" s="43">
        <f t="shared" si="3"/>
        <v>1.1420030394713394</v>
      </c>
      <c r="E173" s="43">
        <f t="shared" si="3"/>
        <v>1.1346084219409165</v>
      </c>
      <c r="F173" s="43"/>
      <c r="G173" s="43"/>
    </row>
    <row r="174" spans="2:7">
      <c r="B174" s="68" t="s">
        <v>16</v>
      </c>
      <c r="C174" s="43">
        <f t="shared" ref="C174:E174" si="4">C93/C13</f>
        <v>1.1243711358328277</v>
      </c>
      <c r="D174" s="43">
        <f t="shared" si="4"/>
        <v>1.1152591412537201</v>
      </c>
      <c r="E174" s="43">
        <f t="shared" si="4"/>
        <v>1.1205005397899312</v>
      </c>
      <c r="F174" s="43"/>
      <c r="G174" s="43"/>
    </row>
    <row r="175" spans="2:7">
      <c r="B175" s="68" t="s">
        <v>17</v>
      </c>
      <c r="C175" s="43">
        <f t="shared" ref="C175:E175" si="5">C94/C14</f>
        <v>1.1537293244614861</v>
      </c>
      <c r="D175" s="43">
        <f t="shared" si="5"/>
        <v>1.1334103740375228</v>
      </c>
      <c r="E175" s="43">
        <f t="shared" si="5"/>
        <v>1.1311960438193489</v>
      </c>
      <c r="F175" s="43"/>
      <c r="G175" s="43"/>
    </row>
    <row r="176" spans="2:7">
      <c r="B176" s="68" t="s">
        <v>18</v>
      </c>
      <c r="C176" s="43">
        <f t="shared" ref="C176:E176" si="6">C95/C15</f>
        <v>1.1500051631019903</v>
      </c>
      <c r="D176" s="43">
        <f t="shared" si="6"/>
        <v>1.1472221536437848</v>
      </c>
      <c r="E176" s="43">
        <f t="shared" si="6"/>
        <v>1.1446867204565805</v>
      </c>
      <c r="F176" s="43"/>
      <c r="G176" s="43"/>
    </row>
    <row r="177" spans="2:7">
      <c r="B177" s="68" t="s">
        <v>19</v>
      </c>
      <c r="C177" s="43">
        <f t="shared" ref="C177:E177" si="7">C96/C16</f>
        <v>1.1518305906974253</v>
      </c>
      <c r="D177" s="43">
        <f t="shared" si="7"/>
        <v>1.1482114475486795</v>
      </c>
      <c r="E177" s="43">
        <f t="shared" si="7"/>
        <v>1.1432054764657407</v>
      </c>
      <c r="F177" s="43"/>
      <c r="G177" s="43"/>
    </row>
    <row r="178" spans="2:7">
      <c r="B178" s="68" t="s">
        <v>20</v>
      </c>
      <c r="C178" s="43">
        <f t="shared" ref="C178:E178" si="8">C97/C17</f>
        <v>1.1272225449341844</v>
      </c>
      <c r="D178" s="43">
        <f t="shared" si="8"/>
        <v>1.1286534314456116</v>
      </c>
      <c r="E178" s="43">
        <f t="shared" si="8"/>
        <v>1.1282510259630125</v>
      </c>
      <c r="F178" s="43"/>
      <c r="G178" s="43"/>
    </row>
    <row r="179" spans="2:7">
      <c r="B179" s="68" t="s">
        <v>21</v>
      </c>
      <c r="C179" s="43">
        <f t="shared" ref="C179:E179" si="9">C98/C18</f>
        <v>1.1337319290219092</v>
      </c>
      <c r="D179" s="43">
        <f t="shared" si="9"/>
        <v>1.1366394754684213</v>
      </c>
      <c r="E179" s="43">
        <f t="shared" si="9"/>
        <v>1.1403083336798596</v>
      </c>
      <c r="F179" s="43"/>
      <c r="G179" s="43"/>
    </row>
    <row r="180" spans="2:7">
      <c r="B180" s="68" t="s">
        <v>22</v>
      </c>
      <c r="C180" s="43">
        <f t="shared" ref="C180:E180" si="10">C99/C19</f>
        <v>1.1534612234759811</v>
      </c>
      <c r="D180" s="43">
        <f t="shared" si="10"/>
        <v>1.1529131573588098</v>
      </c>
      <c r="E180" s="43">
        <f t="shared" si="10"/>
        <v>1.1504040833660938</v>
      </c>
      <c r="F180" s="43"/>
      <c r="G180" s="43"/>
    </row>
    <row r="181" spans="2:7">
      <c r="B181" s="68" t="s">
        <v>23</v>
      </c>
      <c r="C181" s="43">
        <f t="shared" ref="C181:E181" si="11">C100/C20</f>
        <v>1.165575402604264</v>
      </c>
      <c r="D181" s="43">
        <f t="shared" si="11"/>
        <v>1.1632785787154092</v>
      </c>
      <c r="E181" s="43">
        <f t="shared" si="11"/>
        <v>1.1570940207158935</v>
      </c>
      <c r="F181" s="43"/>
      <c r="G181" s="43"/>
    </row>
    <row r="182" spans="2:7">
      <c r="B182" s="68" t="s">
        <v>24</v>
      </c>
      <c r="C182" s="43">
        <f t="shared" ref="C182:E182" si="12">C101/C21</f>
        <v>1.1032499889937504</v>
      </c>
      <c r="D182" s="43">
        <f t="shared" si="12"/>
        <v>1.1017358982577095</v>
      </c>
      <c r="E182" s="43">
        <f t="shared" si="12"/>
        <v>1.1054778953536424</v>
      </c>
      <c r="F182" s="43"/>
      <c r="G182" s="43"/>
    </row>
    <row r="183" spans="2:7">
      <c r="B183" s="68" t="s">
        <v>25</v>
      </c>
      <c r="C183" s="43">
        <f t="shared" ref="C183:E183" si="13">C102/C22</f>
        <v>1.1371966719326507</v>
      </c>
      <c r="D183" s="43">
        <f t="shared" si="13"/>
        <v>1.1295799988368758</v>
      </c>
      <c r="E183" s="43">
        <f t="shared" si="13"/>
        <v>1.1264502716613183</v>
      </c>
      <c r="F183" s="43"/>
      <c r="G183" s="43"/>
    </row>
    <row r="184" spans="2:7">
      <c r="B184" s="68" t="s">
        <v>26</v>
      </c>
      <c r="C184" s="43">
        <f t="shared" ref="C184:E184" si="14">C103/C23</f>
        <v>1.1197345313180656</v>
      </c>
      <c r="D184" s="43">
        <f t="shared" si="14"/>
        <v>1.1157376256165976</v>
      </c>
      <c r="E184" s="43">
        <f t="shared" si="14"/>
        <v>1.1081976944876617</v>
      </c>
      <c r="F184" s="43"/>
      <c r="G184" s="43"/>
    </row>
    <row r="185" spans="2:7">
      <c r="B185" s="68" t="s">
        <v>27</v>
      </c>
      <c r="C185" s="43">
        <f t="shared" ref="C185:E185" si="15">C104/C24</f>
        <v>1.1137209665537851</v>
      </c>
      <c r="D185" s="43">
        <f t="shared" si="15"/>
        <v>1.1193339726654383</v>
      </c>
      <c r="E185" s="43">
        <f t="shared" si="15"/>
        <v>1.1197622896217683</v>
      </c>
      <c r="F185" s="43"/>
      <c r="G185" s="43"/>
    </row>
    <row r="186" spans="2:7">
      <c r="B186" s="68" t="s">
        <v>28</v>
      </c>
      <c r="C186" s="43">
        <f t="shared" ref="C186:E186" si="16">C105/C25</f>
        <v>1.1518197369559482</v>
      </c>
      <c r="D186" s="43">
        <f t="shared" si="16"/>
        <v>1.1436486692203915</v>
      </c>
      <c r="E186" s="43">
        <f t="shared" si="16"/>
        <v>1.1418376025157904</v>
      </c>
      <c r="F186" s="43"/>
      <c r="G186" s="43"/>
    </row>
    <row r="187" spans="2:7">
      <c r="B187" s="68" t="s">
        <v>51</v>
      </c>
      <c r="C187" s="43">
        <f t="shared" ref="C187:E187" si="17">C106/C26</f>
        <v>1.0859918750982456</v>
      </c>
      <c r="D187" s="43">
        <f t="shared" si="17"/>
        <v>1.0803503724538746</v>
      </c>
      <c r="E187" s="43">
        <f t="shared" si="17"/>
        <v>1.083555028208939</v>
      </c>
      <c r="F187" s="43"/>
      <c r="G187" s="43"/>
    </row>
    <row r="188" spans="2:7">
      <c r="B188" s="69" t="s">
        <v>30</v>
      </c>
      <c r="C188" s="71">
        <v>1</v>
      </c>
      <c r="D188" s="71">
        <v>1</v>
      </c>
      <c r="E188" s="71">
        <v>1</v>
      </c>
      <c r="F188" s="43"/>
      <c r="G188" s="43"/>
    </row>
    <row r="189" spans="2:7">
      <c r="B189" s="69" t="s">
        <v>31</v>
      </c>
      <c r="C189" s="43">
        <f>C107/C27</f>
        <v>1.1291625014844413</v>
      </c>
      <c r="D189" s="43">
        <f>D107/D27</f>
        <v>1.128160330632529</v>
      </c>
      <c r="E189" s="43">
        <f>E107/E27</f>
        <v>1.1283634540980301</v>
      </c>
      <c r="F189" s="43"/>
      <c r="G189" s="4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0"/>
  <sheetViews>
    <sheetView topLeftCell="A146" zoomScale="125" zoomScaleNormal="125" zoomScalePageLayoutView="125" workbookViewId="0">
      <selection activeCell="D114" sqref="D114"/>
    </sheetView>
  </sheetViews>
  <sheetFormatPr baseColWidth="10" defaultRowHeight="15" x14ac:dyDescent="0"/>
  <cols>
    <col min="1" max="1" width="8.33203125" customWidth="1"/>
    <col min="3" max="7" width="11.33203125" bestFit="1" customWidth="1"/>
  </cols>
  <sheetData>
    <row r="1" spans="1:9">
      <c r="A1" s="29"/>
      <c r="B1" s="29"/>
      <c r="C1" s="29"/>
      <c r="D1" s="29"/>
      <c r="E1" s="29"/>
      <c r="F1" s="29"/>
      <c r="G1" s="29"/>
      <c r="H1" s="29"/>
      <c r="I1" s="29"/>
    </row>
    <row r="2" spans="1:9">
      <c r="A2" s="29"/>
      <c r="B2" s="29" t="s">
        <v>86</v>
      </c>
      <c r="C2" s="29"/>
      <c r="D2" s="29"/>
      <c r="E2" s="29"/>
      <c r="F2" s="29"/>
      <c r="G2" s="29"/>
      <c r="H2" s="29"/>
      <c r="I2" s="29"/>
    </row>
    <row r="3" spans="1:9">
      <c r="A3" s="29"/>
      <c r="B3" s="29"/>
      <c r="C3" s="29"/>
      <c r="D3" s="29"/>
      <c r="E3" s="29"/>
      <c r="F3" s="29"/>
      <c r="G3" s="29"/>
      <c r="H3" s="29"/>
      <c r="I3" s="29"/>
    </row>
    <row r="4" spans="1:9">
      <c r="A4" s="29"/>
      <c r="B4" s="29"/>
      <c r="C4" s="29"/>
      <c r="D4" s="29"/>
      <c r="E4" s="29"/>
      <c r="F4" s="29"/>
      <c r="G4" s="29"/>
      <c r="H4" s="29"/>
      <c r="I4" s="29"/>
    </row>
    <row r="5" spans="1:9">
      <c r="A5" s="29"/>
      <c r="B5" s="58" t="s">
        <v>59</v>
      </c>
      <c r="C5" s="29"/>
      <c r="D5" s="29"/>
      <c r="E5" s="29"/>
      <c r="F5" s="29"/>
      <c r="G5" s="29"/>
      <c r="H5" s="29"/>
      <c r="I5" s="29"/>
    </row>
    <row r="6" spans="1:9">
      <c r="A6" s="29"/>
      <c r="B6" s="28" t="s">
        <v>54</v>
      </c>
      <c r="C6" s="29"/>
      <c r="D6" s="29"/>
      <c r="E6" s="29"/>
      <c r="F6" s="29"/>
      <c r="G6" s="29"/>
      <c r="H6" s="29"/>
      <c r="I6" s="29"/>
    </row>
    <row r="7" spans="1:9">
      <c r="A7" s="29"/>
      <c r="B7" s="29" t="s">
        <v>55</v>
      </c>
      <c r="C7" s="29"/>
      <c r="D7" s="29"/>
      <c r="E7" s="29"/>
      <c r="F7" s="29"/>
      <c r="G7" s="29"/>
      <c r="H7" s="29"/>
      <c r="I7" s="29"/>
    </row>
    <row r="8" spans="1:9">
      <c r="A8" s="29"/>
      <c r="B8" s="29"/>
      <c r="C8" s="29"/>
      <c r="D8" s="29"/>
      <c r="E8" s="29"/>
      <c r="F8" s="29"/>
      <c r="G8" s="29"/>
      <c r="H8" s="29"/>
      <c r="I8" s="29"/>
    </row>
    <row r="9" spans="1:9">
      <c r="A9" s="29"/>
      <c r="B9" s="29"/>
      <c r="C9" s="32">
        <v>2010</v>
      </c>
      <c r="D9" s="32">
        <f>C9+1</f>
        <v>2011</v>
      </c>
      <c r="E9" s="32">
        <f t="shared" ref="E9:G9" si="0">D9+1</f>
        <v>2012</v>
      </c>
      <c r="F9" s="32">
        <f t="shared" si="0"/>
        <v>2013</v>
      </c>
      <c r="G9" s="32">
        <f t="shared" si="0"/>
        <v>2014</v>
      </c>
      <c r="H9" s="5"/>
      <c r="I9" s="29"/>
    </row>
    <row r="10" spans="1:9">
      <c r="A10" s="29"/>
      <c r="B10" s="28" t="s">
        <v>12</v>
      </c>
      <c r="C10" s="6">
        <v>71847538</v>
      </c>
      <c r="D10" s="6">
        <v>70840253</v>
      </c>
      <c r="E10" s="6">
        <v>65542153</v>
      </c>
      <c r="F10" s="6">
        <v>63840494</v>
      </c>
      <c r="G10" s="6"/>
      <c r="H10" s="6"/>
      <c r="I10" s="29"/>
    </row>
    <row r="11" spans="1:9">
      <c r="A11" s="29"/>
      <c r="B11" s="28" t="s">
        <v>13</v>
      </c>
      <c r="C11" s="6">
        <v>16585129</v>
      </c>
      <c r="D11" s="6">
        <v>16231848</v>
      </c>
      <c r="E11" s="6">
        <v>15274388</v>
      </c>
      <c r="F11" s="6">
        <v>14947903</v>
      </c>
      <c r="G11" s="6"/>
      <c r="H11" s="6"/>
      <c r="I11" s="29"/>
    </row>
    <row r="12" spans="1:9">
      <c r="A12" s="29"/>
      <c r="B12" s="28" t="s">
        <v>14</v>
      </c>
      <c r="C12" s="6">
        <v>11547855</v>
      </c>
      <c r="D12" s="6">
        <v>11370597</v>
      </c>
      <c r="E12" s="6">
        <v>10633118</v>
      </c>
      <c r="F12" s="6">
        <v>10243940</v>
      </c>
      <c r="G12" s="6"/>
      <c r="H12" s="6"/>
      <c r="I12" s="29"/>
    </row>
    <row r="13" spans="1:9">
      <c r="A13" s="29"/>
      <c r="B13" s="28" t="s">
        <v>15</v>
      </c>
      <c r="C13" s="6">
        <v>12827073</v>
      </c>
      <c r="D13" s="6">
        <v>12719882</v>
      </c>
      <c r="E13" s="6">
        <v>12056383</v>
      </c>
      <c r="F13" s="6">
        <v>11882584</v>
      </c>
      <c r="G13" s="6"/>
      <c r="H13" s="6"/>
      <c r="I13" s="29"/>
    </row>
    <row r="14" spans="1:9">
      <c r="A14" s="29"/>
      <c r="B14" s="28" t="s">
        <v>16</v>
      </c>
      <c r="C14" s="6">
        <v>20227509</v>
      </c>
      <c r="D14" s="6">
        <v>19958257</v>
      </c>
      <c r="E14" s="6">
        <v>18703683</v>
      </c>
      <c r="F14" s="6">
        <v>18452648</v>
      </c>
      <c r="G14" s="6"/>
      <c r="H14" s="6"/>
      <c r="I14" s="29"/>
    </row>
    <row r="15" spans="1:9">
      <c r="A15" s="29"/>
      <c r="B15" s="28" t="s">
        <v>17</v>
      </c>
      <c r="C15" s="6">
        <v>6227273</v>
      </c>
      <c r="D15" s="6">
        <v>6124643</v>
      </c>
      <c r="E15" s="6">
        <v>5726770</v>
      </c>
      <c r="F15" s="6">
        <v>5591065</v>
      </c>
      <c r="G15" s="26"/>
      <c r="H15" s="6"/>
      <c r="I15" s="29"/>
    </row>
    <row r="16" spans="1:9">
      <c r="A16" s="29"/>
      <c r="B16" s="28" t="s">
        <v>18</v>
      </c>
      <c r="C16" s="6">
        <v>26175271</v>
      </c>
      <c r="D16" s="6">
        <v>25695102</v>
      </c>
      <c r="E16" s="6">
        <v>24245561</v>
      </c>
      <c r="F16" s="6">
        <v>23498475</v>
      </c>
      <c r="G16" s="6"/>
      <c r="H16" s="6"/>
      <c r="I16" s="29"/>
    </row>
    <row r="17" spans="1:9">
      <c r="A17" s="29"/>
      <c r="B17" s="28" t="s">
        <v>19</v>
      </c>
      <c r="C17" s="6">
        <v>19216774</v>
      </c>
      <c r="D17" s="6">
        <v>18472682</v>
      </c>
      <c r="E17" s="6">
        <v>16895423</v>
      </c>
      <c r="F17" s="6">
        <v>16282033</v>
      </c>
      <c r="G17" s="6"/>
      <c r="H17" s="6"/>
      <c r="I17" s="29"/>
    </row>
    <row r="18" spans="1:9">
      <c r="A18" s="29"/>
      <c r="B18" s="28" t="s">
        <v>20</v>
      </c>
      <c r="C18" s="6">
        <v>103979486</v>
      </c>
      <c r="D18" s="6">
        <v>101490115</v>
      </c>
      <c r="E18" s="6">
        <v>96225632</v>
      </c>
      <c r="F18" s="6">
        <v>93793474</v>
      </c>
      <c r="G18" s="6"/>
      <c r="H18" s="6"/>
      <c r="I18" s="29"/>
    </row>
    <row r="19" spans="1:9">
      <c r="A19" s="29"/>
      <c r="B19" s="28" t="s">
        <v>21</v>
      </c>
      <c r="C19" s="6">
        <v>49005605</v>
      </c>
      <c r="D19" s="6">
        <v>47549841</v>
      </c>
      <c r="E19" s="6">
        <v>44341109</v>
      </c>
      <c r="F19" s="6">
        <v>43301647</v>
      </c>
      <c r="G19" s="6"/>
      <c r="H19" s="6"/>
      <c r="I19" s="29"/>
    </row>
    <row r="20" spans="1:9">
      <c r="A20" s="29"/>
      <c r="B20" s="28" t="s">
        <v>22</v>
      </c>
      <c r="C20" s="6">
        <v>8688540</v>
      </c>
      <c r="D20" s="6">
        <v>8438387</v>
      </c>
      <c r="E20" s="6">
        <v>7823619</v>
      </c>
      <c r="F20" s="6">
        <v>7752103</v>
      </c>
      <c r="G20" s="6"/>
      <c r="H20" s="6"/>
      <c r="I20" s="29"/>
    </row>
    <row r="21" spans="1:9">
      <c r="A21" s="29"/>
      <c r="B21" s="28" t="s">
        <v>23</v>
      </c>
      <c r="C21" s="6">
        <v>27199110</v>
      </c>
      <c r="D21" s="6">
        <v>26564998</v>
      </c>
      <c r="E21" s="6">
        <v>24963964</v>
      </c>
      <c r="F21" s="6">
        <v>24356649</v>
      </c>
      <c r="G21" s="6"/>
      <c r="H21" s="6"/>
      <c r="I21" s="29"/>
    </row>
    <row r="22" spans="1:9">
      <c r="A22" s="29"/>
      <c r="B22" s="28" t="s">
        <v>24</v>
      </c>
      <c r="C22" s="6">
        <v>105534564</v>
      </c>
      <c r="D22" s="6">
        <v>104608745</v>
      </c>
      <c r="E22" s="6">
        <v>100914070</v>
      </c>
      <c r="F22" s="6">
        <v>98945748</v>
      </c>
      <c r="G22" s="6"/>
      <c r="H22" s="6"/>
      <c r="I22" s="29"/>
    </row>
    <row r="23" spans="1:9">
      <c r="A23" s="29"/>
      <c r="B23" s="28" t="s">
        <v>25</v>
      </c>
      <c r="C23" s="6">
        <v>13977131</v>
      </c>
      <c r="D23" s="6">
        <v>13551224</v>
      </c>
      <c r="E23" s="6">
        <v>12681565</v>
      </c>
      <c r="F23" s="6">
        <v>12295275</v>
      </c>
      <c r="G23" s="6"/>
      <c r="H23" s="6"/>
      <c r="I23" s="29"/>
    </row>
    <row r="24" spans="1:9">
      <c r="A24" s="29"/>
      <c r="B24" s="28" t="s">
        <v>26</v>
      </c>
      <c r="C24" s="6">
        <v>9152470</v>
      </c>
      <c r="D24" s="6">
        <v>9103428</v>
      </c>
      <c r="E24" s="6">
        <v>8548106</v>
      </c>
      <c r="F24" s="6">
        <v>8453611</v>
      </c>
      <c r="G24" s="6"/>
      <c r="H24" s="6"/>
      <c r="I24" s="29"/>
    </row>
    <row r="25" spans="1:9">
      <c r="A25" s="29"/>
      <c r="B25" s="28" t="s">
        <v>27</v>
      </c>
      <c r="C25" s="6">
        <v>33457436</v>
      </c>
      <c r="D25" s="6">
        <v>33124893</v>
      </c>
      <c r="E25" s="6">
        <v>31851321</v>
      </c>
      <c r="F25" s="6">
        <v>31179788</v>
      </c>
      <c r="G25" s="6"/>
      <c r="H25" s="6"/>
      <c r="I25" s="29"/>
    </row>
    <row r="26" spans="1:9">
      <c r="A26" s="29"/>
      <c r="B26" s="28" t="s">
        <v>28</v>
      </c>
      <c r="C26" s="6">
        <v>3582823</v>
      </c>
      <c r="D26" s="6">
        <v>3533149</v>
      </c>
      <c r="E26" s="6">
        <v>3344551</v>
      </c>
      <c r="F26" s="6">
        <v>3266522</v>
      </c>
      <c r="G26" s="6"/>
      <c r="H26" s="6"/>
      <c r="I26" s="29"/>
    </row>
    <row r="27" spans="1:9">
      <c r="A27" s="29"/>
      <c r="B27" s="28" t="s">
        <v>51</v>
      </c>
      <c r="C27" s="6">
        <v>1664302</v>
      </c>
      <c r="D27" s="6">
        <v>1681752</v>
      </c>
      <c r="E27" s="6">
        <v>1561702</v>
      </c>
      <c r="F27" s="6">
        <v>1567716</v>
      </c>
      <c r="G27" s="26"/>
      <c r="H27" s="6"/>
      <c r="I27" s="29"/>
    </row>
    <row r="28" spans="1:9">
      <c r="A28" s="29"/>
      <c r="B28" s="28" t="s">
        <v>31</v>
      </c>
      <c r="C28" s="6">
        <v>540895889</v>
      </c>
      <c r="D28" s="6">
        <v>531059796</v>
      </c>
      <c r="E28" s="6">
        <v>501333118</v>
      </c>
      <c r="F28" s="6">
        <v>489651675</v>
      </c>
      <c r="G28" s="26"/>
      <c r="H28" s="6"/>
      <c r="I28" s="29"/>
    </row>
    <row r="29" spans="1:9">
      <c r="A29" s="29"/>
      <c r="B29" s="28" t="s">
        <v>52</v>
      </c>
      <c r="C29" s="27"/>
      <c r="D29" s="26"/>
      <c r="E29" s="26"/>
      <c r="F29" s="26"/>
      <c r="G29" s="26"/>
      <c r="H29" s="6"/>
      <c r="I29" s="29"/>
    </row>
    <row r="30" spans="1:9">
      <c r="A30" s="29"/>
      <c r="B30" s="28" t="s">
        <v>53</v>
      </c>
      <c r="C30" s="26">
        <v>579111</v>
      </c>
      <c r="D30" s="26">
        <v>819204</v>
      </c>
      <c r="E30" s="26">
        <v>575882</v>
      </c>
      <c r="F30" s="26">
        <v>601325</v>
      </c>
      <c r="G30" s="26"/>
      <c r="H30" s="6"/>
      <c r="I30" s="29"/>
    </row>
    <row r="31" spans="1:9">
      <c r="A31" s="29"/>
      <c r="B31" s="29"/>
      <c r="C31" s="29"/>
      <c r="D31" s="29"/>
      <c r="E31" s="29"/>
      <c r="F31" s="29"/>
      <c r="G31" s="29"/>
      <c r="H31" s="29"/>
      <c r="I31" s="29"/>
    </row>
    <row r="32" spans="1:9">
      <c r="A32" s="29"/>
      <c r="B32" s="58" t="s">
        <v>369</v>
      </c>
      <c r="C32" s="29"/>
      <c r="D32" s="29"/>
      <c r="E32" s="29"/>
      <c r="F32" s="29"/>
      <c r="G32" s="29"/>
      <c r="H32" s="29"/>
      <c r="I32" s="29"/>
    </row>
    <row r="33" spans="1:9">
      <c r="A33" s="29"/>
      <c r="B33" s="28" t="s">
        <v>78</v>
      </c>
      <c r="C33" s="29"/>
      <c r="D33" s="29"/>
      <c r="E33" s="29"/>
      <c r="F33" s="29"/>
      <c r="G33" s="29"/>
      <c r="H33" s="29"/>
      <c r="I33" s="29"/>
    </row>
    <row r="34" spans="1:9">
      <c r="A34" s="29"/>
      <c r="B34" s="29" t="s">
        <v>33</v>
      </c>
      <c r="C34" s="29"/>
      <c r="D34" s="29"/>
      <c r="E34" s="29"/>
      <c r="F34" s="29"/>
      <c r="G34" s="29"/>
      <c r="H34" s="29"/>
      <c r="I34" s="29"/>
    </row>
    <row r="35" spans="1:9">
      <c r="A35" s="29"/>
      <c r="B35" s="29"/>
      <c r="C35" s="29"/>
      <c r="D35" s="29"/>
      <c r="E35" s="29"/>
      <c r="F35" s="29"/>
      <c r="G35" s="29"/>
      <c r="H35" s="29"/>
      <c r="I35" s="29"/>
    </row>
    <row r="36" spans="1:9">
      <c r="A36" s="29"/>
      <c r="B36" s="29"/>
      <c r="C36" s="32">
        <v>2010</v>
      </c>
      <c r="D36" s="32">
        <f>C36+1</f>
        <v>2011</v>
      </c>
      <c r="E36" s="32">
        <f t="shared" ref="E36:G36" si="1">D36+1</f>
        <v>2012</v>
      </c>
      <c r="F36" s="32">
        <f t="shared" si="1"/>
        <v>2013</v>
      </c>
      <c r="G36" s="32">
        <f t="shared" si="1"/>
        <v>2014</v>
      </c>
      <c r="H36" s="5"/>
      <c r="I36" s="29"/>
    </row>
    <row r="37" spans="1:9">
      <c r="A37" s="29"/>
      <c r="B37" s="28" t="s">
        <v>12</v>
      </c>
      <c r="C37" s="10">
        <v>2504.8000000000002</v>
      </c>
      <c r="D37" s="10">
        <v>2436.1999999999998</v>
      </c>
      <c r="E37" s="10">
        <v>2300.1999999999998</v>
      </c>
      <c r="F37" s="10">
        <v>2230</v>
      </c>
      <c r="G37" s="6"/>
      <c r="H37" s="24"/>
      <c r="I37" s="29"/>
    </row>
    <row r="38" spans="1:9">
      <c r="A38" s="29"/>
      <c r="B38" s="28" t="s">
        <v>13</v>
      </c>
      <c r="C38" s="10">
        <v>520.80000000000007</v>
      </c>
      <c r="D38" s="10">
        <v>504.5</v>
      </c>
      <c r="E38" s="10">
        <v>487.7</v>
      </c>
      <c r="F38" s="10">
        <v>476.40000000000003</v>
      </c>
      <c r="G38" s="6"/>
      <c r="H38" s="24"/>
      <c r="I38" s="29"/>
    </row>
    <row r="39" spans="1:9">
      <c r="A39" s="29"/>
      <c r="B39" s="28" t="s">
        <v>14</v>
      </c>
      <c r="C39" s="10">
        <v>351.79999999999995</v>
      </c>
      <c r="D39" s="10">
        <v>348.7</v>
      </c>
      <c r="E39" s="10">
        <v>331.8</v>
      </c>
      <c r="F39" s="10">
        <v>319</v>
      </c>
      <c r="G39" s="6"/>
      <c r="H39" s="24"/>
      <c r="I39" s="29"/>
    </row>
    <row r="40" spans="1:9">
      <c r="A40" s="29"/>
      <c r="B40" s="28" t="s">
        <v>15</v>
      </c>
      <c r="C40" s="10">
        <v>430.1</v>
      </c>
      <c r="D40" s="10">
        <v>419</v>
      </c>
      <c r="E40" s="10">
        <v>405.3</v>
      </c>
      <c r="F40" s="10">
        <v>394.79999999999995</v>
      </c>
      <c r="G40" s="6"/>
      <c r="H40" s="24"/>
      <c r="I40" s="29"/>
    </row>
    <row r="41" spans="1:9">
      <c r="A41" s="29"/>
      <c r="B41" s="28" t="s">
        <v>16</v>
      </c>
      <c r="C41" s="10">
        <v>694</v>
      </c>
      <c r="D41" s="10">
        <v>677.09999999999991</v>
      </c>
      <c r="E41" s="10">
        <v>647.4</v>
      </c>
      <c r="F41" s="10">
        <v>632.4</v>
      </c>
      <c r="G41" s="6"/>
      <c r="H41" s="24"/>
      <c r="I41" s="29"/>
    </row>
    <row r="42" spans="1:9">
      <c r="A42" s="29"/>
      <c r="B42" s="28" t="s">
        <v>17</v>
      </c>
      <c r="C42" s="10">
        <v>200.9</v>
      </c>
      <c r="D42" s="10">
        <v>195.29999999999998</v>
      </c>
      <c r="E42" s="10">
        <v>186.3</v>
      </c>
      <c r="F42" s="10">
        <v>180.49999999999997</v>
      </c>
      <c r="G42" s="26"/>
      <c r="H42" s="24"/>
      <c r="I42" s="29"/>
    </row>
    <row r="43" spans="1:9">
      <c r="A43" s="29"/>
      <c r="B43" s="28" t="s">
        <v>18</v>
      </c>
      <c r="C43" s="10">
        <v>861.59999999999991</v>
      </c>
      <c r="D43" s="10">
        <v>841.4</v>
      </c>
      <c r="E43" s="10">
        <v>805.3</v>
      </c>
      <c r="F43" s="10">
        <v>771.8</v>
      </c>
      <c r="G43" s="6"/>
      <c r="H43" s="24"/>
      <c r="I43" s="29"/>
    </row>
    <row r="44" spans="1:9">
      <c r="A44" s="29"/>
      <c r="B44" s="28" t="s">
        <v>19</v>
      </c>
      <c r="C44" s="10">
        <v>636.70000000000005</v>
      </c>
      <c r="D44" s="10">
        <v>612.19999999999993</v>
      </c>
      <c r="E44" s="10">
        <v>576.60000000000014</v>
      </c>
      <c r="F44" s="10">
        <v>549.29999999999995</v>
      </c>
      <c r="G44" s="6"/>
      <c r="H44" s="24"/>
      <c r="I44" s="29"/>
    </row>
    <row r="45" spans="1:9">
      <c r="A45" s="29"/>
      <c r="B45" s="28" t="s">
        <v>20</v>
      </c>
      <c r="C45" s="10">
        <v>3102.3</v>
      </c>
      <c r="D45" s="10">
        <v>3021.3999999999996</v>
      </c>
      <c r="E45" s="10">
        <v>2881.5</v>
      </c>
      <c r="F45" s="10">
        <v>2787.2</v>
      </c>
      <c r="G45" s="6"/>
      <c r="H45" s="24"/>
      <c r="I45" s="29"/>
    </row>
    <row r="46" spans="1:9">
      <c r="A46" s="29"/>
      <c r="B46" s="28" t="s">
        <v>21</v>
      </c>
      <c r="C46" s="10">
        <v>1648.5</v>
      </c>
      <c r="D46" s="10">
        <v>1591.3999999999999</v>
      </c>
      <c r="E46" s="10">
        <v>1517.2999999999997</v>
      </c>
      <c r="F46" s="10">
        <v>1473.2</v>
      </c>
      <c r="G46" s="6"/>
      <c r="H46" s="24"/>
      <c r="I46" s="29"/>
    </row>
    <row r="47" spans="1:9">
      <c r="A47" s="29"/>
      <c r="B47" s="28" t="s">
        <v>22</v>
      </c>
      <c r="C47" s="10">
        <v>307.5</v>
      </c>
      <c r="D47" s="10">
        <v>296.79999999999995</v>
      </c>
      <c r="E47" s="10">
        <v>281.5</v>
      </c>
      <c r="F47" s="10">
        <v>272.60000000000002</v>
      </c>
      <c r="G47" s="6"/>
      <c r="H47" s="24"/>
      <c r="I47" s="29"/>
    </row>
    <row r="48" spans="1:9">
      <c r="A48" s="29"/>
      <c r="B48" s="28" t="s">
        <v>23</v>
      </c>
      <c r="C48" s="10">
        <v>937.4</v>
      </c>
      <c r="D48" s="10">
        <v>909.09999999999991</v>
      </c>
      <c r="E48" s="10">
        <v>865.6</v>
      </c>
      <c r="F48" s="10">
        <v>834.50000000000011</v>
      </c>
      <c r="G48" s="6"/>
      <c r="H48" s="24"/>
      <c r="I48" s="29"/>
    </row>
    <row r="49" spans="1:9">
      <c r="A49" s="29"/>
      <c r="B49" s="28" t="s">
        <v>24</v>
      </c>
      <c r="C49" s="10">
        <v>2965</v>
      </c>
      <c r="D49" s="10">
        <v>2922.6000000000004</v>
      </c>
      <c r="E49" s="10">
        <v>2827.5</v>
      </c>
      <c r="F49" s="10">
        <v>2750.9</v>
      </c>
      <c r="G49" s="6"/>
      <c r="H49" s="24"/>
      <c r="I49" s="29"/>
    </row>
    <row r="50" spans="1:9">
      <c r="A50" s="29"/>
      <c r="B50" s="28" t="s">
        <v>25</v>
      </c>
      <c r="C50" s="10">
        <v>510.00000000000006</v>
      </c>
      <c r="D50" s="10">
        <v>489.4</v>
      </c>
      <c r="E50" s="10">
        <v>467</v>
      </c>
      <c r="F50" s="10">
        <v>451</v>
      </c>
      <c r="G50" s="6"/>
      <c r="H50" s="24"/>
      <c r="I50" s="29"/>
    </row>
    <row r="51" spans="1:9">
      <c r="A51" s="29"/>
      <c r="B51" s="28" t="s">
        <v>26</v>
      </c>
      <c r="C51" s="10">
        <v>265.5</v>
      </c>
      <c r="D51" s="10">
        <v>261.5</v>
      </c>
      <c r="E51" s="10">
        <v>249.00000000000003</v>
      </c>
      <c r="F51" s="10">
        <v>243.3</v>
      </c>
      <c r="G51" s="6"/>
      <c r="H51" s="24"/>
      <c r="I51" s="29"/>
    </row>
    <row r="52" spans="1:9">
      <c r="A52" s="29"/>
      <c r="B52" s="28" t="s">
        <v>27</v>
      </c>
      <c r="C52" s="10">
        <v>932.90000000000009</v>
      </c>
      <c r="D52" s="10">
        <v>908.19999999999982</v>
      </c>
      <c r="E52" s="10">
        <v>880.3</v>
      </c>
      <c r="F52" s="10">
        <v>856.99999999999989</v>
      </c>
      <c r="G52" s="6"/>
      <c r="H52" s="24"/>
      <c r="I52" s="29"/>
    </row>
    <row r="53" spans="1:9">
      <c r="A53" s="29"/>
      <c r="B53" s="28" t="s">
        <v>28</v>
      </c>
      <c r="C53" s="10">
        <v>116.99999999999999</v>
      </c>
      <c r="D53" s="10">
        <v>114.5</v>
      </c>
      <c r="E53" s="10">
        <v>109.39999999999999</v>
      </c>
      <c r="F53" s="10">
        <v>105.70000000000002</v>
      </c>
      <c r="G53" s="6"/>
      <c r="H53" s="24"/>
      <c r="I53" s="29"/>
    </row>
    <row r="54" spans="1:9">
      <c r="A54" s="29"/>
      <c r="B54" s="28" t="s">
        <v>51</v>
      </c>
      <c r="C54" s="10">
        <v>50.699999999999996</v>
      </c>
      <c r="D54" s="10">
        <v>50.400000000000006</v>
      </c>
      <c r="E54" s="10">
        <v>48.6</v>
      </c>
      <c r="F54" s="10">
        <v>47.5</v>
      </c>
      <c r="G54" s="26"/>
      <c r="H54" s="24"/>
      <c r="I54" s="29"/>
    </row>
    <row r="55" spans="1:9">
      <c r="A55" s="29"/>
      <c r="B55" s="28" t="s">
        <v>31</v>
      </c>
      <c r="C55" s="10">
        <v>17037.5</v>
      </c>
      <c r="D55" s="10">
        <v>16599.7</v>
      </c>
      <c r="E55" s="10">
        <v>15868.3</v>
      </c>
      <c r="F55" s="10">
        <v>15377.1</v>
      </c>
      <c r="G55" s="26"/>
      <c r="H55" s="24"/>
      <c r="I55" s="29"/>
    </row>
    <row r="56" spans="1:9">
      <c r="A56" s="29"/>
      <c r="B56" s="28" t="s">
        <v>52</v>
      </c>
      <c r="C56" s="25"/>
      <c r="D56" s="24"/>
      <c r="E56" s="24"/>
      <c r="F56" s="24"/>
      <c r="G56" s="26"/>
      <c r="H56" s="24"/>
      <c r="I56" s="29"/>
    </row>
    <row r="57" spans="1:9">
      <c r="A57" s="29"/>
      <c r="B57" s="28" t="s">
        <v>53</v>
      </c>
      <c r="C57" s="24">
        <v>10.900000000001455</v>
      </c>
      <c r="D57" s="24">
        <v>12.900000000001455</v>
      </c>
      <c r="E57" s="24">
        <v>12.599999999998545</v>
      </c>
      <c r="F57" s="24">
        <v>12.299999999999272</v>
      </c>
      <c r="G57" s="26"/>
      <c r="H57" s="24"/>
      <c r="I57" s="29"/>
    </row>
    <row r="58" spans="1:9">
      <c r="A58" s="29"/>
      <c r="B58" s="29"/>
      <c r="C58" s="29"/>
      <c r="D58" s="29"/>
      <c r="E58" s="29"/>
      <c r="F58" s="29"/>
      <c r="G58" s="29"/>
      <c r="H58" s="29"/>
      <c r="I58" s="29"/>
    </row>
    <row r="59" spans="1:9">
      <c r="A59" s="29"/>
      <c r="B59" s="58" t="s">
        <v>412</v>
      </c>
      <c r="C59" s="29"/>
      <c r="D59" s="29"/>
      <c r="E59" s="29"/>
      <c r="F59" s="29"/>
      <c r="G59" s="29"/>
      <c r="H59" s="29"/>
      <c r="I59" s="29"/>
    </row>
    <row r="60" spans="1:9">
      <c r="A60" s="29"/>
      <c r="B60" s="28" t="s">
        <v>66</v>
      </c>
      <c r="C60" s="29"/>
      <c r="D60" s="29"/>
      <c r="E60" s="29"/>
      <c r="F60" s="29"/>
      <c r="G60" s="29"/>
      <c r="H60" s="29"/>
      <c r="I60" s="29"/>
    </row>
    <row r="61" spans="1:9">
      <c r="A61" s="29"/>
      <c r="B61" s="29" t="s">
        <v>33</v>
      </c>
      <c r="C61" s="29"/>
      <c r="D61" s="29"/>
      <c r="E61" s="29"/>
      <c r="F61" s="29"/>
      <c r="G61" s="29"/>
      <c r="H61" s="29"/>
      <c r="I61" s="29"/>
    </row>
    <row r="62" spans="1:9">
      <c r="A62" s="29"/>
      <c r="B62" s="29"/>
      <c r="C62" s="29"/>
      <c r="D62" s="29"/>
      <c r="E62" s="29"/>
      <c r="F62" s="29"/>
      <c r="G62" s="29"/>
      <c r="H62" s="29"/>
      <c r="I62" s="29"/>
    </row>
    <row r="63" spans="1:9">
      <c r="A63" s="29"/>
      <c r="B63" s="29"/>
      <c r="C63" s="32">
        <v>2010</v>
      </c>
      <c r="D63" s="32">
        <f>C63+1</f>
        <v>2011</v>
      </c>
      <c r="E63" s="32">
        <f t="shared" ref="E63:G63" si="2">D63+1</f>
        <v>2012</v>
      </c>
      <c r="F63" s="32">
        <f t="shared" si="2"/>
        <v>2013</v>
      </c>
      <c r="G63" s="32">
        <f t="shared" si="2"/>
        <v>2014</v>
      </c>
      <c r="H63" s="5"/>
      <c r="I63" s="29"/>
    </row>
    <row r="64" spans="1:9">
      <c r="A64" s="29"/>
      <c r="B64" s="28" t="s">
        <v>12</v>
      </c>
      <c r="C64" s="6">
        <v>4163185.4000000004</v>
      </c>
      <c r="D64" s="6">
        <v>4063849.9</v>
      </c>
      <c r="E64" s="6">
        <v>3783767.6</v>
      </c>
      <c r="F64" s="6">
        <v>3650579.1999999997</v>
      </c>
      <c r="G64" s="6"/>
      <c r="H64" s="6"/>
      <c r="I64" s="29"/>
    </row>
    <row r="65" spans="1:9">
      <c r="A65" s="29"/>
      <c r="B65" s="28" t="s">
        <v>13</v>
      </c>
      <c r="C65" s="6">
        <v>875578.7</v>
      </c>
      <c r="D65" s="6">
        <v>848963.1</v>
      </c>
      <c r="E65" s="6">
        <v>809549.2</v>
      </c>
      <c r="F65" s="6">
        <v>795378.50000000012</v>
      </c>
      <c r="G65" s="6"/>
      <c r="H65" s="6"/>
      <c r="I65" s="29"/>
    </row>
    <row r="66" spans="1:9">
      <c r="A66" s="29"/>
      <c r="B66" s="28" t="s">
        <v>14</v>
      </c>
      <c r="C66" s="6">
        <v>589508.80000000005</v>
      </c>
      <c r="D66" s="6">
        <v>584152</v>
      </c>
      <c r="E66" s="6">
        <v>549987.1</v>
      </c>
      <c r="F66" s="6">
        <v>525783</v>
      </c>
      <c r="G66" s="6"/>
      <c r="H66" s="6"/>
      <c r="I66" s="29"/>
    </row>
    <row r="67" spans="1:9">
      <c r="A67" s="29"/>
      <c r="B67" s="28" t="s">
        <v>15</v>
      </c>
      <c r="C67" s="6">
        <v>720105.5</v>
      </c>
      <c r="D67" s="6">
        <v>697911.2</v>
      </c>
      <c r="E67" s="6">
        <v>673409.60000000009</v>
      </c>
      <c r="F67" s="6">
        <v>645152.30000000005</v>
      </c>
      <c r="G67" s="6"/>
      <c r="H67" s="6"/>
      <c r="I67" s="29"/>
    </row>
    <row r="68" spans="1:9">
      <c r="A68" s="29"/>
      <c r="B68" s="28" t="s">
        <v>16</v>
      </c>
      <c r="C68" s="6">
        <v>1168294.3</v>
      </c>
      <c r="D68" s="6">
        <v>1145930.7</v>
      </c>
      <c r="E68" s="6">
        <v>1088542.9000000001</v>
      </c>
      <c r="F68" s="6">
        <v>1043016.6</v>
      </c>
      <c r="G68" s="6"/>
      <c r="H68" s="6"/>
      <c r="I68" s="29"/>
    </row>
    <row r="69" spans="1:9">
      <c r="A69" s="29"/>
      <c r="B69" s="28" t="s">
        <v>17</v>
      </c>
      <c r="C69" s="6">
        <v>334000.8</v>
      </c>
      <c r="D69" s="6">
        <v>324570.90000000002</v>
      </c>
      <c r="E69" s="6">
        <v>309055.30000000005</v>
      </c>
      <c r="F69" s="6">
        <v>297433.5</v>
      </c>
      <c r="G69" s="26"/>
      <c r="H69" s="26"/>
      <c r="I69" s="29"/>
    </row>
    <row r="70" spans="1:9">
      <c r="A70" s="29"/>
      <c r="B70" s="28" t="s">
        <v>18</v>
      </c>
      <c r="C70" s="6">
        <v>1449798.8</v>
      </c>
      <c r="D70" s="6">
        <v>1422628.1</v>
      </c>
      <c r="E70" s="6">
        <v>1351910.7000000002</v>
      </c>
      <c r="F70" s="6">
        <v>1286630.1000000001</v>
      </c>
      <c r="G70" s="6"/>
      <c r="H70" s="6"/>
      <c r="I70" s="29"/>
    </row>
    <row r="71" spans="1:9">
      <c r="A71" s="29"/>
      <c r="B71" s="28" t="s">
        <v>19</v>
      </c>
      <c r="C71" s="6">
        <v>1085092.3999999999</v>
      </c>
      <c r="D71" s="6">
        <v>1045768.7</v>
      </c>
      <c r="E71" s="6">
        <v>979079.1</v>
      </c>
      <c r="F71" s="6">
        <v>930250.6</v>
      </c>
      <c r="G71" s="6"/>
      <c r="H71" s="6"/>
      <c r="I71" s="29"/>
    </row>
    <row r="72" spans="1:9">
      <c r="A72" s="29"/>
      <c r="B72" s="28" t="s">
        <v>20</v>
      </c>
      <c r="C72" s="6">
        <v>5164966.7</v>
      </c>
      <c r="D72" s="6">
        <v>5038099.4000000004</v>
      </c>
      <c r="E72" s="6">
        <v>4766223.8000000007</v>
      </c>
      <c r="F72" s="6">
        <v>4588844</v>
      </c>
      <c r="G72" s="6"/>
      <c r="H72" s="6"/>
      <c r="I72" s="29"/>
    </row>
    <row r="73" spans="1:9">
      <c r="A73" s="29"/>
      <c r="B73" s="28" t="s">
        <v>21</v>
      </c>
      <c r="C73" s="6">
        <v>2738272.5</v>
      </c>
      <c r="D73" s="6">
        <v>2648992.5</v>
      </c>
      <c r="E73" s="6">
        <v>2496186.5</v>
      </c>
      <c r="F73" s="6">
        <v>2415712.2999999998</v>
      </c>
      <c r="G73" s="6"/>
      <c r="H73" s="6"/>
      <c r="I73" s="29"/>
    </row>
    <row r="74" spans="1:9">
      <c r="A74" s="29"/>
      <c r="B74" s="28" t="s">
        <v>22</v>
      </c>
      <c r="C74" s="6">
        <v>522375.8</v>
      </c>
      <c r="D74" s="6">
        <v>503493.60000000003</v>
      </c>
      <c r="E74" s="6">
        <v>470776.6</v>
      </c>
      <c r="F74" s="6">
        <v>453171.4</v>
      </c>
      <c r="G74" s="6"/>
      <c r="H74" s="6"/>
      <c r="I74" s="29"/>
    </row>
    <row r="75" spans="1:9">
      <c r="A75" s="29"/>
      <c r="B75" s="28" t="s">
        <v>23</v>
      </c>
      <c r="C75" s="6">
        <v>1589646.5</v>
      </c>
      <c r="D75" s="6">
        <v>1544946.1</v>
      </c>
      <c r="E75" s="6">
        <v>1460577.2000000002</v>
      </c>
      <c r="F75" s="6">
        <v>1393088.3</v>
      </c>
      <c r="G75" s="6"/>
      <c r="H75" s="6"/>
      <c r="I75" s="29"/>
    </row>
    <row r="76" spans="1:9">
      <c r="A76" s="29"/>
      <c r="B76" s="28" t="s">
        <v>24</v>
      </c>
      <c r="C76" s="6">
        <v>4921624.2</v>
      </c>
      <c r="D76" s="6">
        <v>4869209.9000000004</v>
      </c>
      <c r="E76" s="6">
        <v>4692777.5</v>
      </c>
      <c r="F76" s="6">
        <v>4523915.8</v>
      </c>
      <c r="G76" s="6"/>
      <c r="H76" s="6"/>
      <c r="I76" s="29"/>
    </row>
    <row r="77" spans="1:9">
      <c r="A77" s="29"/>
      <c r="B77" s="28" t="s">
        <v>25</v>
      </c>
      <c r="C77" s="6">
        <v>852743.8</v>
      </c>
      <c r="D77" s="6">
        <v>818743.09999999986</v>
      </c>
      <c r="E77" s="6">
        <v>777172.2</v>
      </c>
      <c r="F77" s="6">
        <v>749333.9</v>
      </c>
      <c r="G77" s="6"/>
      <c r="H77" s="6"/>
      <c r="I77" s="29"/>
    </row>
    <row r="78" spans="1:9">
      <c r="A78" s="29"/>
      <c r="B78" s="28" t="s">
        <v>26</v>
      </c>
      <c r="C78" s="6">
        <v>436379.10000000003</v>
      </c>
      <c r="D78" s="6">
        <v>430651.3</v>
      </c>
      <c r="E78" s="6">
        <v>408804.4</v>
      </c>
      <c r="F78" s="6">
        <v>399704.30000000005</v>
      </c>
      <c r="G78" s="6"/>
      <c r="H78" s="6"/>
      <c r="I78" s="29"/>
    </row>
    <row r="79" spans="1:9">
      <c r="A79" s="29"/>
      <c r="B79" s="28" t="s">
        <v>27</v>
      </c>
      <c r="C79" s="6">
        <v>1507418.8</v>
      </c>
      <c r="D79" s="6">
        <v>1478781.7000000002</v>
      </c>
      <c r="E79" s="6">
        <v>1421939.9000000001</v>
      </c>
      <c r="F79" s="6">
        <v>1394208.9</v>
      </c>
      <c r="G79" s="6"/>
      <c r="H79" s="6"/>
      <c r="I79" s="29"/>
    </row>
    <row r="80" spans="1:9">
      <c r="A80" s="29"/>
      <c r="B80" s="28" t="s">
        <v>28</v>
      </c>
      <c r="C80" s="6">
        <v>197413</v>
      </c>
      <c r="D80" s="6">
        <v>194977.9</v>
      </c>
      <c r="E80" s="6">
        <v>183690.59999999998</v>
      </c>
      <c r="F80" s="6">
        <v>176024.3</v>
      </c>
      <c r="G80" s="6"/>
      <c r="H80" s="6"/>
      <c r="I80" s="29"/>
    </row>
    <row r="81" spans="1:9">
      <c r="A81" s="29"/>
      <c r="B81" s="28" t="s">
        <v>51</v>
      </c>
      <c r="C81" s="6">
        <v>83641.399999999994</v>
      </c>
      <c r="D81" s="6">
        <v>84037.4</v>
      </c>
      <c r="E81" s="6">
        <v>79802.199999999983</v>
      </c>
      <c r="F81" s="6">
        <v>77125.100000000006</v>
      </c>
      <c r="G81" s="26"/>
      <c r="H81" s="26"/>
      <c r="I81" s="29"/>
    </row>
    <row r="82" spans="1:9">
      <c r="A82" s="29"/>
      <c r="B82" s="28" t="s">
        <v>31</v>
      </c>
      <c r="C82" s="6">
        <v>28400046.500000004</v>
      </c>
      <c r="D82" s="6">
        <v>27745707.5</v>
      </c>
      <c r="E82" s="6">
        <v>26303252.399999999</v>
      </c>
      <c r="F82" s="6">
        <v>25345352.099999998</v>
      </c>
      <c r="G82" s="26"/>
      <c r="H82" s="26"/>
      <c r="I82" s="29"/>
    </row>
    <row r="83" spans="1:9">
      <c r="A83" s="29"/>
      <c r="B83" s="28" t="s">
        <v>52</v>
      </c>
      <c r="C83" s="27"/>
      <c r="D83" s="26"/>
      <c r="E83" s="26"/>
      <c r="F83" s="26"/>
      <c r="G83" s="26"/>
      <c r="H83" s="26"/>
      <c r="I83" s="29"/>
    </row>
    <row r="84" spans="1:9">
      <c r="A84" s="29"/>
      <c r="B84" s="28" t="s">
        <v>53</v>
      </c>
      <c r="C84" s="26">
        <v>18376.19999999553</v>
      </c>
      <c r="D84" s="26">
        <v>21284</v>
      </c>
      <c r="E84" s="26">
        <v>21562.400000002235</v>
      </c>
      <c r="F84" s="26">
        <v>21232.800000000745</v>
      </c>
      <c r="G84" s="26"/>
      <c r="H84" s="26"/>
      <c r="I84" s="29"/>
    </row>
    <row r="85" spans="1:9">
      <c r="A85" s="29"/>
      <c r="B85" s="19"/>
      <c r="C85" s="29"/>
      <c r="D85" s="29"/>
      <c r="E85" s="29"/>
      <c r="F85" s="29"/>
      <c r="G85" s="29"/>
      <c r="H85" s="29"/>
      <c r="I85" s="29"/>
    </row>
    <row r="86" spans="1:9">
      <c r="A86" s="29"/>
      <c r="B86" s="29"/>
      <c r="C86" s="29"/>
      <c r="D86" s="29"/>
      <c r="E86" s="29"/>
      <c r="F86" s="29"/>
      <c r="G86" s="29"/>
      <c r="H86" s="29"/>
      <c r="I86" s="29"/>
    </row>
    <row r="87" spans="1:9">
      <c r="A87" s="29"/>
      <c r="B87" s="19" t="s">
        <v>61</v>
      </c>
      <c r="C87" s="29" t="s">
        <v>70</v>
      </c>
      <c r="D87" s="29"/>
      <c r="E87" s="29"/>
      <c r="F87" s="29"/>
      <c r="G87" s="29"/>
      <c r="H87" s="29"/>
      <c r="I87" s="29"/>
    </row>
    <row r="88" spans="1:9">
      <c r="A88" s="29"/>
      <c r="B88" s="29"/>
      <c r="C88" s="29"/>
      <c r="D88" s="29"/>
      <c r="E88" s="29"/>
      <c r="F88" s="29"/>
      <c r="G88" s="29"/>
      <c r="H88" s="29"/>
      <c r="I88" s="29"/>
    </row>
    <row r="89" spans="1:9">
      <c r="A89" s="29"/>
      <c r="B89" s="29"/>
      <c r="C89" s="32">
        <v>2010</v>
      </c>
      <c r="D89" s="32">
        <f>C89+1</f>
        <v>2011</v>
      </c>
      <c r="E89" s="32">
        <f t="shared" ref="E89:G89" si="3">D89+1</f>
        <v>2012</v>
      </c>
      <c r="F89" s="32">
        <f t="shared" si="3"/>
        <v>2013</v>
      </c>
      <c r="G89" s="32">
        <f t="shared" si="3"/>
        <v>2014</v>
      </c>
      <c r="H89" s="29"/>
      <c r="I89" s="29"/>
    </row>
    <row r="90" spans="1:9">
      <c r="A90" s="29"/>
      <c r="B90" s="28" t="s">
        <v>12</v>
      </c>
      <c r="C90" s="6">
        <v>81705714.804979995</v>
      </c>
      <c r="D90" s="6">
        <v>80576253.88728486</v>
      </c>
      <c r="E90" s="6">
        <v>75263797.583131105</v>
      </c>
      <c r="F90" s="6">
        <v>73646307.386887848</v>
      </c>
      <c r="G90" s="29"/>
      <c r="H90" s="29"/>
      <c r="I90" s="29"/>
    </row>
    <row r="91" spans="1:9">
      <c r="A91" s="29"/>
      <c r="B91" s="28" t="s">
        <v>13</v>
      </c>
      <c r="C91" s="6">
        <v>18644951.325171392</v>
      </c>
      <c r="D91" s="6">
        <v>18349104.039462917</v>
      </c>
      <c r="E91" s="6">
        <v>17319554.611342683</v>
      </c>
      <c r="F91" s="6">
        <v>16854669.443056244</v>
      </c>
      <c r="G91" s="29"/>
      <c r="H91" s="29"/>
      <c r="I91" s="29"/>
    </row>
    <row r="92" spans="1:9">
      <c r="A92" s="29"/>
      <c r="B92" s="28" t="s">
        <v>14</v>
      </c>
      <c r="C92" s="6">
        <v>13163346.07860367</v>
      </c>
      <c r="D92" s="6">
        <v>13014385.419734189</v>
      </c>
      <c r="E92" s="6">
        <v>12270181.300876996</v>
      </c>
      <c r="F92" s="6">
        <v>11837076.893741056</v>
      </c>
      <c r="G92" s="29"/>
      <c r="H92" s="29"/>
      <c r="I92" s="29"/>
    </row>
    <row r="93" spans="1:9">
      <c r="A93" s="29"/>
      <c r="B93" s="28" t="s">
        <v>15</v>
      </c>
      <c r="C93" s="6">
        <v>14501229.064481776</v>
      </c>
      <c r="D93" s="6">
        <v>14376523.433281088</v>
      </c>
      <c r="E93" s="6">
        <v>13739027.336009813</v>
      </c>
      <c r="F93" s="6">
        <v>13611150.536981113</v>
      </c>
      <c r="G93" s="29"/>
      <c r="H93" s="29"/>
      <c r="I93" s="29"/>
    </row>
    <row r="94" spans="1:9">
      <c r="A94" s="29"/>
      <c r="B94" s="28" t="s">
        <v>16</v>
      </c>
      <c r="C94" s="6">
        <v>22690527.680292804</v>
      </c>
      <c r="D94" s="6">
        <v>22358111.504661642</v>
      </c>
      <c r="E94" s="6">
        <v>21085460.529913798</v>
      </c>
      <c r="F94" s="6">
        <v>20954591.013480399</v>
      </c>
      <c r="G94" s="29"/>
      <c r="H94" s="29"/>
      <c r="I94" s="29"/>
    </row>
    <row r="95" spans="1:9">
      <c r="A95" s="29"/>
      <c r="B95" s="28" t="s">
        <v>17</v>
      </c>
      <c r="C95" s="6">
        <v>7054161.5022104569</v>
      </c>
      <c r="D95" s="6">
        <v>6967163.3524620943</v>
      </c>
      <c r="E95" s="6">
        <v>6548903.5935118841</v>
      </c>
      <c r="F95" s="6">
        <v>6395977.3346365048</v>
      </c>
      <c r="G95" s="29"/>
      <c r="H95" s="29"/>
      <c r="I95" s="29"/>
    </row>
    <row r="96" spans="1:9">
      <c r="A96" s="29"/>
      <c r="B96" s="28" t="s">
        <v>18</v>
      </c>
      <c r="C96" s="6">
        <v>29920551.349410556</v>
      </c>
      <c r="D96" s="6">
        <v>29431801.354817562</v>
      </c>
      <c r="E96" s="6">
        <v>27975482.592102319</v>
      </c>
      <c r="F96" s="6">
        <v>27262233.972790081</v>
      </c>
      <c r="G96" s="29"/>
      <c r="H96" s="29"/>
      <c r="I96" s="29"/>
    </row>
    <row r="97" spans="1:9">
      <c r="A97" s="29"/>
      <c r="B97" s="28" t="s">
        <v>19</v>
      </c>
      <c r="C97" s="6">
        <v>21875748.294163495</v>
      </c>
      <c r="D97" s="6">
        <v>21089583.932159923</v>
      </c>
      <c r="E97" s="6">
        <v>19570315.546311684</v>
      </c>
      <c r="F97" s="6">
        <v>18951707.159570027</v>
      </c>
      <c r="G97" s="29"/>
      <c r="H97" s="29"/>
      <c r="I97" s="29"/>
    </row>
    <row r="98" spans="1:9">
      <c r="A98" s="29"/>
      <c r="B98" s="28" t="s">
        <v>20</v>
      </c>
      <c r="C98" s="6">
        <v>116654800.35191128</v>
      </c>
      <c r="D98" s="6">
        <v>113942748.77556743</v>
      </c>
      <c r="E98" s="6">
        <v>108595296.31904736</v>
      </c>
      <c r="F98" s="6">
        <v>106187144.9037153</v>
      </c>
      <c r="G98" s="29"/>
      <c r="H98" s="29"/>
      <c r="I98" s="29"/>
    </row>
    <row r="99" spans="1:9">
      <c r="A99" s="29"/>
      <c r="B99" s="28" t="s">
        <v>21</v>
      </c>
      <c r="C99" s="6">
        <v>55835369.888665825</v>
      </c>
      <c r="D99" s="6">
        <v>54338850.131920002</v>
      </c>
      <c r="E99" s="6">
        <v>51202192.869791269</v>
      </c>
      <c r="F99" s="6">
        <v>50128012.516445637</v>
      </c>
      <c r="G99" s="29"/>
      <c r="H99" s="29"/>
      <c r="I99" s="29"/>
    </row>
    <row r="100" spans="1:9">
      <c r="A100" s="29"/>
      <c r="B100" s="28" t="s">
        <v>22</v>
      </c>
      <c r="C100" s="6">
        <v>9963990.2724677715</v>
      </c>
      <c r="D100" s="6">
        <v>9709051.1823535617</v>
      </c>
      <c r="E100" s="6">
        <v>9100549.016041182</v>
      </c>
      <c r="F100" s="6">
        <v>9010729.0937515199</v>
      </c>
      <c r="G100" s="29"/>
      <c r="H100" s="29"/>
      <c r="I100" s="29"/>
    </row>
    <row r="101" spans="1:9">
      <c r="A101" s="29"/>
      <c r="B101" s="28" t="s">
        <v>23</v>
      </c>
      <c r="C101" s="6">
        <v>31448927.278816491</v>
      </c>
      <c r="D101" s="6">
        <v>30887940.134122234</v>
      </c>
      <c r="E101" s="6">
        <v>29308931.83700427</v>
      </c>
      <c r="F101" s="6">
        <v>28655800.648601275</v>
      </c>
      <c r="G101" s="29"/>
      <c r="H101" s="29"/>
      <c r="I101" s="29"/>
    </row>
    <row r="102" spans="1:9">
      <c r="A102" s="29"/>
      <c r="B102" s="28" t="s">
        <v>24</v>
      </c>
      <c r="C102" s="6">
        <v>115597404.05165231</v>
      </c>
      <c r="D102" s="6">
        <v>114608672.08108529</v>
      </c>
      <c r="E102" s="6">
        <v>110627798.82864161</v>
      </c>
      <c r="F102" s="6">
        <v>108729312.04054421</v>
      </c>
      <c r="G102" s="29"/>
      <c r="H102" s="29"/>
      <c r="I102" s="29"/>
    </row>
    <row r="103" spans="1:9">
      <c r="A103" s="29"/>
      <c r="B103" s="28" t="s">
        <v>25</v>
      </c>
      <c r="C103" s="6">
        <v>15788151.93554638</v>
      </c>
      <c r="D103" s="6">
        <v>15369131.283095375</v>
      </c>
      <c r="E103" s="6">
        <v>14504811.553002866</v>
      </c>
      <c r="F103" s="6">
        <v>14162197.958803739</v>
      </c>
      <c r="G103" s="29"/>
      <c r="H103" s="29"/>
      <c r="I103" s="29"/>
    </row>
    <row r="104" spans="1:9">
      <c r="A104" s="29"/>
      <c r="B104" s="28" t="s">
        <v>26</v>
      </c>
      <c r="C104" s="6">
        <v>10192300.036331298</v>
      </c>
      <c r="D104" s="6">
        <v>10095260.100131456</v>
      </c>
      <c r="E104" s="6">
        <v>9540387.7251484655</v>
      </c>
      <c r="F104" s="6">
        <v>9408217.3222152051</v>
      </c>
      <c r="G104" s="29"/>
      <c r="H104" s="29"/>
      <c r="I104" s="29"/>
    </row>
    <row r="105" spans="1:9">
      <c r="A105" s="29"/>
      <c r="B105" s="28" t="s">
        <v>27</v>
      </c>
      <c r="C105" s="6">
        <v>37404660.304364443</v>
      </c>
      <c r="D105" s="6">
        <v>36967296.833486594</v>
      </c>
      <c r="E105" s="6">
        <v>35707100.980114222</v>
      </c>
      <c r="F105" s="6">
        <v>34949897.510586664</v>
      </c>
      <c r="G105" s="29"/>
      <c r="H105" s="29"/>
      <c r="I105" s="29"/>
    </row>
    <row r="106" spans="1:9">
      <c r="A106" s="29"/>
      <c r="B106" s="28" t="s">
        <v>28</v>
      </c>
      <c r="C106" s="6">
        <v>4075313.4931909647</v>
      </c>
      <c r="D106" s="6">
        <v>4020732.8155175638</v>
      </c>
      <c r="E106" s="6">
        <v>3832718.9528317596</v>
      </c>
      <c r="F106" s="6">
        <v>3748101.0348457559</v>
      </c>
      <c r="G106" s="29"/>
      <c r="H106" s="29"/>
      <c r="I106" s="29"/>
    </row>
    <row r="107" spans="1:9">
      <c r="A107" s="29"/>
      <c r="B107" s="28" t="s">
        <v>51</v>
      </c>
      <c r="C107" s="6">
        <v>1825013.3871144515</v>
      </c>
      <c r="D107" s="6">
        <v>1825816.3068920593</v>
      </c>
      <c r="E107" s="6">
        <v>1711881.0216880343</v>
      </c>
      <c r="F107" s="6">
        <v>1710245.7364523993</v>
      </c>
      <c r="G107" s="29"/>
      <c r="H107" s="29"/>
      <c r="I107" s="29"/>
    </row>
    <row r="108" spans="1:9">
      <c r="A108" s="29"/>
      <c r="B108" s="28" t="s">
        <v>31</v>
      </c>
      <c r="C108" s="6">
        <v>608342161.09937549</v>
      </c>
      <c r="D108" s="6">
        <v>597928426.56803584</v>
      </c>
      <c r="E108" s="6">
        <v>567904392.19651127</v>
      </c>
      <c r="F108" s="6">
        <v>556203372.50710487</v>
      </c>
      <c r="G108" s="29"/>
      <c r="H108" s="29"/>
      <c r="I108" s="29"/>
    </row>
    <row r="109" spans="1:9">
      <c r="A109" s="29"/>
      <c r="B109" s="28" t="s">
        <v>52</v>
      </c>
      <c r="C109" s="29"/>
      <c r="D109" s="29"/>
      <c r="E109" s="29"/>
      <c r="F109" s="29"/>
      <c r="G109" s="29"/>
      <c r="H109" s="29"/>
      <c r="I109" s="29"/>
    </row>
    <row r="110" spans="1:9">
      <c r="A110" s="29"/>
      <c r="B110" s="29"/>
      <c r="C110" s="29"/>
      <c r="D110" s="29"/>
      <c r="E110" s="29"/>
      <c r="F110" s="29"/>
      <c r="G110" s="29"/>
      <c r="H110" s="29"/>
      <c r="I110" s="29"/>
    </row>
    <row r="111" spans="1:9">
      <c r="A111" s="29"/>
      <c r="B111" s="29"/>
      <c r="C111" s="29"/>
      <c r="D111" s="29"/>
      <c r="E111" s="29"/>
      <c r="F111" s="29"/>
      <c r="G111" s="29"/>
      <c r="H111" s="29"/>
      <c r="I111" s="29"/>
    </row>
    <row r="113" spans="2:7">
      <c r="B113" s="2" t="s">
        <v>326</v>
      </c>
    </row>
    <row r="114" spans="2:7">
      <c r="B114" s="37" t="s">
        <v>325</v>
      </c>
      <c r="C114" s="56"/>
      <c r="D114" s="56"/>
      <c r="E114" s="56"/>
      <c r="F114" s="56"/>
      <c r="G114" s="56"/>
    </row>
    <row r="115" spans="2:7">
      <c r="B115" s="56" t="s">
        <v>109</v>
      </c>
      <c r="C115" s="56"/>
      <c r="D115" s="56"/>
      <c r="E115" s="56"/>
      <c r="F115" s="56"/>
      <c r="G115" s="56"/>
    </row>
    <row r="116" spans="2:7">
      <c r="B116" s="56"/>
      <c r="C116" s="56"/>
      <c r="D116" s="56"/>
      <c r="E116" s="56"/>
      <c r="F116" s="56"/>
      <c r="G116" s="56"/>
    </row>
    <row r="117" spans="2:7">
      <c r="B117" s="56"/>
      <c r="C117" s="5">
        <v>2010</v>
      </c>
      <c r="D117" s="5">
        <v>2011</v>
      </c>
      <c r="E117" s="5">
        <v>2012</v>
      </c>
      <c r="F117" s="5">
        <v>2013</v>
      </c>
      <c r="G117" s="5">
        <v>2014</v>
      </c>
    </row>
    <row r="118" spans="2:7">
      <c r="B118" s="55" t="s">
        <v>12</v>
      </c>
      <c r="C118" s="10">
        <v>2593.9720273784201</v>
      </c>
      <c r="D118" s="10">
        <v>2518.7094424645625</v>
      </c>
      <c r="E118" s="10">
        <v>2371.7743933561665</v>
      </c>
      <c r="F118" s="10">
        <v>2307.9647993106846</v>
      </c>
      <c r="G118" s="10"/>
    </row>
    <row r="119" spans="2:7">
      <c r="B119" s="55" t="s">
        <v>13</v>
      </c>
      <c r="C119" s="10">
        <v>543.03858454706119</v>
      </c>
      <c r="D119" s="10">
        <v>527.59175589204528</v>
      </c>
      <c r="E119" s="10">
        <v>508.61997207817399</v>
      </c>
      <c r="F119" s="10">
        <v>498.737083828236</v>
      </c>
      <c r="G119" s="10"/>
    </row>
    <row r="120" spans="2:7">
      <c r="B120" s="55" t="s">
        <v>14</v>
      </c>
      <c r="C120" s="10">
        <v>363.67201727892439</v>
      </c>
      <c r="D120" s="10">
        <v>360.32230029170313</v>
      </c>
      <c r="E120" s="10">
        <v>342.10011181830782</v>
      </c>
      <c r="F120" s="10">
        <v>330.63721850611989</v>
      </c>
      <c r="G120" s="10"/>
    </row>
    <row r="121" spans="2:7">
      <c r="B121" s="55" t="s">
        <v>15</v>
      </c>
      <c r="C121" s="10">
        <v>446.55437136895574</v>
      </c>
      <c r="D121" s="10">
        <v>435.0049999283865</v>
      </c>
      <c r="E121" s="10">
        <v>421.44907142490791</v>
      </c>
      <c r="F121" s="10">
        <v>411.10726934053423</v>
      </c>
      <c r="G121" s="10"/>
    </row>
    <row r="122" spans="2:7">
      <c r="B122" s="55" t="s">
        <v>16</v>
      </c>
      <c r="C122" s="10">
        <v>718.13721634637079</v>
      </c>
      <c r="D122" s="10">
        <v>698.32891207603654</v>
      </c>
      <c r="E122" s="10">
        <v>666.47053673886205</v>
      </c>
      <c r="F122" s="10">
        <v>652.3259518697871</v>
      </c>
      <c r="G122" s="10"/>
    </row>
    <row r="123" spans="2:7">
      <c r="B123" s="55" t="s">
        <v>17</v>
      </c>
      <c r="C123" s="10">
        <v>206.42212313720245</v>
      </c>
      <c r="D123" s="10">
        <v>201.04316791941739</v>
      </c>
      <c r="E123" s="10">
        <v>192.5340538682585</v>
      </c>
      <c r="F123" s="10">
        <v>186.26244719888911</v>
      </c>
      <c r="G123" s="10"/>
    </row>
    <row r="124" spans="2:7">
      <c r="B124" s="55" t="s">
        <v>18</v>
      </c>
      <c r="C124" s="10">
        <v>901.60761665398491</v>
      </c>
      <c r="D124" s="10">
        <v>880.31187084590783</v>
      </c>
      <c r="E124" s="10">
        <v>839.73155949961756</v>
      </c>
      <c r="F124" s="10">
        <v>805.68532365921249</v>
      </c>
      <c r="G124" s="10"/>
    </row>
    <row r="125" spans="2:7">
      <c r="B125" s="55" t="s">
        <v>19</v>
      </c>
      <c r="C125" s="10">
        <v>660.65752381944071</v>
      </c>
      <c r="D125" s="10">
        <v>634.48006843722203</v>
      </c>
      <c r="E125" s="10">
        <v>596.11443655948005</v>
      </c>
      <c r="F125" s="10">
        <v>568.76527356144641</v>
      </c>
      <c r="G125" s="10"/>
    </row>
    <row r="126" spans="2:7">
      <c r="B126" s="55" t="s">
        <v>20</v>
      </c>
      <c r="C126" s="10">
        <v>3200.4722482490633</v>
      </c>
      <c r="D126" s="10">
        <v>3127.21470215918</v>
      </c>
      <c r="E126" s="10">
        <v>2974.7054242700606</v>
      </c>
      <c r="F126" s="10">
        <v>2892.4548923730181</v>
      </c>
      <c r="G126" s="10"/>
    </row>
    <row r="127" spans="2:7">
      <c r="B127" s="55" t="s">
        <v>21</v>
      </c>
      <c r="C127" s="10">
        <v>1723.0813619561236</v>
      </c>
      <c r="D127" s="10">
        <v>1659.7437934517459</v>
      </c>
      <c r="E127" s="10">
        <v>1576.6164298971091</v>
      </c>
      <c r="F127" s="10">
        <v>1532.707407409752</v>
      </c>
      <c r="G127" s="10"/>
    </row>
    <row r="128" spans="2:7">
      <c r="B128" s="55" t="s">
        <v>22</v>
      </c>
      <c r="C128" s="10">
        <v>317.08511850800653</v>
      </c>
      <c r="D128" s="10">
        <v>306.49423121314049</v>
      </c>
      <c r="E128" s="10">
        <v>290.31279672716113</v>
      </c>
      <c r="F128" s="10">
        <v>281.95526456254498</v>
      </c>
      <c r="G128" s="10"/>
    </row>
    <row r="129" spans="2:7">
      <c r="B129" s="55" t="s">
        <v>23</v>
      </c>
      <c r="C129" s="10">
        <v>970.52575910912719</v>
      </c>
      <c r="D129" s="10">
        <v>944.53032927238485</v>
      </c>
      <c r="E129" s="10">
        <v>897.80402091132123</v>
      </c>
      <c r="F129" s="10">
        <v>867.36542298572465</v>
      </c>
      <c r="G129" s="10"/>
    </row>
    <row r="130" spans="2:7">
      <c r="B130" s="55" t="s">
        <v>24</v>
      </c>
      <c r="C130" s="10">
        <v>3082.2836260809199</v>
      </c>
      <c r="D130" s="10">
        <v>3034.5578568929686</v>
      </c>
      <c r="E130" s="10">
        <v>2931.5774009267293</v>
      </c>
      <c r="F130" s="10">
        <v>2872.575444932776</v>
      </c>
      <c r="G130" s="10"/>
    </row>
    <row r="131" spans="2:7">
      <c r="B131" s="55" t="s">
        <v>25</v>
      </c>
      <c r="C131" s="10">
        <v>526.60577594591609</v>
      </c>
      <c r="D131" s="10">
        <v>507.33427286627006</v>
      </c>
      <c r="E131" s="10">
        <v>483.75644990287344</v>
      </c>
      <c r="F131" s="10">
        <v>468.38640926118501</v>
      </c>
      <c r="G131" s="10"/>
    </row>
    <row r="132" spans="2:7">
      <c r="B132" s="55" t="s">
        <v>26</v>
      </c>
      <c r="C132" s="10">
        <v>276.58745553745848</v>
      </c>
      <c r="D132" s="10">
        <v>275.09961069520216</v>
      </c>
      <c r="E132" s="10">
        <v>260.99947466599741</v>
      </c>
      <c r="F132" s="10">
        <v>253.38589705457798</v>
      </c>
      <c r="G132" s="10"/>
    </row>
    <row r="133" spans="2:7">
      <c r="B133" s="55" t="s">
        <v>27</v>
      </c>
      <c r="C133" s="10">
        <v>966.27890750739687</v>
      </c>
      <c r="D133" s="10">
        <v>939.11672218047295</v>
      </c>
      <c r="E133" s="10">
        <v>909.76537458647817</v>
      </c>
      <c r="F133" s="10">
        <v>888.50819772532111</v>
      </c>
      <c r="G133" s="10"/>
    </row>
    <row r="134" spans="2:7">
      <c r="B134" s="55" t="s">
        <v>28</v>
      </c>
      <c r="C134" s="10">
        <v>121.26009759944128</v>
      </c>
      <c r="D134" s="10">
        <v>119.04330296986615</v>
      </c>
      <c r="E134" s="10">
        <v>114.43749055657058</v>
      </c>
      <c r="F134" s="10">
        <v>111.4711805099024</v>
      </c>
      <c r="G134" s="10"/>
    </row>
    <row r="135" spans="2:7">
      <c r="B135" s="55" t="s">
        <v>29</v>
      </c>
      <c r="C135" s="10">
        <v>52.92751803876741</v>
      </c>
      <c r="D135" s="10">
        <v>52.264941057794047</v>
      </c>
      <c r="E135" s="10">
        <v>51.01023890613061</v>
      </c>
      <c r="F135" s="10">
        <v>49.723486477053065</v>
      </c>
      <c r="G135" s="10"/>
    </row>
    <row r="136" spans="2:7">
      <c r="B136" s="56" t="s">
        <v>30</v>
      </c>
      <c r="C136" s="10">
        <v>11.305650937417727</v>
      </c>
      <c r="D136" s="10">
        <v>13.382719385692273</v>
      </c>
      <c r="E136" s="10">
        <v>13.045763305795163</v>
      </c>
      <c r="F136" s="10">
        <v>12.781029433235039</v>
      </c>
      <c r="G136" s="10"/>
    </row>
    <row r="137" spans="2:7">
      <c r="B137" s="56" t="s">
        <v>31</v>
      </c>
      <c r="C137" s="10">
        <v>17682.474999999999</v>
      </c>
      <c r="D137" s="10">
        <v>17234.574999999997</v>
      </c>
      <c r="E137" s="10">
        <v>16442.825000000004</v>
      </c>
      <c r="F137" s="10">
        <v>15992.8</v>
      </c>
      <c r="G137" s="10"/>
    </row>
    <row r="139" spans="2:7">
      <c r="B139" s="40" t="s">
        <v>447</v>
      </c>
    </row>
    <row r="140" spans="2:7">
      <c r="B140" s="37" t="s">
        <v>337</v>
      </c>
      <c r="C140" s="56"/>
      <c r="D140" s="56"/>
      <c r="E140" s="56"/>
      <c r="F140" s="56"/>
    </row>
    <row r="141" spans="2:7">
      <c r="B141" s="56" t="s">
        <v>115</v>
      </c>
      <c r="C141" s="56"/>
      <c r="D141" s="56"/>
      <c r="E141" s="56"/>
      <c r="F141" s="56"/>
    </row>
    <row r="142" spans="2:7">
      <c r="B142" s="56"/>
      <c r="C142" s="56"/>
      <c r="D142" s="56"/>
      <c r="E142" s="56"/>
      <c r="F142" s="56"/>
    </row>
    <row r="143" spans="2:7">
      <c r="B143" s="56"/>
      <c r="C143" s="5">
        <v>2010</v>
      </c>
      <c r="D143" s="5">
        <v>2011</v>
      </c>
      <c r="E143" s="5">
        <v>2012</v>
      </c>
      <c r="F143" s="5">
        <v>2013</v>
      </c>
    </row>
    <row r="144" spans="2:7">
      <c r="B144" s="55" t="s">
        <v>12</v>
      </c>
      <c r="C144" s="10">
        <v>2305.8214852492506</v>
      </c>
      <c r="D144" s="10">
        <v>2243.3725752995242</v>
      </c>
      <c r="E144" s="10">
        <v>2091.5470533752818</v>
      </c>
      <c r="F144" s="10">
        <v>2011.9349450276213</v>
      </c>
    </row>
    <row r="145" spans="2:6">
      <c r="B145" s="55" t="s">
        <v>13</v>
      </c>
      <c r="C145" s="10">
        <v>484.94793877942777</v>
      </c>
      <c r="D145" s="10">
        <v>468.65425221075895</v>
      </c>
      <c r="E145" s="10">
        <v>447.49319271678223</v>
      </c>
      <c r="F145" s="10">
        <v>438.35504203652187</v>
      </c>
    </row>
    <row r="146" spans="2:6">
      <c r="B146" s="55" t="s">
        <v>14</v>
      </c>
      <c r="C146" s="10">
        <v>326.50529010394382</v>
      </c>
      <c r="D146" s="10">
        <v>322.47022130575436</v>
      </c>
      <c r="E146" s="10">
        <v>304.01547346602797</v>
      </c>
      <c r="F146" s="10">
        <v>289.77352174730464</v>
      </c>
    </row>
    <row r="147" spans="2:6">
      <c r="B147" s="55" t="s">
        <v>15</v>
      </c>
      <c r="C147" s="10">
        <v>398.83756643318213</v>
      </c>
      <c r="D147" s="10">
        <v>385.26886686301606</v>
      </c>
      <c r="E147" s="10">
        <v>372.23952776450312</v>
      </c>
      <c r="F147" s="10">
        <v>355.56123730583454</v>
      </c>
    </row>
    <row r="148" spans="2:6">
      <c r="B148" s="55" t="s">
        <v>16</v>
      </c>
      <c r="C148" s="10">
        <v>647.0713742496871</v>
      </c>
      <c r="D148" s="10">
        <v>632.58967944996846</v>
      </c>
      <c r="E148" s="10">
        <v>601.71208584998305</v>
      </c>
      <c r="F148" s="10">
        <v>574.83523321008806</v>
      </c>
    </row>
    <row r="149" spans="2:6">
      <c r="B149" s="55" t="s">
        <v>17</v>
      </c>
      <c r="C149" s="10">
        <v>184.98965256998591</v>
      </c>
      <c r="D149" s="10">
        <v>179.17331439832077</v>
      </c>
      <c r="E149" s="10">
        <v>170.83599480185143</v>
      </c>
      <c r="F149" s="10">
        <v>163.92381035641498</v>
      </c>
    </row>
    <row r="150" spans="2:6">
      <c r="B150" s="55" t="s">
        <v>18</v>
      </c>
      <c r="C150" s="10">
        <v>802.98543089831662</v>
      </c>
      <c r="D150" s="10">
        <v>785.33532067472993</v>
      </c>
      <c r="E150" s="10">
        <v>747.29347569113781</v>
      </c>
      <c r="F150" s="10">
        <v>709.09735625360031</v>
      </c>
    </row>
    <row r="151" spans="2:6">
      <c r="B151" s="55" t="s">
        <v>19</v>
      </c>
      <c r="C151" s="10">
        <v>600.98917751793454</v>
      </c>
      <c r="D151" s="10">
        <v>577.29711466130561</v>
      </c>
      <c r="E151" s="10">
        <v>541.20395941503455</v>
      </c>
      <c r="F151" s="10">
        <v>512.68677851802579</v>
      </c>
    </row>
    <row r="152" spans="2:6">
      <c r="B152" s="55" t="s">
        <v>20</v>
      </c>
      <c r="C152" s="10">
        <v>2860.6679845334102</v>
      </c>
      <c r="D152" s="10">
        <v>2781.1888489269718</v>
      </c>
      <c r="E152" s="10">
        <v>2634.6177668568071</v>
      </c>
      <c r="F152" s="10">
        <v>2529.0385703398329</v>
      </c>
    </row>
    <row r="153" spans="2:6">
      <c r="B153" s="55" t="s">
        <v>21</v>
      </c>
      <c r="C153" s="10">
        <v>1516.6193566510819</v>
      </c>
      <c r="D153" s="10">
        <v>1462.3269246913192</v>
      </c>
      <c r="E153" s="10">
        <v>1379.8129458981989</v>
      </c>
      <c r="F153" s="10">
        <v>1331.3657168437953</v>
      </c>
    </row>
    <row r="154" spans="2:6">
      <c r="B154" s="55" t="s">
        <v>22</v>
      </c>
      <c r="C154" s="10">
        <v>289.32301285795853</v>
      </c>
      <c r="D154" s="10">
        <v>277.94425529319591</v>
      </c>
      <c r="E154" s="10">
        <v>260.23041439649558</v>
      </c>
      <c r="F154" s="10">
        <v>249.75526506782549</v>
      </c>
    </row>
    <row r="155" spans="2:6">
      <c r="B155" s="55" t="s">
        <v>23</v>
      </c>
      <c r="C155" s="10">
        <v>880.44146524228108</v>
      </c>
      <c r="D155" s="10">
        <v>852.85869221103769</v>
      </c>
      <c r="E155" s="10">
        <v>807.36087990370231</v>
      </c>
      <c r="F155" s="10">
        <v>767.76940828434101</v>
      </c>
    </row>
    <row r="156" spans="2:6">
      <c r="B156" s="55" t="s">
        <v>24</v>
      </c>
      <c r="C156" s="10">
        <v>2725.8903297178776</v>
      </c>
      <c r="D156" s="10">
        <v>2687.9565490440332</v>
      </c>
      <c r="E156" s="10">
        <v>2594.0189752327337</v>
      </c>
      <c r="F156" s="10">
        <v>2493.254847445191</v>
      </c>
    </row>
    <row r="157" spans="2:6">
      <c r="B157" s="55" t="s">
        <v>25</v>
      </c>
      <c r="C157" s="10">
        <v>472.30060315187734</v>
      </c>
      <c r="D157" s="10">
        <v>451.97186459955509</v>
      </c>
      <c r="E157" s="10">
        <v>429.59621116137919</v>
      </c>
      <c r="F157" s="10">
        <v>412.97859224745304</v>
      </c>
    </row>
    <row r="158" spans="2:6">
      <c r="B158" s="55" t="s">
        <v>26</v>
      </c>
      <c r="C158" s="10">
        <v>241.69288845356999</v>
      </c>
      <c r="D158" s="10">
        <v>237.73302157077404</v>
      </c>
      <c r="E158" s="10">
        <v>225.97414234078491</v>
      </c>
      <c r="F158" s="10">
        <v>220.28807068418186</v>
      </c>
    </row>
    <row r="159" spans="2:6">
      <c r="B159" s="55" t="s">
        <v>27</v>
      </c>
      <c r="C159" s="10">
        <v>834.89883883351501</v>
      </c>
      <c r="D159" s="10">
        <v>816.33386868811488</v>
      </c>
      <c r="E159" s="10">
        <v>786.00340251387081</v>
      </c>
      <c r="F159" s="10">
        <v>768.38700187042116</v>
      </c>
    </row>
    <row r="160" spans="2:6">
      <c r="B160" s="55" t="s">
        <v>28</v>
      </c>
      <c r="C160" s="10">
        <v>109.33914614216081</v>
      </c>
      <c r="D160" s="10">
        <v>107.63391473919671</v>
      </c>
      <c r="E160" s="10">
        <v>101.53835377276805</v>
      </c>
      <c r="F160" s="10">
        <v>97.011849611159107</v>
      </c>
    </row>
    <row r="161" spans="2:6">
      <c r="B161" s="55" t="s">
        <v>29</v>
      </c>
      <c r="C161" s="10">
        <v>46.325618161594875</v>
      </c>
      <c r="D161" s="10">
        <v>46.39127996815931</v>
      </c>
      <c r="E161" s="10">
        <v>44.112132114790789</v>
      </c>
      <c r="F161" s="10">
        <v>42.505771092091308</v>
      </c>
    </row>
    <row r="162" spans="2:6">
      <c r="B162" s="56" t="s">
        <v>30</v>
      </c>
      <c r="C162" s="10">
        <v>10.177840452944269</v>
      </c>
      <c r="D162" s="10">
        <v>11.749435404264087</v>
      </c>
      <c r="E162" s="10">
        <v>11.919012727870456</v>
      </c>
      <c r="F162" s="10">
        <v>11.701982058294744</v>
      </c>
    </row>
    <row r="163" spans="2:6">
      <c r="B163" s="56" t="s">
        <v>31</v>
      </c>
      <c r="C163" s="10">
        <f>SUM(C144:C162)</f>
        <v>15739.824999999999</v>
      </c>
      <c r="D163" s="10">
        <f t="shared" ref="D163:F163" si="4">SUM(D144:D162)</f>
        <v>15328.249999999996</v>
      </c>
      <c r="E163" s="10">
        <f t="shared" si="4"/>
        <v>14551.525000000005</v>
      </c>
      <c r="F163" s="10">
        <f t="shared" si="4"/>
        <v>13980.225</v>
      </c>
    </row>
    <row r="166" spans="2:6">
      <c r="B166" s="40" t="s">
        <v>455</v>
      </c>
    </row>
    <row r="167" spans="2:6">
      <c r="B167" s="69" t="s">
        <v>456</v>
      </c>
    </row>
    <row r="168" spans="2:6">
      <c r="B168" s="69" t="s">
        <v>457</v>
      </c>
    </row>
    <row r="170" spans="2:6">
      <c r="B170" s="69"/>
      <c r="C170" s="5">
        <v>2010</v>
      </c>
      <c r="D170" s="5">
        <v>2011</v>
      </c>
      <c r="E170" s="5">
        <v>2012</v>
      </c>
      <c r="F170" s="5">
        <v>2013</v>
      </c>
    </row>
    <row r="171" spans="2:6">
      <c r="B171" s="68" t="s">
        <v>12</v>
      </c>
      <c r="C171" s="43">
        <f>C90/C10</f>
        <v>1.1372096675738561</v>
      </c>
      <c r="D171" s="43">
        <f t="shared" ref="D171:F171" si="5">D90/D10</f>
        <v>1.1374359982492561</v>
      </c>
      <c r="E171" s="43">
        <f t="shared" si="5"/>
        <v>1.1483265980464679</v>
      </c>
      <c r="F171" s="43">
        <f t="shared" si="5"/>
        <v>1.153598645193564</v>
      </c>
    </row>
    <row r="172" spans="2:6">
      <c r="B172" s="68" t="s">
        <v>13</v>
      </c>
      <c r="C172" s="43">
        <f t="shared" ref="C172:F172" si="6">C91/C11</f>
        <v>1.1241969432478573</v>
      </c>
      <c r="D172" s="43">
        <f t="shared" si="6"/>
        <v>1.1304383850478958</v>
      </c>
      <c r="E172" s="43">
        <f t="shared" si="6"/>
        <v>1.1338951590952568</v>
      </c>
      <c r="F172" s="43">
        <f t="shared" si="6"/>
        <v>1.1275607985318239</v>
      </c>
    </row>
    <row r="173" spans="2:6">
      <c r="B173" s="68" t="s">
        <v>14</v>
      </c>
      <c r="C173" s="43">
        <f t="shared" ref="C173:F173" si="7">C92/C12</f>
        <v>1.139895338017638</v>
      </c>
      <c r="D173" s="43">
        <f t="shared" si="7"/>
        <v>1.1445648297740383</v>
      </c>
      <c r="E173" s="43">
        <f t="shared" si="7"/>
        <v>1.1539589141093887</v>
      </c>
      <c r="F173" s="43">
        <f t="shared" si="7"/>
        <v>1.1555199360540043</v>
      </c>
    </row>
    <row r="174" spans="2:6">
      <c r="B174" s="68" t="s">
        <v>15</v>
      </c>
      <c r="C174" s="43">
        <f t="shared" ref="C174:F174" si="8">C93/C13</f>
        <v>1.13051738806521</v>
      </c>
      <c r="D174" s="43">
        <f t="shared" si="8"/>
        <v>1.1302403145941988</v>
      </c>
      <c r="E174" s="43">
        <f t="shared" si="8"/>
        <v>1.1395646054052706</v>
      </c>
      <c r="F174" s="43">
        <f t="shared" si="8"/>
        <v>1.1454705926742124</v>
      </c>
    </row>
    <row r="175" spans="2:6">
      <c r="B175" s="68" t="s">
        <v>16</v>
      </c>
      <c r="C175" s="43">
        <f t="shared" ref="C175:F175" si="9">C94/C14</f>
        <v>1.1217657933210068</v>
      </c>
      <c r="D175" s="43">
        <f t="shared" si="9"/>
        <v>1.1202436918545362</v>
      </c>
      <c r="E175" s="43">
        <f t="shared" si="9"/>
        <v>1.1273427019648374</v>
      </c>
      <c r="F175" s="43">
        <f t="shared" si="9"/>
        <v>1.1355872075097513</v>
      </c>
    </row>
    <row r="176" spans="2:6">
      <c r="B176" s="68" t="s">
        <v>17</v>
      </c>
      <c r="C176" s="43">
        <f t="shared" ref="C176:F176" si="10">C95/C15</f>
        <v>1.1327850091381022</v>
      </c>
      <c r="D176" s="43">
        <f t="shared" si="10"/>
        <v>1.1375623611795975</v>
      </c>
      <c r="E176" s="43">
        <f t="shared" si="10"/>
        <v>1.1435597367297594</v>
      </c>
      <c r="F176" s="43">
        <f t="shared" si="10"/>
        <v>1.1439640452465685</v>
      </c>
    </row>
    <row r="177" spans="2:6">
      <c r="B177" s="68" t="s">
        <v>18</v>
      </c>
      <c r="C177" s="43">
        <f t="shared" ref="C177:F177" si="11">C96/C16</f>
        <v>1.1430846828447567</v>
      </c>
      <c r="D177" s="43">
        <f t="shared" si="11"/>
        <v>1.1454245776030607</v>
      </c>
      <c r="E177" s="43">
        <f t="shared" si="11"/>
        <v>1.1538393602071042</v>
      </c>
      <c r="F177" s="43">
        <f t="shared" si="11"/>
        <v>1.1601703503223115</v>
      </c>
    </row>
    <row r="178" spans="2:6">
      <c r="B178" s="68" t="s">
        <v>19</v>
      </c>
      <c r="C178" s="43">
        <f t="shared" ref="C178:F178" si="12">C97/C17</f>
        <v>1.1383673604197819</v>
      </c>
      <c r="D178" s="43">
        <f t="shared" si="12"/>
        <v>1.1416633454828011</v>
      </c>
      <c r="E178" s="43">
        <f t="shared" si="12"/>
        <v>1.1583205431619963</v>
      </c>
      <c r="F178" s="43">
        <f t="shared" si="12"/>
        <v>1.1639644238265594</v>
      </c>
    </row>
    <row r="179" spans="2:6">
      <c r="B179" s="68" t="s">
        <v>20</v>
      </c>
      <c r="C179" s="43">
        <f t="shared" ref="C179:F179" si="13">C98/C18</f>
        <v>1.1219020677974045</v>
      </c>
      <c r="D179" s="43">
        <f t="shared" si="13"/>
        <v>1.122697996505053</v>
      </c>
      <c r="E179" s="43">
        <f t="shared" si="13"/>
        <v>1.1285485380760851</v>
      </c>
      <c r="F179" s="43">
        <f t="shared" si="13"/>
        <v>1.1321378809757627</v>
      </c>
    </row>
    <row r="180" spans="2:6">
      <c r="B180" s="68" t="s">
        <v>21</v>
      </c>
      <c r="C180" s="43">
        <f t="shared" ref="C180:F180" si="14">C99/C19</f>
        <v>1.1393670150315627</v>
      </c>
      <c r="D180" s="43">
        <f t="shared" si="14"/>
        <v>1.1427766947090319</v>
      </c>
      <c r="E180" s="43">
        <f t="shared" si="14"/>
        <v>1.1547341513219993</v>
      </c>
      <c r="F180" s="43">
        <f t="shared" si="14"/>
        <v>1.1576467868865505</v>
      </c>
    </row>
    <row r="181" spans="2:6">
      <c r="B181" s="68" t="s">
        <v>22</v>
      </c>
      <c r="C181" s="43">
        <f t="shared" ref="C181:F181" si="15">C100/C20</f>
        <v>1.1467968464745253</v>
      </c>
      <c r="D181" s="43">
        <f t="shared" si="15"/>
        <v>1.1505814064173119</v>
      </c>
      <c r="E181" s="43">
        <f t="shared" si="15"/>
        <v>1.1632147495987704</v>
      </c>
      <c r="F181" s="43">
        <f t="shared" si="15"/>
        <v>1.1623593099513152</v>
      </c>
    </row>
    <row r="182" spans="2:6">
      <c r="B182" s="68" t="s">
        <v>23</v>
      </c>
      <c r="C182" s="43">
        <f t="shared" ref="C182:F182" si="16">C101/C21</f>
        <v>1.15624839484882</v>
      </c>
      <c r="D182" s="43">
        <f t="shared" si="16"/>
        <v>1.1627307532310838</v>
      </c>
      <c r="E182" s="43">
        <f t="shared" si="16"/>
        <v>1.1740495955291503</v>
      </c>
      <c r="F182" s="43">
        <f t="shared" si="16"/>
        <v>1.1765083385896506</v>
      </c>
    </row>
    <row r="183" spans="2:6">
      <c r="B183" s="68" t="s">
        <v>24</v>
      </c>
      <c r="C183" s="43">
        <f t="shared" ref="C183:F183" si="17">C102/C22</f>
        <v>1.0953511311389159</v>
      </c>
      <c r="D183" s="43">
        <f t="shared" si="17"/>
        <v>1.0955936053059931</v>
      </c>
      <c r="E183" s="43">
        <f t="shared" si="17"/>
        <v>1.096257428014167</v>
      </c>
      <c r="F183" s="43">
        <f t="shared" si="17"/>
        <v>1.0988780643766947</v>
      </c>
    </row>
    <row r="184" spans="2:6">
      <c r="B184" s="68" t="s">
        <v>25</v>
      </c>
      <c r="C184" s="43">
        <f t="shared" ref="C184:F184" si="18">C103/C23</f>
        <v>1.129570291324191</v>
      </c>
      <c r="D184" s="43">
        <f t="shared" si="18"/>
        <v>1.13415078099922</v>
      </c>
      <c r="E184" s="43">
        <f t="shared" si="18"/>
        <v>1.1437714156732917</v>
      </c>
      <c r="F184" s="43">
        <f t="shared" si="18"/>
        <v>1.1518406834173078</v>
      </c>
    </row>
    <row r="185" spans="2:6">
      <c r="B185" s="68" t="s">
        <v>26</v>
      </c>
      <c r="C185" s="43">
        <f t="shared" ref="C185:F185" si="19">C104/C24</f>
        <v>1.1136119579011237</v>
      </c>
      <c r="D185" s="43">
        <f t="shared" si="19"/>
        <v>1.108951496088227</v>
      </c>
      <c r="E185" s="43">
        <f t="shared" si="19"/>
        <v>1.1160820566741294</v>
      </c>
      <c r="F185" s="43">
        <f t="shared" si="19"/>
        <v>1.1129229062249499</v>
      </c>
    </row>
    <row r="186" spans="2:6">
      <c r="B186" s="68" t="s">
        <v>27</v>
      </c>
      <c r="C186" s="43">
        <f t="shared" ref="C186:F186" si="20">C105/C25</f>
        <v>1.1179774894993282</v>
      </c>
      <c r="D186" s="43">
        <f t="shared" si="20"/>
        <v>1.115997471553692</v>
      </c>
      <c r="E186" s="43">
        <f t="shared" si="20"/>
        <v>1.1210555750612108</v>
      </c>
      <c r="F186" s="43">
        <f t="shared" si="20"/>
        <v>1.1209151746184631</v>
      </c>
    </row>
    <row r="187" spans="2:6">
      <c r="B187" s="68" t="s">
        <v>28</v>
      </c>
      <c r="C187" s="43">
        <f t="shared" ref="C187:F187" si="21">C106/C26</f>
        <v>1.1374587840903569</v>
      </c>
      <c r="D187" s="43">
        <f t="shared" si="21"/>
        <v>1.138002619056701</v>
      </c>
      <c r="E187" s="43">
        <f t="shared" si="21"/>
        <v>1.1459591893894754</v>
      </c>
      <c r="F187" s="43">
        <f t="shared" si="21"/>
        <v>1.1474286825087221</v>
      </c>
    </row>
    <row r="188" spans="2:6">
      <c r="B188" s="68" t="s">
        <v>29</v>
      </c>
      <c r="C188" s="43">
        <f t="shared" ref="C188:F188" si="22">C107/C27</f>
        <v>1.0965638370406643</v>
      </c>
      <c r="D188" s="43">
        <f t="shared" si="22"/>
        <v>1.0856632291158621</v>
      </c>
      <c r="E188" s="43">
        <f t="shared" si="22"/>
        <v>1.0961636865983615</v>
      </c>
      <c r="F188" s="43">
        <f t="shared" si="22"/>
        <v>1.090915533459121</v>
      </c>
    </row>
    <row r="189" spans="2:6">
      <c r="B189" s="69" t="s">
        <v>30</v>
      </c>
      <c r="C189" s="71">
        <v>1</v>
      </c>
      <c r="D189" s="71">
        <v>1</v>
      </c>
      <c r="E189" s="71">
        <v>1</v>
      </c>
      <c r="F189" s="71">
        <v>1</v>
      </c>
    </row>
    <row r="190" spans="2:6">
      <c r="B190" s="69" t="s">
        <v>31</v>
      </c>
      <c r="C190" s="43">
        <f>C108/C28</f>
        <v>1.1246936304582922</v>
      </c>
      <c r="D190" s="43">
        <f t="shared" ref="D190:F190" si="23">D108/D28</f>
        <v>1.125915445062303</v>
      </c>
      <c r="E190" s="43">
        <f t="shared" si="23"/>
        <v>1.1327885029061879</v>
      </c>
      <c r="F190" s="43">
        <f t="shared" si="23"/>
        <v>1.1359164093681593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60"/>
  <sheetViews>
    <sheetView topLeftCell="A142" zoomScale="125" zoomScaleNormal="125" zoomScalePageLayoutView="125" workbookViewId="0">
      <pane xSplit="12020" topLeftCell="AJ1"/>
      <selection activeCell="C31" sqref="C31"/>
      <selection pane="topRight" activeCell="AA25" sqref="AA25"/>
    </sheetView>
  </sheetViews>
  <sheetFormatPr baseColWidth="10" defaultRowHeight="15" x14ac:dyDescent="0"/>
  <sheetData>
    <row r="2" spans="1:40">
      <c r="B2" t="s">
        <v>150</v>
      </c>
    </row>
    <row r="3" spans="1:40">
      <c r="B3" t="s">
        <v>120</v>
      </c>
    </row>
    <row r="4" spans="1:40">
      <c r="B4" t="s">
        <v>122</v>
      </c>
    </row>
    <row r="5" spans="1:40" s="46" customFormat="1"/>
    <row r="6" spans="1:40" s="32" customFormat="1">
      <c r="C6" s="32">
        <v>1977</v>
      </c>
      <c r="D6" s="32">
        <v>1978</v>
      </c>
      <c r="E6" s="32">
        <v>1979</v>
      </c>
      <c r="F6" s="32">
        <v>1980</v>
      </c>
      <c r="G6" s="32">
        <v>1981</v>
      </c>
      <c r="H6" s="32">
        <v>1982</v>
      </c>
      <c r="I6" s="32">
        <v>1983</v>
      </c>
      <c r="J6" s="32">
        <v>1984</v>
      </c>
      <c r="K6" s="32">
        <v>1985</v>
      </c>
      <c r="L6" s="32">
        <v>1986</v>
      </c>
      <c r="M6" s="32">
        <v>1987</v>
      </c>
      <c r="N6" s="32">
        <v>1988</v>
      </c>
      <c r="O6" s="32">
        <v>1989</v>
      </c>
      <c r="P6" s="32">
        <v>1990</v>
      </c>
      <c r="Q6" s="32">
        <v>1991</v>
      </c>
      <c r="R6" s="32">
        <v>1992</v>
      </c>
      <c r="S6" s="32">
        <v>1993</v>
      </c>
      <c r="T6" s="32">
        <v>1994</v>
      </c>
      <c r="U6" s="32">
        <v>1995</v>
      </c>
      <c r="V6" s="32">
        <v>1996</v>
      </c>
      <c r="W6" s="32">
        <v>1997</v>
      </c>
      <c r="X6" s="32">
        <v>1998</v>
      </c>
      <c r="Y6" s="32">
        <v>1999</v>
      </c>
      <c r="Z6" s="32">
        <v>2000</v>
      </c>
      <c r="AA6" s="32">
        <v>2001</v>
      </c>
      <c r="AB6" s="32">
        <v>2002</v>
      </c>
      <c r="AC6" s="32">
        <v>2003</v>
      </c>
      <c r="AD6" s="32">
        <v>2004</v>
      </c>
      <c r="AE6" s="32">
        <v>2005</v>
      </c>
      <c r="AF6" s="32">
        <v>2006</v>
      </c>
      <c r="AG6" s="32">
        <v>2007</v>
      </c>
      <c r="AH6" s="32">
        <v>2008</v>
      </c>
      <c r="AI6" s="32">
        <v>2009</v>
      </c>
      <c r="AJ6" s="32">
        <v>2010</v>
      </c>
      <c r="AK6" s="32">
        <v>2011</v>
      </c>
      <c r="AL6" s="32">
        <v>2012</v>
      </c>
      <c r="AM6" s="32">
        <v>2013</v>
      </c>
      <c r="AN6" s="32">
        <v>2014</v>
      </c>
    </row>
    <row r="7" spans="1:40">
      <c r="A7" s="46"/>
      <c r="B7" s="46" t="s">
        <v>12</v>
      </c>
      <c r="C7" s="50">
        <v>3.057523333333333E-2</v>
      </c>
      <c r="D7" s="50">
        <v>2.8858100000000001E-2</v>
      </c>
      <c r="E7" s="50">
        <v>2.4939099999999999E-2</v>
      </c>
      <c r="F7" s="50">
        <v>2.1796224999999999E-2</v>
      </c>
      <c r="G7" s="50">
        <v>2.6053699999999999E-2</v>
      </c>
      <c r="H7" s="50">
        <v>3.2239175000000002E-2</v>
      </c>
      <c r="I7" s="50">
        <v>3.2983674999999997E-2</v>
      </c>
      <c r="J7" s="50">
        <v>9.5205000000000012E-3</v>
      </c>
      <c r="K7" s="50">
        <v>1.0321875000000001E-2</v>
      </c>
      <c r="L7" s="50">
        <v>8.863349999999999E-3</v>
      </c>
      <c r="M7" s="50">
        <v>8.0970499999999997E-3</v>
      </c>
      <c r="N7" s="50">
        <v>7.8270749999999993E-3</v>
      </c>
      <c r="O7" s="50">
        <v>8.823774999999999E-3</v>
      </c>
      <c r="P7" s="50">
        <v>7.2186000000000004E-3</v>
      </c>
      <c r="Q7" s="50">
        <v>8.1210499999999994E-3</v>
      </c>
      <c r="R7" s="50">
        <v>9.910600000000002E-3</v>
      </c>
      <c r="S7" s="50">
        <v>7.3046499999999993E-3</v>
      </c>
      <c r="T7" s="50">
        <v>1.0675625000000001E-2</v>
      </c>
      <c r="U7" s="50">
        <v>1.1213025000000001E-2</v>
      </c>
      <c r="V7" s="50">
        <v>1.0605824999999999E-2</v>
      </c>
      <c r="W7" s="50">
        <v>1.3716850000000001E-2</v>
      </c>
      <c r="X7" s="50">
        <v>1.17156E-2</v>
      </c>
      <c r="Y7" s="50">
        <v>1.0773025000000002E-2</v>
      </c>
      <c r="Z7" s="50">
        <v>1.1516199999999999E-2</v>
      </c>
      <c r="AA7" s="50">
        <v>1.053115E-2</v>
      </c>
      <c r="AB7" s="50">
        <v>1.3654175000000001E-2</v>
      </c>
      <c r="AC7" s="50">
        <v>1.5072499999999999E-2</v>
      </c>
      <c r="AD7" s="50">
        <v>1.7148025000000001E-2</v>
      </c>
      <c r="AE7" s="50">
        <v>2.1900074999999998E-2</v>
      </c>
      <c r="AF7" s="50">
        <v>2.1866225000000003E-2</v>
      </c>
      <c r="AG7" s="50">
        <v>2.0736049999999999E-2</v>
      </c>
      <c r="AH7" s="50">
        <v>2.1266049999999998E-2</v>
      </c>
      <c r="AI7" s="50">
        <v>1.942E-2</v>
      </c>
      <c r="AJ7" s="50">
        <v>2.0037025E-2</v>
      </c>
      <c r="AK7" s="50">
        <v>1.6814075000000005E-2</v>
      </c>
      <c r="AL7" s="50">
        <v>1.5160399999999997E-2</v>
      </c>
      <c r="AM7" s="50">
        <v>1.7435174999999997E-2</v>
      </c>
      <c r="AN7" s="50">
        <v>1.6964324999999999E-2</v>
      </c>
    </row>
    <row r="8" spans="1:40">
      <c r="A8" s="46"/>
      <c r="B8" s="46" t="s">
        <v>13</v>
      </c>
      <c r="C8" s="50">
        <v>5.3150333333333334E-2</v>
      </c>
      <c r="D8" s="50">
        <v>4.9436399999999998E-2</v>
      </c>
      <c r="E8" s="50">
        <v>3.8822974999999996E-2</v>
      </c>
      <c r="F8" s="50">
        <v>4.2805049999999997E-2</v>
      </c>
      <c r="G8" s="50">
        <v>4.4817174999999994E-2</v>
      </c>
      <c r="H8" s="50">
        <v>3.9607375E-2</v>
      </c>
      <c r="I8" s="50">
        <v>3.8832449999999998E-2</v>
      </c>
      <c r="J8" s="50">
        <v>3.1640225000000001E-2</v>
      </c>
      <c r="K8" s="50">
        <v>2.3212025000000001E-2</v>
      </c>
      <c r="L8" s="50">
        <v>1.9213874999999998E-2</v>
      </c>
      <c r="M8" s="50">
        <v>2.8184174999999999E-2</v>
      </c>
      <c r="N8" s="50">
        <v>2.5343774999999999E-2</v>
      </c>
      <c r="O8" s="50">
        <v>2.1604450000000001E-2</v>
      </c>
      <c r="P8" s="50">
        <v>2.1579150000000002E-2</v>
      </c>
      <c r="Q8" s="50">
        <v>2.9478850000000001E-2</v>
      </c>
      <c r="R8" s="50">
        <v>2.93221E-2</v>
      </c>
      <c r="S8" s="50">
        <v>3.13096E-2</v>
      </c>
      <c r="T8" s="50">
        <v>3.5690874999999997E-2</v>
      </c>
      <c r="U8" s="50">
        <v>3.3500074999999997E-2</v>
      </c>
      <c r="V8" s="50">
        <v>2.6594850000000003E-2</v>
      </c>
      <c r="W8" s="50">
        <v>2.9293674999999998E-2</v>
      </c>
      <c r="X8" s="50">
        <v>2.6171349999999999E-2</v>
      </c>
      <c r="Y8" s="50">
        <v>2.37892E-2</v>
      </c>
      <c r="Z8" s="50">
        <v>1.84403E-2</v>
      </c>
      <c r="AA8" s="50">
        <v>1.8794350000000001E-2</v>
      </c>
      <c r="AB8" s="50">
        <v>1.7481125E-2</v>
      </c>
      <c r="AC8" s="50">
        <v>1.9535525000000001E-2</v>
      </c>
      <c r="AD8" s="50">
        <v>2.5173125000000001E-2</v>
      </c>
      <c r="AE8" s="50">
        <v>3.3654724999999996E-2</v>
      </c>
      <c r="AF8" s="50">
        <v>3.50841E-2</v>
      </c>
      <c r="AG8" s="50">
        <v>3.4192050000000002E-2</v>
      </c>
      <c r="AH8" s="50">
        <v>3.3355349999999999E-2</v>
      </c>
      <c r="AI8" s="50">
        <v>3.3941600000000002E-2</v>
      </c>
      <c r="AJ8" s="50">
        <v>2.7030674999999997E-2</v>
      </c>
      <c r="AK8" s="50">
        <v>2.85212E-2</v>
      </c>
      <c r="AL8" s="50">
        <v>2.6756700000000001E-2</v>
      </c>
      <c r="AM8" s="50">
        <v>2.9158674999999998E-2</v>
      </c>
      <c r="AN8" s="50">
        <v>2.881715E-2</v>
      </c>
    </row>
    <row r="9" spans="1:40">
      <c r="A9" s="46"/>
      <c r="B9" s="46" t="s">
        <v>14</v>
      </c>
      <c r="C9" s="50">
        <v>4.7292833333333339E-2</v>
      </c>
      <c r="D9" s="50">
        <v>5.6359550000000001E-2</v>
      </c>
      <c r="E9" s="50">
        <v>4.8933374999999994E-2</v>
      </c>
      <c r="F9" s="50">
        <v>4.523365E-2</v>
      </c>
      <c r="G9" s="50">
        <v>4.0855074999999998E-2</v>
      </c>
      <c r="H9" s="50">
        <v>3.2101575E-2</v>
      </c>
      <c r="I9" s="50">
        <v>3.7042724999999999E-2</v>
      </c>
      <c r="J9" s="50">
        <v>3.5785299999999999E-2</v>
      </c>
      <c r="K9" s="50">
        <v>3.9012100000000001E-2</v>
      </c>
      <c r="L9" s="50">
        <v>3.339785E-2</v>
      </c>
      <c r="M9" s="50">
        <v>3.0014600000000002E-2</v>
      </c>
      <c r="N9" s="50">
        <v>2.1367900000000002E-2</v>
      </c>
      <c r="O9" s="50">
        <v>2.6406699999999998E-2</v>
      </c>
      <c r="P9" s="50">
        <v>2.7288174999999998E-2</v>
      </c>
      <c r="Q9" s="50">
        <v>1.7798825000000001E-2</v>
      </c>
      <c r="R9" s="50">
        <v>9.5061750000000004E-3</v>
      </c>
      <c r="S9" s="50">
        <v>1.4664224999999999E-2</v>
      </c>
      <c r="T9" s="50">
        <v>1.25944E-2</v>
      </c>
      <c r="U9" s="50">
        <v>1.330865E-2</v>
      </c>
      <c r="V9" s="50">
        <v>1.9255425E-2</v>
      </c>
      <c r="W9" s="50">
        <v>2.2108675000000001E-2</v>
      </c>
      <c r="X9" s="50">
        <v>1.6494974999999999E-2</v>
      </c>
      <c r="Y9" s="50">
        <v>1.145875E-2</v>
      </c>
      <c r="Z9" s="50">
        <v>9.8905499999999997E-3</v>
      </c>
      <c r="AA9" s="50">
        <v>1.0671824999999999E-2</v>
      </c>
      <c r="AB9" s="50">
        <v>1.2789850000000002E-2</v>
      </c>
      <c r="AC9" s="50">
        <v>1.46748E-2</v>
      </c>
      <c r="AD9" s="50">
        <v>8.7712250000000005E-3</v>
      </c>
      <c r="AE9" s="50">
        <v>1.7598324999999998E-2</v>
      </c>
      <c r="AF9" s="50">
        <v>1.85478E-2</v>
      </c>
      <c r="AG9" s="50">
        <v>1.5747174999999999E-2</v>
      </c>
      <c r="AH9" s="50">
        <v>1.8657924999999999E-2</v>
      </c>
      <c r="AI9" s="50">
        <v>2.0674425E-2</v>
      </c>
      <c r="AJ9" s="50">
        <v>1.8210924999999999E-2</v>
      </c>
      <c r="AK9" s="50">
        <v>1.6285225E-2</v>
      </c>
      <c r="AL9" s="50">
        <v>1.5088074999999999E-2</v>
      </c>
      <c r="AM9" s="50">
        <v>1.8927975E-2</v>
      </c>
      <c r="AN9" s="50">
        <v>1.6787674999999998E-2</v>
      </c>
    </row>
    <row r="10" spans="1:40">
      <c r="A10" s="46"/>
      <c r="B10" s="46" t="s">
        <v>15</v>
      </c>
      <c r="C10" s="50">
        <v>2.3388900000000001E-2</v>
      </c>
      <c r="D10" s="50">
        <v>1.5183874999999999E-2</v>
      </c>
      <c r="E10" s="50">
        <v>9.6103000000000004E-3</v>
      </c>
      <c r="F10" s="50">
        <v>9.3837750000000004E-3</v>
      </c>
      <c r="G10" s="50">
        <v>5.2434000000000005E-3</v>
      </c>
      <c r="H10" s="50">
        <v>3.3325249999999998E-3</v>
      </c>
      <c r="I10" s="50">
        <v>3.5019250000000004E-3</v>
      </c>
      <c r="J10" s="50">
        <v>5.6152750000000003E-3</v>
      </c>
      <c r="K10" s="50">
        <v>8.9847499999999992E-4</v>
      </c>
      <c r="L10" s="50">
        <v>2.4079499999999998E-3</v>
      </c>
      <c r="M10" s="50">
        <v>6.9822750000000005E-3</v>
      </c>
      <c r="N10" s="50">
        <v>1.270195E-2</v>
      </c>
      <c r="O10" s="50">
        <v>7.4303749999999995E-3</v>
      </c>
      <c r="P10" s="50">
        <v>7.2442750000000014E-3</v>
      </c>
      <c r="Q10" s="50">
        <v>7.0256249999999989E-3</v>
      </c>
      <c r="R10" s="50">
        <v>5.792775E-3</v>
      </c>
      <c r="S10" s="50">
        <v>7.0663499999999999E-3</v>
      </c>
      <c r="T10" s="50">
        <v>6.9117999999999992E-3</v>
      </c>
      <c r="U10" s="50">
        <v>5.8025500000000001E-3</v>
      </c>
      <c r="V10" s="50">
        <v>1.0408975000000001E-2</v>
      </c>
      <c r="W10" s="50">
        <v>1.0824275E-2</v>
      </c>
      <c r="X10" s="50">
        <v>1.6469875000000002E-2</v>
      </c>
      <c r="Y10" s="50">
        <v>1.3704350000000001E-2</v>
      </c>
      <c r="Z10" s="50">
        <v>1.07952E-2</v>
      </c>
      <c r="AA10" s="50">
        <v>1.1602825000000001E-2</v>
      </c>
      <c r="AB10" s="50">
        <v>9.8994500000000006E-3</v>
      </c>
      <c r="AC10" s="50">
        <v>1.1147175E-2</v>
      </c>
      <c r="AD10" s="50">
        <v>2.3076775000000001E-2</v>
      </c>
      <c r="AE10" s="50">
        <v>3.3445025000000003E-2</v>
      </c>
      <c r="AF10" s="50">
        <v>2.5668299999999998E-2</v>
      </c>
      <c r="AG10" s="50">
        <v>2.7108300000000002E-2</v>
      </c>
      <c r="AH10" s="50">
        <v>2.9537174999999999E-2</v>
      </c>
      <c r="AI10" s="50">
        <v>2.5003925E-2</v>
      </c>
      <c r="AJ10" s="50">
        <v>2.2653725E-2</v>
      </c>
      <c r="AK10" s="50">
        <v>2.1072649999999998E-2</v>
      </c>
      <c r="AL10" s="50">
        <v>2.3753475E-2</v>
      </c>
      <c r="AM10" s="50">
        <v>2.36711E-2</v>
      </c>
      <c r="AN10" s="50">
        <v>2.1555300000000003E-2</v>
      </c>
    </row>
    <row r="11" spans="1:40">
      <c r="A11" s="46"/>
      <c r="B11" s="46" t="s">
        <v>16</v>
      </c>
      <c r="C11" s="50">
        <v>4.2225666666666668E-2</v>
      </c>
      <c r="D11" s="50">
        <v>4.7672025E-2</v>
      </c>
      <c r="E11" s="50">
        <v>4.8681975000000002E-2</v>
      </c>
      <c r="F11" s="50">
        <v>5.8538999999999994E-2</v>
      </c>
      <c r="G11" s="50">
        <v>4.0193699999999999E-2</v>
      </c>
      <c r="H11" s="50">
        <v>3.9181750000000001E-2</v>
      </c>
      <c r="I11" s="50">
        <v>2.4844175E-2</v>
      </c>
      <c r="J11" s="50">
        <v>1.9618624999999997E-2</v>
      </c>
      <c r="K11" s="50">
        <v>1.4160925E-2</v>
      </c>
      <c r="L11" s="50">
        <v>1.8559000000000003E-2</v>
      </c>
      <c r="M11" s="50">
        <v>1.3046574999999999E-2</v>
      </c>
      <c r="N11" s="50">
        <v>1.4393349999999999E-2</v>
      </c>
      <c r="O11" s="50">
        <v>1.6878850000000001E-2</v>
      </c>
      <c r="P11" s="50">
        <v>1.6005499999999999E-2</v>
      </c>
      <c r="Q11" s="50">
        <v>1.5260375E-2</v>
      </c>
      <c r="R11" s="50">
        <v>2.0282725000000001E-2</v>
      </c>
      <c r="S11" s="50">
        <v>1.7903374999999999E-2</v>
      </c>
      <c r="T11" s="50">
        <v>2.8068649999999997E-2</v>
      </c>
      <c r="U11" s="50">
        <v>2.2125449999999998E-2</v>
      </c>
      <c r="V11" s="50">
        <v>1.5992025E-2</v>
      </c>
      <c r="W11" s="50">
        <v>1.8183274999999999E-2</v>
      </c>
      <c r="X11" s="50">
        <v>1.892655E-2</v>
      </c>
      <c r="Y11" s="50">
        <v>1.7240374999999999E-2</v>
      </c>
      <c r="Z11" s="50">
        <v>1.703085E-2</v>
      </c>
      <c r="AA11" s="50">
        <v>2.1378100000000001E-2</v>
      </c>
      <c r="AB11" s="50">
        <v>2.686235E-2</v>
      </c>
      <c r="AC11" s="50">
        <v>2.2135800000000001E-2</v>
      </c>
      <c r="AD11" s="50">
        <v>2.1423950000000001E-2</v>
      </c>
      <c r="AE11" s="50">
        <v>2.3342100000000001E-2</v>
      </c>
      <c r="AF11" s="50">
        <v>2.0990450000000001E-2</v>
      </c>
      <c r="AG11" s="50">
        <v>2.1441925000000001E-2</v>
      </c>
      <c r="AH11" s="50">
        <v>1.9666300000000001E-2</v>
      </c>
      <c r="AI11" s="50">
        <v>2.1104375000000002E-2</v>
      </c>
      <c r="AJ11" s="50">
        <v>1.9228749999999999E-2</v>
      </c>
      <c r="AK11" s="50">
        <v>1.4340175E-2</v>
      </c>
      <c r="AL11" s="50">
        <v>1.35266E-2</v>
      </c>
      <c r="AM11" s="50">
        <v>1.4040324999999999E-2</v>
      </c>
      <c r="AN11" s="50">
        <v>1.5717299999999997E-2</v>
      </c>
    </row>
    <row r="12" spans="1:40">
      <c r="A12" s="46"/>
      <c r="B12" s="46" t="s">
        <v>17</v>
      </c>
      <c r="C12" s="50">
        <v>9.8746E-2</v>
      </c>
      <c r="D12" s="50">
        <v>9.3315325000000005E-2</v>
      </c>
      <c r="E12" s="50">
        <v>8.8666200000000001E-2</v>
      </c>
      <c r="F12" s="50">
        <v>7.7878549999999991E-2</v>
      </c>
      <c r="G12" s="50">
        <v>5.9730899999999996E-2</v>
      </c>
      <c r="H12" s="50">
        <v>5.0870224999999998E-2</v>
      </c>
      <c r="I12" s="50">
        <v>3.9882775000000002E-2</v>
      </c>
      <c r="J12" s="50">
        <v>4.76006E-2</v>
      </c>
      <c r="K12" s="50">
        <v>3.7735049999999999E-2</v>
      </c>
      <c r="L12" s="50">
        <v>1.9985574999999998E-2</v>
      </c>
      <c r="M12" s="50">
        <v>1.4586700000000001E-2</v>
      </c>
      <c r="N12" s="50">
        <v>1.8468825000000001E-2</v>
      </c>
      <c r="O12" s="50">
        <v>1.251505E-2</v>
      </c>
      <c r="P12" s="50">
        <v>5.2554749999999999E-3</v>
      </c>
      <c r="Q12" s="50">
        <v>7.9493250000000001E-3</v>
      </c>
      <c r="R12" s="50">
        <v>7.9384499999999997E-3</v>
      </c>
      <c r="S12" s="50">
        <v>7.6708999999999996E-3</v>
      </c>
      <c r="T12" s="50">
        <v>1.7192724999999999E-2</v>
      </c>
      <c r="U12" s="50">
        <v>1.6017150000000001E-2</v>
      </c>
      <c r="V12" s="50">
        <v>5.4315250000000004E-3</v>
      </c>
      <c r="W12" s="50">
        <v>6.0826999999999999E-3</v>
      </c>
      <c r="X12" s="50">
        <v>1.2776900000000001E-2</v>
      </c>
      <c r="Y12" s="50">
        <v>1.4581425000000002E-2</v>
      </c>
      <c r="Z12" s="50">
        <v>9.8341000000000001E-3</v>
      </c>
      <c r="AA12" s="50">
        <v>8.8475500000000009E-3</v>
      </c>
      <c r="AB12" s="50">
        <v>7.2826999999999996E-3</v>
      </c>
      <c r="AC12" s="50">
        <v>7.5767750000000009E-3</v>
      </c>
      <c r="AD12" s="50">
        <v>7.7181000000000003E-3</v>
      </c>
      <c r="AE12" s="50">
        <v>3.0236425000000001E-2</v>
      </c>
      <c r="AF12" s="50">
        <v>1.754095E-2</v>
      </c>
      <c r="AG12" s="50">
        <v>2.016335E-2</v>
      </c>
      <c r="AH12" s="50">
        <v>2.6471099999999997E-2</v>
      </c>
      <c r="AI12" s="50">
        <v>1.8179575E-2</v>
      </c>
      <c r="AJ12" s="50">
        <v>1.2045424999999998E-2</v>
      </c>
      <c r="AK12" s="50">
        <v>1.2426475000000001E-2</v>
      </c>
      <c r="AL12" s="50">
        <v>1.7469949999999998E-2</v>
      </c>
      <c r="AM12" s="50">
        <v>1.4449724999999998E-2</v>
      </c>
      <c r="AN12" s="50">
        <v>1.8788375E-2</v>
      </c>
    </row>
    <row r="13" spans="1:40">
      <c r="A13" s="46"/>
      <c r="B13" s="46" t="s">
        <v>18</v>
      </c>
      <c r="C13" s="50">
        <v>4.3993966666666662E-2</v>
      </c>
      <c r="D13" s="50">
        <v>3.1794975000000003E-2</v>
      </c>
      <c r="E13" s="50">
        <v>3.3353974999999994E-2</v>
      </c>
      <c r="F13" s="50">
        <v>3.0486849999999999E-2</v>
      </c>
      <c r="G13" s="50">
        <v>2.5811599999999997E-2</v>
      </c>
      <c r="H13" s="50">
        <v>2.5107350000000001E-2</v>
      </c>
      <c r="I13" s="50">
        <v>2.3896374999999997E-2</v>
      </c>
      <c r="J13" s="50">
        <v>2.1939449999999999E-2</v>
      </c>
      <c r="K13" s="50">
        <v>1.8117275000000002E-2</v>
      </c>
      <c r="L13" s="50">
        <v>1.7791925E-2</v>
      </c>
      <c r="M13" s="50">
        <v>1.5857925000000002E-2</v>
      </c>
      <c r="N13" s="50">
        <v>1.4184199999999999E-2</v>
      </c>
      <c r="O13" s="50">
        <v>1.2564024999999999E-2</v>
      </c>
      <c r="P13" s="50">
        <v>1.7582550000000002E-2</v>
      </c>
      <c r="Q13" s="50">
        <v>1.7096425000000002E-2</v>
      </c>
      <c r="R13" s="50">
        <v>1.8142425E-2</v>
      </c>
      <c r="S13" s="50">
        <v>2.0810249999999999E-2</v>
      </c>
      <c r="T13" s="50">
        <v>2.2230300000000001E-2</v>
      </c>
      <c r="U13" s="50">
        <v>2.2855449999999999E-2</v>
      </c>
      <c r="V13" s="50">
        <v>2.1573374999999999E-2</v>
      </c>
      <c r="W13" s="50">
        <v>2.3339400000000003E-2</v>
      </c>
      <c r="X13" s="50">
        <v>1.962525E-2</v>
      </c>
      <c r="Y13" s="50">
        <v>2.3220625000000002E-2</v>
      </c>
      <c r="Z13" s="50">
        <v>1.9098799999999999E-2</v>
      </c>
      <c r="AA13" s="50">
        <v>1.8694474999999999E-2</v>
      </c>
      <c r="AB13" s="50">
        <v>2.192945E-2</v>
      </c>
      <c r="AC13" s="50">
        <v>2.1332975000000001E-2</v>
      </c>
      <c r="AD13" s="50">
        <v>2.0106424999999997E-2</v>
      </c>
      <c r="AE13" s="50">
        <v>2.5509575E-2</v>
      </c>
      <c r="AF13" s="50">
        <v>2.5876524999999997E-2</v>
      </c>
      <c r="AG13" s="50">
        <v>2.9936399999999998E-2</v>
      </c>
      <c r="AH13" s="50">
        <v>2.8333524999999998E-2</v>
      </c>
      <c r="AI13" s="50">
        <v>2.6908274999999999E-2</v>
      </c>
      <c r="AJ13" s="50">
        <v>3.0707850000000002E-2</v>
      </c>
      <c r="AK13" s="50">
        <v>2.8988374999999997E-2</v>
      </c>
      <c r="AL13" s="50">
        <v>2.6619875000000001E-2</v>
      </c>
      <c r="AM13" s="50">
        <v>2.6226224999999999E-2</v>
      </c>
      <c r="AN13" s="50">
        <v>2.9513874999999998E-2</v>
      </c>
    </row>
    <row r="14" spans="1:40">
      <c r="A14" s="46"/>
      <c r="B14" s="46" t="s">
        <v>19</v>
      </c>
      <c r="C14" s="50">
        <v>3.5122266666666672E-2</v>
      </c>
      <c r="D14" s="50">
        <v>3.0917774999999998E-2</v>
      </c>
      <c r="E14" s="50">
        <v>3.0099374999999998E-2</v>
      </c>
      <c r="F14" s="50">
        <v>2.5109125000000003E-2</v>
      </c>
      <c r="G14" s="50">
        <v>1.8528099999999999E-2</v>
      </c>
      <c r="H14" s="50">
        <v>2.3023600000000002E-2</v>
      </c>
      <c r="I14" s="50">
        <v>1.7876824999999999E-2</v>
      </c>
      <c r="J14" s="50">
        <v>1.7826124999999998E-2</v>
      </c>
      <c r="K14" s="50">
        <v>1.358475E-2</v>
      </c>
      <c r="L14" s="50">
        <v>1.1194425000000001E-2</v>
      </c>
      <c r="M14" s="50">
        <v>1.6682599999999999E-2</v>
      </c>
      <c r="N14" s="50">
        <v>2.2913199999999998E-2</v>
      </c>
      <c r="O14" s="50">
        <v>1.5736375E-2</v>
      </c>
      <c r="P14" s="50">
        <v>2.196325E-2</v>
      </c>
      <c r="Q14" s="50">
        <v>2.0592674999999998E-2</v>
      </c>
      <c r="R14" s="50">
        <v>2.5667974999999999E-2</v>
      </c>
      <c r="S14" s="50">
        <v>2.8251675E-2</v>
      </c>
      <c r="T14" s="50">
        <v>2.3431475E-2</v>
      </c>
      <c r="U14" s="50">
        <v>2.2209874999999997E-2</v>
      </c>
      <c r="V14" s="50">
        <v>2.9246250000000001E-2</v>
      </c>
      <c r="W14" s="50">
        <v>2.8837300000000003E-2</v>
      </c>
      <c r="X14" s="50">
        <v>2.8601225000000001E-2</v>
      </c>
      <c r="Y14" s="50">
        <v>2.9091249999999999E-2</v>
      </c>
      <c r="Z14" s="50">
        <v>3.230475E-2</v>
      </c>
      <c r="AA14" s="50">
        <v>3.1520624999999997E-2</v>
      </c>
      <c r="AB14" s="50">
        <v>2.5839725000000001E-2</v>
      </c>
      <c r="AC14" s="50">
        <v>3.1080150000000001E-2</v>
      </c>
      <c r="AD14" s="50">
        <v>2.6120549999999999E-2</v>
      </c>
      <c r="AE14" s="50">
        <v>2.5024350000000001E-2</v>
      </c>
      <c r="AF14" s="50">
        <v>2.5760425E-2</v>
      </c>
      <c r="AG14" s="50">
        <v>2.9023799999999999E-2</v>
      </c>
      <c r="AH14" s="50">
        <v>2.7195100000000003E-2</v>
      </c>
      <c r="AI14" s="50">
        <v>2.2724774999999999E-2</v>
      </c>
      <c r="AJ14" s="50">
        <v>2.2033749999999998E-2</v>
      </c>
      <c r="AK14" s="50">
        <v>1.9297775E-2</v>
      </c>
      <c r="AL14" s="50">
        <v>1.7845574999999999E-2</v>
      </c>
      <c r="AM14" s="50">
        <v>1.790185E-2</v>
      </c>
      <c r="AN14" s="50">
        <v>1.8718274999999999E-2</v>
      </c>
    </row>
    <row r="15" spans="1:40">
      <c r="A15" s="46"/>
      <c r="B15" s="46" t="s">
        <v>20</v>
      </c>
      <c r="C15" s="50">
        <v>1.7841333333333331E-2</v>
      </c>
      <c r="D15" s="50">
        <v>1.5005875E-2</v>
      </c>
      <c r="E15" s="50">
        <v>1.036865E-2</v>
      </c>
      <c r="F15" s="50">
        <v>7.7890499999999996E-3</v>
      </c>
      <c r="G15" s="50">
        <v>8.0813499999999993E-3</v>
      </c>
      <c r="H15" s="50">
        <v>5.1218499999999998E-3</v>
      </c>
      <c r="I15" s="50">
        <v>5.6489499999999998E-3</v>
      </c>
      <c r="J15" s="50">
        <v>6.5461999999999994E-3</v>
      </c>
      <c r="K15" s="50">
        <v>5.8231749999999999E-3</v>
      </c>
      <c r="L15" s="50">
        <v>5.7599499999999998E-3</v>
      </c>
      <c r="M15" s="50">
        <v>8.9012499999999994E-3</v>
      </c>
      <c r="N15" s="50">
        <v>8.2575249999999999E-3</v>
      </c>
      <c r="O15" s="50">
        <v>6.9847499999999996E-3</v>
      </c>
      <c r="P15" s="50">
        <v>6.1255500000000004E-3</v>
      </c>
      <c r="Q15" s="50">
        <v>6.389825E-3</v>
      </c>
      <c r="R15" s="50">
        <v>7.5886E-3</v>
      </c>
      <c r="S15" s="50">
        <v>6.8877499999999998E-3</v>
      </c>
      <c r="T15" s="50">
        <v>8.3062999999999991E-3</v>
      </c>
      <c r="U15" s="50">
        <v>1.0182774999999998E-2</v>
      </c>
      <c r="V15" s="50">
        <v>1.1409399999999998E-2</v>
      </c>
      <c r="W15" s="50">
        <v>8.7277750000000001E-3</v>
      </c>
      <c r="X15" s="50">
        <v>1.1008175000000002E-2</v>
      </c>
      <c r="Y15" s="50">
        <v>1.25147E-2</v>
      </c>
      <c r="Z15" s="50">
        <v>1.4224525000000002E-2</v>
      </c>
      <c r="AA15" s="50">
        <v>1.1957000000000001E-2</v>
      </c>
      <c r="AB15" s="50">
        <v>1.0707825000000001E-2</v>
      </c>
      <c r="AC15" s="50">
        <v>1.3436149999999999E-2</v>
      </c>
      <c r="AD15" s="50">
        <v>1.6249400000000001E-2</v>
      </c>
      <c r="AE15" s="50">
        <v>2.9955425000000001E-2</v>
      </c>
      <c r="AF15" s="50">
        <v>2.4428999999999999E-2</v>
      </c>
      <c r="AG15" s="50">
        <v>2.4620900000000001E-2</v>
      </c>
      <c r="AH15" s="50">
        <v>2.0066825E-2</v>
      </c>
      <c r="AI15" s="50">
        <v>1.7457275000000001E-2</v>
      </c>
      <c r="AJ15" s="50">
        <v>1.6141000000000003E-2</v>
      </c>
      <c r="AK15" s="50">
        <v>1.7948699999999998E-2</v>
      </c>
      <c r="AL15" s="50">
        <v>1.6370925000000001E-2</v>
      </c>
      <c r="AM15" s="50">
        <v>2.0189600000000002E-2</v>
      </c>
      <c r="AN15" s="50">
        <v>1.9213049999999999E-2</v>
      </c>
    </row>
    <row r="16" spans="1:40">
      <c r="A16" s="46"/>
      <c r="B16" s="46" t="s">
        <v>21</v>
      </c>
      <c r="C16" s="50">
        <v>2.2151900000000002E-2</v>
      </c>
      <c r="D16" s="50">
        <v>2.1472699999999997E-2</v>
      </c>
      <c r="E16" s="50">
        <v>2.0455225E-2</v>
      </c>
      <c r="F16" s="50">
        <v>2.1711250000000001E-2</v>
      </c>
      <c r="G16" s="50">
        <v>1.9287849999999999E-2</v>
      </c>
      <c r="H16" s="50">
        <v>1.9954550000000001E-2</v>
      </c>
      <c r="I16" s="50">
        <v>1.6146924999999999E-2</v>
      </c>
      <c r="J16" s="50">
        <v>1.3680999999999999E-2</v>
      </c>
      <c r="K16" s="50">
        <v>1.1816024999999999E-2</v>
      </c>
      <c r="L16" s="50">
        <v>8.5343499999999996E-3</v>
      </c>
      <c r="M16" s="50">
        <v>1.3506200000000001E-2</v>
      </c>
      <c r="N16" s="50">
        <v>1.65264E-2</v>
      </c>
      <c r="O16" s="50">
        <v>1.5035125E-2</v>
      </c>
      <c r="P16" s="50">
        <v>1.5677425000000002E-2</v>
      </c>
      <c r="Q16" s="50">
        <v>1.17193E-2</v>
      </c>
      <c r="R16" s="50">
        <v>1.4300674999999999E-2</v>
      </c>
      <c r="S16" s="50">
        <v>1.6176300000000001E-2</v>
      </c>
      <c r="T16" s="50">
        <v>1.8582250000000002E-2</v>
      </c>
      <c r="U16" s="50">
        <v>1.7016650000000001E-2</v>
      </c>
      <c r="V16" s="50">
        <v>1.9264224999999999E-2</v>
      </c>
      <c r="W16" s="50">
        <v>1.9278725E-2</v>
      </c>
      <c r="X16" s="50">
        <v>2.0045250000000001E-2</v>
      </c>
      <c r="Y16" s="50">
        <v>2.1454800000000003E-2</v>
      </c>
      <c r="Z16" s="50">
        <v>2.597445E-2</v>
      </c>
      <c r="AA16" s="50">
        <v>2.4027349999999996E-2</v>
      </c>
      <c r="AB16" s="50">
        <v>2.0602850000000002E-2</v>
      </c>
      <c r="AC16" s="50">
        <v>2.3479775000000001E-2</v>
      </c>
      <c r="AD16" s="50">
        <v>2.7494150000000002E-2</v>
      </c>
      <c r="AE16" s="50">
        <v>3.0812825000000002E-2</v>
      </c>
      <c r="AF16" s="50">
        <v>2.8837225000000001E-2</v>
      </c>
      <c r="AG16" s="50">
        <v>2.6118224999999998E-2</v>
      </c>
      <c r="AH16" s="50">
        <v>3.0391800000000004E-2</v>
      </c>
      <c r="AI16" s="50">
        <v>2.6606425E-2</v>
      </c>
      <c r="AJ16" s="50">
        <v>2.9533625000000001E-2</v>
      </c>
      <c r="AK16" s="50">
        <v>2.574195E-2</v>
      </c>
      <c r="AL16" s="50">
        <v>2.3013775E-2</v>
      </c>
      <c r="AM16" s="50">
        <v>2.2774700000000002E-2</v>
      </c>
      <c r="AN16" s="50">
        <v>2.3349600000000002E-2</v>
      </c>
    </row>
    <row r="17" spans="1:40">
      <c r="A17" s="46"/>
      <c r="B17" s="46" t="s">
        <v>22</v>
      </c>
      <c r="C17" s="50">
        <v>2.7403333333333335E-2</v>
      </c>
      <c r="D17" s="50">
        <v>2.6412825000000001E-2</v>
      </c>
      <c r="E17" s="50">
        <v>2.3761274999999998E-2</v>
      </c>
      <c r="F17" s="50">
        <v>1.8861425000000001E-2</v>
      </c>
      <c r="G17" s="50">
        <v>1.8345125E-2</v>
      </c>
      <c r="H17" s="50">
        <v>3.9990749999999999E-2</v>
      </c>
      <c r="I17" s="50">
        <v>3.0858324999999999E-2</v>
      </c>
      <c r="J17" s="50">
        <v>1.4442999999999999E-2</v>
      </c>
      <c r="K17" s="50">
        <v>1.4281149999999999E-2</v>
      </c>
      <c r="L17" s="50">
        <v>1.4578399999999998E-2</v>
      </c>
      <c r="M17" s="50">
        <v>2.0258875000000003E-2</v>
      </c>
      <c r="N17" s="50">
        <v>2.2264675000000001E-2</v>
      </c>
      <c r="O17" s="50">
        <v>1.7749625000000002E-2</v>
      </c>
      <c r="P17" s="50">
        <v>1.2947149999999999E-2</v>
      </c>
      <c r="Q17" s="50">
        <v>7.3389749999999993E-3</v>
      </c>
      <c r="R17" s="50">
        <v>9.2111750000000003E-3</v>
      </c>
      <c r="S17" s="50">
        <v>8.4606750000000008E-3</v>
      </c>
      <c r="T17" s="50">
        <v>1.1793400000000001E-2</v>
      </c>
      <c r="U17" s="50">
        <v>1.0974850000000001E-2</v>
      </c>
      <c r="V17" s="50">
        <v>1.2460624999999999E-2</v>
      </c>
      <c r="W17" s="50">
        <v>1.4126174999999999E-2</v>
      </c>
      <c r="X17" s="50">
        <v>1.4149924999999999E-2</v>
      </c>
      <c r="Y17" s="50">
        <v>1.3974675000000001E-2</v>
      </c>
      <c r="Z17" s="50">
        <v>2.28065E-2</v>
      </c>
      <c r="AA17" s="50">
        <v>1.9389774999999998E-2</v>
      </c>
      <c r="AB17" s="50">
        <v>1.6482550000000002E-2</v>
      </c>
      <c r="AC17" s="50">
        <v>1.3340925E-2</v>
      </c>
      <c r="AD17" s="50">
        <v>1.4201450000000001E-2</v>
      </c>
      <c r="AE17" s="50">
        <v>2.2441474999999999E-2</v>
      </c>
      <c r="AF17" s="50">
        <v>2.0997699999999998E-2</v>
      </c>
      <c r="AG17" s="50">
        <v>1.8536850000000001E-2</v>
      </c>
      <c r="AH17" s="50">
        <v>1.9331225E-2</v>
      </c>
      <c r="AI17" s="50">
        <v>2.4683500000000001E-2</v>
      </c>
      <c r="AJ17" s="50">
        <v>1.5674250000000001E-2</v>
      </c>
      <c r="AK17" s="50">
        <v>1.5628375E-2</v>
      </c>
      <c r="AL17" s="50">
        <v>1.5347425000000001E-2</v>
      </c>
      <c r="AM17" s="50">
        <v>1.6802925E-2</v>
      </c>
      <c r="AN17" s="50">
        <v>2.0887074999999998E-2</v>
      </c>
    </row>
    <row r="18" spans="1:40">
      <c r="A18" s="46"/>
      <c r="B18" s="46" t="s">
        <v>23</v>
      </c>
      <c r="C18" s="50">
        <v>2.8885033333333334E-2</v>
      </c>
      <c r="D18" s="50">
        <v>2.4689450000000002E-2</v>
      </c>
      <c r="E18" s="50">
        <v>2.8584075E-2</v>
      </c>
      <c r="F18" s="50">
        <v>2.5914400000000004E-2</v>
      </c>
      <c r="G18" s="50">
        <v>1.984855E-2</v>
      </c>
      <c r="H18" s="50">
        <v>2.1229049999999999E-2</v>
      </c>
      <c r="I18" s="50">
        <v>2.9192525E-2</v>
      </c>
      <c r="J18" s="50">
        <v>2.7649825000000003E-2</v>
      </c>
      <c r="K18" s="50">
        <v>3.1669925000000002E-2</v>
      </c>
      <c r="L18" s="50">
        <v>2.618295E-2</v>
      </c>
      <c r="M18" s="50">
        <v>2.966485E-2</v>
      </c>
      <c r="N18" s="50">
        <v>3.04742E-2</v>
      </c>
      <c r="O18" s="50">
        <v>2.6826300000000001E-2</v>
      </c>
      <c r="P18" s="50">
        <v>1.9696625000000002E-2</v>
      </c>
      <c r="Q18" s="50">
        <v>1.7028025000000002E-2</v>
      </c>
      <c r="R18" s="50">
        <v>1.678495E-2</v>
      </c>
      <c r="S18" s="50">
        <v>1.7421099999999998E-2</v>
      </c>
      <c r="T18" s="50">
        <v>1.5487575E-2</v>
      </c>
      <c r="U18" s="50">
        <v>1.4925174999999999E-2</v>
      </c>
      <c r="V18" s="50">
        <v>1.3613E-2</v>
      </c>
      <c r="W18" s="50">
        <v>1.6265375000000002E-2</v>
      </c>
      <c r="X18" s="50">
        <v>1.40543E-2</v>
      </c>
      <c r="Y18" s="50">
        <v>1.2471049999999999E-2</v>
      </c>
      <c r="Z18" s="50">
        <v>1.9548375E-2</v>
      </c>
      <c r="AA18" s="50">
        <v>2.1566499999999999E-2</v>
      </c>
      <c r="AB18" s="50">
        <v>1.6923624999999998E-2</v>
      </c>
      <c r="AC18" s="50">
        <v>1.7388150000000002E-2</v>
      </c>
      <c r="AD18" s="50">
        <v>1.9114450000000002E-2</v>
      </c>
      <c r="AE18" s="50">
        <v>1.9170424999999998E-2</v>
      </c>
      <c r="AF18" s="50">
        <v>2.4305774999999998E-2</v>
      </c>
      <c r="AG18" s="50">
        <v>2.5487724999999999E-2</v>
      </c>
      <c r="AH18" s="50">
        <v>2.7325824999999998E-2</v>
      </c>
      <c r="AI18" s="50">
        <v>2.1944974999999999E-2</v>
      </c>
      <c r="AJ18" s="50">
        <v>1.9778424999999999E-2</v>
      </c>
      <c r="AK18" s="50">
        <v>2.183475E-2</v>
      </c>
      <c r="AL18" s="50">
        <v>2.1153874999999999E-2</v>
      </c>
      <c r="AM18" s="50">
        <v>2.1781874999999999E-2</v>
      </c>
      <c r="AN18" s="50">
        <v>2.3748449999999997E-2</v>
      </c>
    </row>
    <row r="19" spans="1:40">
      <c r="A19" s="46"/>
      <c r="B19" s="46" t="s">
        <v>24</v>
      </c>
      <c r="C19" s="50">
        <v>1.6729366666666669E-2</v>
      </c>
      <c r="D19" s="50">
        <v>1.1997075000000001E-2</v>
      </c>
      <c r="E19" s="50">
        <v>1.21066E-2</v>
      </c>
      <c r="F19" s="50">
        <v>1.3543274999999999E-2</v>
      </c>
      <c r="G19" s="50">
        <v>1.5104075E-2</v>
      </c>
      <c r="H19" s="50">
        <v>1.2104225E-2</v>
      </c>
      <c r="I19" s="50">
        <v>9.2597500000000006E-3</v>
      </c>
      <c r="J19" s="50">
        <v>6.2409499999999994E-3</v>
      </c>
      <c r="K19" s="50">
        <v>3.9582750000000007E-3</v>
      </c>
      <c r="L19" s="50">
        <v>3.56435E-3</v>
      </c>
      <c r="M19" s="50">
        <v>3.8387999999999999E-3</v>
      </c>
      <c r="N19" s="50">
        <v>5.55355E-3</v>
      </c>
      <c r="O19" s="50">
        <v>5.7717250000000001E-3</v>
      </c>
      <c r="P19" s="50">
        <v>4.6025250000000005E-3</v>
      </c>
      <c r="Q19" s="50">
        <v>3.2097000000000002E-3</v>
      </c>
      <c r="R19" s="50">
        <v>5.1923999999999998E-3</v>
      </c>
      <c r="S19" s="50">
        <v>4.3885249999999999E-3</v>
      </c>
      <c r="T19" s="50">
        <v>4.894125E-3</v>
      </c>
      <c r="U19" s="50">
        <v>5.6353499999999999E-3</v>
      </c>
      <c r="V19" s="50">
        <v>4.8375500000000004E-3</v>
      </c>
      <c r="W19" s="50">
        <v>5.4370249999999998E-3</v>
      </c>
      <c r="X19" s="50">
        <v>7.031275E-3</v>
      </c>
      <c r="Y19" s="50">
        <v>8.6445999999999988E-3</v>
      </c>
      <c r="Z19" s="50">
        <v>1.1406274999999999E-2</v>
      </c>
      <c r="AA19" s="50">
        <v>8.0822499999999992E-3</v>
      </c>
      <c r="AB19" s="50">
        <v>5.8543750000000002E-3</v>
      </c>
      <c r="AC19" s="50">
        <v>1.08828E-2</v>
      </c>
      <c r="AD19" s="50">
        <v>1.4848375E-2</v>
      </c>
      <c r="AE19" s="50">
        <v>2.7288375E-2</v>
      </c>
      <c r="AF19" s="50">
        <v>2.5418449999999999E-2</v>
      </c>
      <c r="AG19" s="50">
        <v>3.038685E-2</v>
      </c>
      <c r="AH19" s="50">
        <v>3.5472375E-2</v>
      </c>
      <c r="AI19" s="50">
        <v>3.1012875000000002E-2</v>
      </c>
      <c r="AJ19" s="50">
        <v>2.393315E-2</v>
      </c>
      <c r="AK19" s="50">
        <v>2.1180375000000001E-2</v>
      </c>
      <c r="AL19" s="50">
        <v>2.0764700000000001E-2</v>
      </c>
      <c r="AM19" s="50">
        <v>2.654755E-2</v>
      </c>
      <c r="AN19" s="50">
        <v>2.2522475E-2</v>
      </c>
    </row>
    <row r="20" spans="1:40">
      <c r="A20" s="46"/>
      <c r="B20" s="46" t="s">
        <v>25</v>
      </c>
      <c r="C20" s="50">
        <v>7.0074733333333333E-2</v>
      </c>
      <c r="D20" s="50">
        <v>6.1211099999999991E-2</v>
      </c>
      <c r="E20" s="50">
        <v>5.0397824999999993E-2</v>
      </c>
      <c r="F20" s="50">
        <v>3.6972399999999996E-2</v>
      </c>
      <c r="G20" s="50">
        <v>3.0396625E-2</v>
      </c>
      <c r="H20" s="50">
        <v>2.562385E-2</v>
      </c>
      <c r="I20" s="50">
        <v>2.1242225E-2</v>
      </c>
      <c r="J20" s="50">
        <v>1.4887300000000003E-2</v>
      </c>
      <c r="K20" s="50">
        <v>1.8277450000000001E-2</v>
      </c>
      <c r="L20" s="50">
        <v>1.2473874999999999E-2</v>
      </c>
      <c r="M20" s="50">
        <v>1.219305E-2</v>
      </c>
      <c r="N20" s="50">
        <v>1.8986775000000001E-2</v>
      </c>
      <c r="O20" s="50">
        <v>1.7392325000000004E-2</v>
      </c>
      <c r="P20" s="50">
        <v>1.4471025000000002E-2</v>
      </c>
      <c r="Q20" s="50">
        <v>9.2491500000000011E-3</v>
      </c>
      <c r="R20" s="50">
        <v>1.7703524999999998E-2</v>
      </c>
      <c r="S20" s="50">
        <v>1.7123149999999997E-2</v>
      </c>
      <c r="T20" s="50">
        <v>1.3228425E-2</v>
      </c>
      <c r="U20" s="50">
        <v>8.7218750000000005E-3</v>
      </c>
      <c r="V20" s="50">
        <v>1.1875275000000001E-2</v>
      </c>
      <c r="W20" s="50">
        <v>1.4786925000000001E-2</v>
      </c>
      <c r="X20" s="50">
        <v>1.5687375E-2</v>
      </c>
      <c r="Y20" s="50">
        <v>1.7799725000000002E-2</v>
      </c>
      <c r="Z20" s="50">
        <v>1.4350750000000001E-2</v>
      </c>
      <c r="AA20" s="50">
        <v>2.2077599999999999E-2</v>
      </c>
      <c r="AB20" s="50">
        <v>2.012705E-2</v>
      </c>
      <c r="AC20" s="50">
        <v>2.0786324999999998E-2</v>
      </c>
      <c r="AD20" s="50">
        <v>1.6484925000000001E-2</v>
      </c>
      <c r="AE20" s="50">
        <v>2.5248625E-2</v>
      </c>
      <c r="AF20" s="50">
        <v>2.8627200000000002E-2</v>
      </c>
      <c r="AG20" s="50">
        <v>2.6246675000000001E-2</v>
      </c>
      <c r="AH20" s="50">
        <v>1.8352375000000001E-2</v>
      </c>
      <c r="AI20" s="50">
        <v>1.7581625E-2</v>
      </c>
      <c r="AJ20" s="50">
        <v>1.7042600000000001E-2</v>
      </c>
      <c r="AK20" s="50">
        <v>1.95456E-2</v>
      </c>
      <c r="AL20" s="50">
        <v>1.9851125000000001E-2</v>
      </c>
      <c r="AM20" s="50">
        <v>2.09634E-2</v>
      </c>
      <c r="AN20" s="50">
        <v>2.3742249999999999E-2</v>
      </c>
    </row>
    <row r="21" spans="1:40">
      <c r="A21" s="46"/>
      <c r="B21" s="46" t="s">
        <v>26</v>
      </c>
      <c r="C21" s="50">
        <v>4.3927000000000001E-2</v>
      </c>
      <c r="D21" s="50">
        <v>4.9415374999999997E-2</v>
      </c>
      <c r="E21" s="50">
        <v>4.4560500000000003E-2</v>
      </c>
      <c r="F21" s="50">
        <v>4.5145574999999993E-2</v>
      </c>
      <c r="G21" s="50">
        <v>3.1235325000000001E-2</v>
      </c>
      <c r="H21" s="50">
        <v>2.464415E-2</v>
      </c>
      <c r="I21" s="50">
        <v>2.2020449999999997E-2</v>
      </c>
      <c r="J21" s="50">
        <v>1.8704249999999999E-2</v>
      </c>
      <c r="K21" s="50">
        <v>1.496305E-2</v>
      </c>
      <c r="L21" s="50">
        <v>1.0242399999999999E-2</v>
      </c>
      <c r="M21" s="50">
        <v>2.01519E-2</v>
      </c>
      <c r="N21" s="50">
        <v>1.7283625E-2</v>
      </c>
      <c r="O21" s="50">
        <v>1.3445125E-2</v>
      </c>
      <c r="P21" s="50">
        <v>1.3691575000000001E-2</v>
      </c>
      <c r="Q21" s="50">
        <v>1.4927200000000002E-2</v>
      </c>
      <c r="R21" s="50">
        <v>2.1495050000000002E-2</v>
      </c>
      <c r="S21" s="50">
        <v>2.1703975E-2</v>
      </c>
      <c r="T21" s="50">
        <v>1.1924549999999999E-2</v>
      </c>
      <c r="U21" s="50">
        <v>1.5404774999999999E-2</v>
      </c>
      <c r="V21" s="50">
        <v>1.1155499999999999E-2</v>
      </c>
      <c r="W21" s="50">
        <v>1.1573224999999999E-2</v>
      </c>
      <c r="X21" s="50">
        <v>1.3337950000000001E-2</v>
      </c>
      <c r="Y21" s="50">
        <v>1.6391450000000002E-2</v>
      </c>
      <c r="Z21" s="50">
        <v>2.41823E-2</v>
      </c>
      <c r="AA21" s="50">
        <v>2.8053025000000002E-2</v>
      </c>
      <c r="AB21" s="50">
        <v>2.5954774999999999E-2</v>
      </c>
      <c r="AC21" s="50">
        <v>2.63638E-2</v>
      </c>
      <c r="AD21" s="50">
        <v>2.4638900000000002E-2</v>
      </c>
      <c r="AE21" s="50">
        <v>3.4439374999999994E-2</v>
      </c>
      <c r="AF21" s="50">
        <v>3.4925575E-2</v>
      </c>
      <c r="AG21" s="50">
        <v>4.0450174999999998E-2</v>
      </c>
      <c r="AH21" s="50">
        <v>3.4610225000000001E-2</v>
      </c>
      <c r="AI21" s="50">
        <v>3.1317699999999997E-2</v>
      </c>
      <c r="AJ21" s="50">
        <v>2.610465E-2</v>
      </c>
      <c r="AK21" s="50">
        <v>3.4652950000000002E-2</v>
      </c>
      <c r="AL21" s="50">
        <v>3.1970249999999999E-2</v>
      </c>
      <c r="AM21" s="50">
        <v>2.3817999999999999E-2</v>
      </c>
      <c r="AN21" s="50">
        <v>2.2742350000000001E-2</v>
      </c>
    </row>
    <row r="22" spans="1:40">
      <c r="A22" s="46"/>
      <c r="B22" s="46" t="s">
        <v>27</v>
      </c>
      <c r="C22" s="50">
        <v>2.5918800000000002E-2</v>
      </c>
      <c r="D22" s="50">
        <v>2.4393450000000001E-2</v>
      </c>
      <c r="E22" s="50">
        <v>2.0160549999999999E-2</v>
      </c>
      <c r="F22" s="50">
        <v>2.2707224999999998E-2</v>
      </c>
      <c r="G22" s="50">
        <v>1.4741675000000001E-2</v>
      </c>
      <c r="H22" s="50">
        <v>1.4639925000000002E-2</v>
      </c>
      <c r="I22" s="50">
        <v>1.467185E-2</v>
      </c>
      <c r="J22" s="50">
        <v>8.8447250000000012E-3</v>
      </c>
      <c r="K22" s="50">
        <v>1.0091825E-2</v>
      </c>
      <c r="L22" s="50">
        <v>1.0423675E-2</v>
      </c>
      <c r="M22" s="50">
        <v>5.454225E-3</v>
      </c>
      <c r="N22" s="50">
        <v>8.6552999999999995E-3</v>
      </c>
      <c r="O22" s="50">
        <v>9.5412499999999994E-3</v>
      </c>
      <c r="P22" s="50">
        <v>7.5549999999999992E-3</v>
      </c>
      <c r="Q22" s="50">
        <v>5.3381000000000001E-3</v>
      </c>
      <c r="R22" s="50">
        <v>6.3653E-3</v>
      </c>
      <c r="S22" s="50">
        <v>8.6497750000000002E-3</v>
      </c>
      <c r="T22" s="50">
        <v>8.3046749999999992E-3</v>
      </c>
      <c r="U22" s="50">
        <v>9.659174999999999E-3</v>
      </c>
      <c r="V22" s="50">
        <v>1.0982275E-2</v>
      </c>
      <c r="W22" s="50">
        <v>8.2823749999999998E-3</v>
      </c>
      <c r="X22" s="50">
        <v>7.1095500000000001E-3</v>
      </c>
      <c r="Y22" s="50">
        <v>1.1987174999999999E-2</v>
      </c>
      <c r="Z22" s="50">
        <v>1.42106E-2</v>
      </c>
      <c r="AA22" s="50">
        <v>1.4520050000000001E-2</v>
      </c>
      <c r="AB22" s="50">
        <v>1.461085E-2</v>
      </c>
      <c r="AC22" s="50">
        <v>1.603775E-2</v>
      </c>
      <c r="AD22" s="50">
        <v>1.938465E-2</v>
      </c>
      <c r="AE22" s="50">
        <v>1.941155E-2</v>
      </c>
      <c r="AF22" s="50">
        <v>2.0669799999999999E-2</v>
      </c>
      <c r="AG22" s="50">
        <v>2.6273224999999997E-2</v>
      </c>
      <c r="AH22" s="50">
        <v>2.3016849999999998E-2</v>
      </c>
      <c r="AI22" s="50">
        <v>2.2067299999999998E-2</v>
      </c>
      <c r="AJ22" s="50">
        <v>2.0213600000000002E-2</v>
      </c>
      <c r="AK22" s="50">
        <v>1.6984875E-2</v>
      </c>
      <c r="AL22" s="50">
        <v>1.7479325E-2</v>
      </c>
      <c r="AM22" s="50">
        <v>1.9208525000000001E-2</v>
      </c>
      <c r="AN22" s="50">
        <v>2.2475349999999998E-2</v>
      </c>
    </row>
    <row r="23" spans="1:40">
      <c r="A23" s="46"/>
      <c r="B23" s="46" t="s">
        <v>28</v>
      </c>
      <c r="C23" s="50">
        <v>4.0396900000000006E-2</v>
      </c>
      <c r="D23" s="50">
        <v>5.5539199999999997E-2</v>
      </c>
      <c r="E23" s="50">
        <v>4.6651399999999996E-2</v>
      </c>
      <c r="F23" s="50">
        <v>4.7269675000000004E-2</v>
      </c>
      <c r="G23" s="50">
        <v>3.2148225000000002E-2</v>
      </c>
      <c r="H23" s="50">
        <v>3.1276375000000002E-2</v>
      </c>
      <c r="I23" s="50">
        <v>3.9602175000000003E-2</v>
      </c>
      <c r="J23" s="50">
        <v>1.7510125000000001E-2</v>
      </c>
      <c r="K23" s="50">
        <v>1.2251774999999999E-2</v>
      </c>
      <c r="L23" s="50">
        <v>6.9015499999999994E-3</v>
      </c>
      <c r="M23" s="50">
        <v>1.09537E-2</v>
      </c>
      <c r="N23" s="50">
        <v>2.20552E-2</v>
      </c>
      <c r="O23" s="50">
        <v>1.9790925000000001E-2</v>
      </c>
      <c r="P23" s="50">
        <v>1.6897950000000002E-2</v>
      </c>
      <c r="Q23" s="50">
        <v>1.5789675E-2</v>
      </c>
      <c r="R23" s="50">
        <v>6.8643250000000001E-3</v>
      </c>
      <c r="S23" s="50">
        <v>1.4145524999999999E-2</v>
      </c>
      <c r="T23" s="50">
        <v>1.5277324999999998E-2</v>
      </c>
      <c r="U23" s="50">
        <v>1.516255E-2</v>
      </c>
      <c r="V23" s="50">
        <v>1.5677549999999998E-2</v>
      </c>
      <c r="W23" s="50">
        <v>2.4484250000000002E-3</v>
      </c>
      <c r="X23" s="50">
        <v>4.5236999999999994E-3</v>
      </c>
      <c r="Y23" s="50">
        <v>7.0711749999999999E-3</v>
      </c>
      <c r="Z23" s="50">
        <v>9.3871500000000004E-3</v>
      </c>
      <c r="AA23" s="50">
        <v>9.8858250000000009E-3</v>
      </c>
      <c r="AB23" s="50">
        <v>9.5756499999999998E-3</v>
      </c>
      <c r="AC23" s="50">
        <v>1.1718725000000001E-2</v>
      </c>
      <c r="AD23" s="50">
        <v>8.1215750000000007E-3</v>
      </c>
      <c r="AE23" s="50">
        <v>3.0923150000000003E-2</v>
      </c>
      <c r="AF23" s="50">
        <v>2.8411400000000003E-2</v>
      </c>
      <c r="AG23" s="50">
        <v>3.0431224999999999E-2</v>
      </c>
      <c r="AH23" s="50">
        <v>3.0651249999999998E-2</v>
      </c>
      <c r="AI23" s="50">
        <v>2.4282450000000001E-2</v>
      </c>
      <c r="AJ23" s="50">
        <v>2.0835474999999999E-2</v>
      </c>
      <c r="AK23" s="50">
        <v>2.2529625000000001E-2</v>
      </c>
      <c r="AL23" s="50">
        <v>2.9859299999999998E-2</v>
      </c>
      <c r="AM23" s="50">
        <v>3.6740449999999994E-2</v>
      </c>
      <c r="AN23" s="50">
        <v>3.4845875000000005E-2</v>
      </c>
    </row>
    <row r="24" spans="1:40">
      <c r="A24" s="46"/>
      <c r="B24" s="46" t="s">
        <v>29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>
        <v>1.9151066666666668E-2</v>
      </c>
      <c r="O24" s="50">
        <v>9.0892000000000004E-3</v>
      </c>
      <c r="P24" s="50">
        <v>1.061165E-2</v>
      </c>
      <c r="Q24" s="50">
        <v>8.7886000000000006E-3</v>
      </c>
      <c r="R24" s="50">
        <v>2.0135475E-2</v>
      </c>
      <c r="S24" s="50">
        <v>2.7762800000000004E-2</v>
      </c>
      <c r="T24" s="50">
        <v>1.71708E-2</v>
      </c>
      <c r="U24" s="50">
        <v>3.1812074999999995E-2</v>
      </c>
      <c r="V24" s="50">
        <v>4.3713050000000003E-2</v>
      </c>
      <c r="W24" s="50">
        <v>2.9331699999999995E-2</v>
      </c>
      <c r="X24" s="50">
        <v>3.0934625E-2</v>
      </c>
      <c r="Y24" s="50">
        <v>1.6207175000000001E-2</v>
      </c>
      <c r="Z24" s="50">
        <v>7.6445999999999997E-3</v>
      </c>
      <c r="AA24" s="50">
        <v>3.2811725E-2</v>
      </c>
      <c r="AB24" s="50">
        <v>3.02212E-2</v>
      </c>
      <c r="AC24" s="50">
        <v>1.5580525E-2</v>
      </c>
      <c r="AD24" s="50">
        <v>2.4058275E-2</v>
      </c>
      <c r="AE24" s="50">
        <v>2.6575400000000002E-2</v>
      </c>
      <c r="AF24" s="50">
        <v>2.9698550000000001E-2</v>
      </c>
      <c r="AG24" s="50">
        <v>5.0797475000000002E-2</v>
      </c>
      <c r="AH24" s="50">
        <v>4.0770649999999999E-2</v>
      </c>
      <c r="AI24" s="50">
        <v>3.7577325000000002E-2</v>
      </c>
      <c r="AJ24" s="50">
        <v>2.8246575000000003E-2</v>
      </c>
      <c r="AK24" s="50">
        <v>1.9897075E-2</v>
      </c>
      <c r="AL24" s="50">
        <v>3.3351275E-2</v>
      </c>
      <c r="AM24" s="50">
        <v>2.9082975000000004E-2</v>
      </c>
      <c r="AN24" s="50">
        <v>2.6909475000000002E-2</v>
      </c>
    </row>
    <row r="25" spans="1:40">
      <c r="B25" t="s">
        <v>121</v>
      </c>
      <c r="C25" s="50">
        <v>2.8981299999999998E-2</v>
      </c>
      <c r="D25" s="50">
        <v>2.6489449999999998E-2</v>
      </c>
      <c r="E25" s="50">
        <v>2.3971224999999999E-2</v>
      </c>
      <c r="F25" s="50">
        <v>2.2967425E-2</v>
      </c>
      <c r="G25" s="50">
        <v>2.060795E-2</v>
      </c>
      <c r="H25" s="50">
        <v>2.0516924999999998E-2</v>
      </c>
      <c r="I25" s="50">
        <v>1.9352075E-2</v>
      </c>
      <c r="J25" s="50">
        <v>1.3716799999999999E-2</v>
      </c>
      <c r="K25" s="50">
        <v>1.2560000000000002E-2</v>
      </c>
      <c r="L25" s="50">
        <v>1.07849E-2</v>
      </c>
      <c r="M25" s="50">
        <v>1.2064775E-2</v>
      </c>
      <c r="N25" s="50">
        <v>1.3066025E-2</v>
      </c>
      <c r="O25" s="50">
        <v>1.1981475E-2</v>
      </c>
      <c r="P25" s="50">
        <v>1.112865E-2</v>
      </c>
      <c r="Q25" s="50">
        <v>1.00961E-2</v>
      </c>
      <c r="R25" s="50">
        <v>1.1734850000000002E-2</v>
      </c>
      <c r="S25" s="50">
        <v>1.1923174999999999E-2</v>
      </c>
      <c r="T25" s="50">
        <v>1.3168825E-2</v>
      </c>
      <c r="U25" s="50">
        <v>1.31638E-2</v>
      </c>
      <c r="V25" s="50">
        <v>1.3332875000000001E-2</v>
      </c>
      <c r="W25" s="50">
        <v>1.3682700000000001E-2</v>
      </c>
      <c r="X25" s="50">
        <v>1.3854925000000001E-2</v>
      </c>
      <c r="Y25" s="50">
        <v>1.4506E-2</v>
      </c>
      <c r="Z25" s="50">
        <v>1.613885E-2</v>
      </c>
      <c r="AA25" s="50">
        <v>1.5440325E-2</v>
      </c>
      <c r="AB25" s="50">
        <v>1.4663325000000001E-2</v>
      </c>
      <c r="AC25" s="50">
        <v>1.6602024999999999E-2</v>
      </c>
      <c r="AD25" s="50">
        <v>1.870345E-2</v>
      </c>
      <c r="AE25" s="50">
        <v>2.6264249999999999E-2</v>
      </c>
      <c r="AF25" s="50">
        <v>2.4831450000000001E-2</v>
      </c>
      <c r="AG25" s="50">
        <v>2.5890349999999999E-2</v>
      </c>
      <c r="AH25" s="50">
        <v>2.6034024999999999E-2</v>
      </c>
      <c r="AI25" s="50">
        <v>2.3519650000000003E-2</v>
      </c>
      <c r="AJ25" s="50">
        <v>2.1627975000000001E-2</v>
      </c>
      <c r="AK25" s="50">
        <v>2.0307499999999999E-2</v>
      </c>
      <c r="AL25" s="50">
        <v>1.9355900000000002E-2</v>
      </c>
      <c r="AM25" s="50">
        <v>2.1511249999999999E-2</v>
      </c>
      <c r="AN25" s="50">
        <v>2.1250324999999997E-2</v>
      </c>
    </row>
    <row r="28" spans="1:40">
      <c r="B28" t="s">
        <v>151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</row>
    <row r="29" spans="1:40" s="46" customFormat="1">
      <c r="B29" s="51" t="s">
        <v>120</v>
      </c>
    </row>
    <row r="30" spans="1:40" s="46" customFormat="1">
      <c r="B30" s="51" t="s">
        <v>122</v>
      </c>
    </row>
    <row r="32" spans="1:40">
      <c r="C32" s="32">
        <v>1977</v>
      </c>
      <c r="D32" s="32">
        <v>1978</v>
      </c>
      <c r="E32" s="32">
        <v>1979</v>
      </c>
      <c r="F32" s="32">
        <v>1980</v>
      </c>
      <c r="G32" s="32">
        <v>1981</v>
      </c>
      <c r="H32" s="32">
        <v>1982</v>
      </c>
      <c r="I32" s="32">
        <v>1983</v>
      </c>
      <c r="J32" s="32">
        <v>1984</v>
      </c>
      <c r="K32" s="32">
        <v>1985</v>
      </c>
      <c r="L32" s="32">
        <v>1986</v>
      </c>
      <c r="M32" s="32">
        <v>1987</v>
      </c>
      <c r="N32" s="32">
        <v>1988</v>
      </c>
      <c r="O32" s="32">
        <v>1989</v>
      </c>
      <c r="P32" s="32">
        <v>1990</v>
      </c>
      <c r="Q32" s="32">
        <v>1991</v>
      </c>
      <c r="R32" s="32">
        <v>1992</v>
      </c>
      <c r="S32" s="32">
        <v>1993</v>
      </c>
      <c r="T32" s="32">
        <v>1994</v>
      </c>
      <c r="U32" s="32">
        <v>1995</v>
      </c>
      <c r="V32" s="32">
        <v>1996</v>
      </c>
      <c r="W32" s="32">
        <v>1997</v>
      </c>
      <c r="X32" s="32">
        <v>1998</v>
      </c>
      <c r="Y32" s="32">
        <v>1999</v>
      </c>
      <c r="Z32" s="32">
        <v>2000</v>
      </c>
      <c r="AA32" s="32">
        <v>2001</v>
      </c>
      <c r="AB32" s="32">
        <v>2002</v>
      </c>
      <c r="AC32" s="32">
        <v>2003</v>
      </c>
      <c r="AD32" s="32">
        <v>2004</v>
      </c>
      <c r="AE32" s="32">
        <v>2005</v>
      </c>
      <c r="AF32" s="32">
        <v>2006</v>
      </c>
      <c r="AG32" s="32">
        <v>2007</v>
      </c>
      <c r="AH32" s="32">
        <v>2008</v>
      </c>
      <c r="AI32" s="32">
        <v>2009</v>
      </c>
      <c r="AJ32" s="32">
        <v>2010</v>
      </c>
      <c r="AK32" s="32">
        <v>2011</v>
      </c>
      <c r="AL32" s="32">
        <v>2012</v>
      </c>
      <c r="AM32" s="32">
        <v>2013</v>
      </c>
      <c r="AN32" s="32">
        <v>2014</v>
      </c>
    </row>
    <row r="33" spans="1:40">
      <c r="A33" s="46"/>
      <c r="B33" s="46" t="s">
        <v>12</v>
      </c>
      <c r="C33" s="18">
        <v>41.711034999999995</v>
      </c>
      <c r="D33" s="18">
        <v>41.250019999999999</v>
      </c>
      <c r="E33" s="18">
        <v>39.674599999999998</v>
      </c>
      <c r="F33" s="18">
        <v>39.293260000000004</v>
      </c>
      <c r="G33" s="18">
        <v>39.353452499999996</v>
      </c>
      <c r="H33" s="18">
        <v>38.921100000000003</v>
      </c>
      <c r="I33" s="18">
        <v>38.167735</v>
      </c>
      <c r="J33" s="18">
        <v>38.072119999999998</v>
      </c>
      <c r="K33" s="18">
        <v>37.204652500000002</v>
      </c>
      <c r="L33" s="18">
        <v>37.132244999999998</v>
      </c>
      <c r="M33" s="18">
        <v>36.631642499999998</v>
      </c>
      <c r="N33" s="18">
        <v>36.078177500000002</v>
      </c>
      <c r="O33" s="18">
        <v>36.605125000000001</v>
      </c>
      <c r="P33" s="18">
        <v>36.436195000000005</v>
      </c>
      <c r="Q33" s="18">
        <v>35.946032500000001</v>
      </c>
      <c r="R33" s="18">
        <v>35.6854625</v>
      </c>
      <c r="S33" s="18">
        <v>35.123224999999998</v>
      </c>
      <c r="T33" s="18">
        <v>35.128502500000003</v>
      </c>
      <c r="U33" s="18">
        <v>35.598060000000004</v>
      </c>
      <c r="V33" s="18">
        <v>35.404575000000001</v>
      </c>
      <c r="W33" s="18">
        <v>35.313992500000005</v>
      </c>
      <c r="X33" s="18">
        <v>35.870424999999997</v>
      </c>
      <c r="Y33" s="18">
        <v>35.456072499999998</v>
      </c>
      <c r="Z33" s="18">
        <v>34.944659999999999</v>
      </c>
      <c r="AA33" s="18">
        <v>34.6542125</v>
      </c>
      <c r="AB33" s="18">
        <v>34.4568425</v>
      </c>
      <c r="AC33" s="18">
        <v>34.4205325</v>
      </c>
      <c r="AD33" s="18">
        <v>34.021675000000002</v>
      </c>
      <c r="AE33" s="18">
        <v>37.176047499999996</v>
      </c>
      <c r="AF33" s="18">
        <v>36.877884999999999</v>
      </c>
      <c r="AG33" s="18">
        <v>37.039022500000002</v>
      </c>
      <c r="AH33" s="18">
        <v>36.051497499999996</v>
      </c>
      <c r="AI33" s="18">
        <v>36.029679999999999</v>
      </c>
      <c r="AJ33" s="18">
        <v>35.962395000000001</v>
      </c>
      <c r="AK33" s="18">
        <v>36.194722500000005</v>
      </c>
      <c r="AL33" s="18">
        <v>35.810287500000001</v>
      </c>
      <c r="AM33" s="18">
        <v>35.117010000000001</v>
      </c>
      <c r="AN33" s="18">
        <v>35.412452500000001</v>
      </c>
    </row>
    <row r="34" spans="1:40">
      <c r="A34" s="46"/>
      <c r="B34" s="46" t="s">
        <v>13</v>
      </c>
      <c r="C34" s="18">
        <v>41.931637500000001</v>
      </c>
      <c r="D34" s="18">
        <v>40.211314999999999</v>
      </c>
      <c r="E34" s="18">
        <v>38.696540000000006</v>
      </c>
      <c r="F34" s="18">
        <v>38.763122500000001</v>
      </c>
      <c r="G34" s="18">
        <v>38.182000000000002</v>
      </c>
      <c r="H34" s="18">
        <v>38.209485000000001</v>
      </c>
      <c r="I34" s="18">
        <v>37.427810000000001</v>
      </c>
      <c r="J34" s="18">
        <v>36.65204</v>
      </c>
      <c r="K34" s="18">
        <v>36.141824999999997</v>
      </c>
      <c r="L34" s="18">
        <v>35.7063025</v>
      </c>
      <c r="M34" s="18">
        <v>34.357262500000004</v>
      </c>
      <c r="N34" s="18">
        <v>34.689790000000002</v>
      </c>
      <c r="O34" s="18">
        <v>35.15146</v>
      </c>
      <c r="P34" s="18">
        <v>34.875555000000006</v>
      </c>
      <c r="Q34" s="18">
        <v>34.495869999999996</v>
      </c>
      <c r="R34" s="18">
        <v>33.870060000000002</v>
      </c>
      <c r="S34" s="18">
        <v>33.966634999999997</v>
      </c>
      <c r="T34" s="18">
        <v>34.395845000000001</v>
      </c>
      <c r="U34" s="18">
        <v>33.847580000000001</v>
      </c>
      <c r="V34" s="18">
        <v>34.428020000000004</v>
      </c>
      <c r="W34" s="18">
        <v>34.331509999999994</v>
      </c>
      <c r="X34" s="18">
        <v>34.64246</v>
      </c>
      <c r="Y34" s="18">
        <v>34.501667500000003</v>
      </c>
      <c r="Z34" s="18">
        <v>34.136867500000001</v>
      </c>
      <c r="AA34" s="18">
        <v>33.991392499999996</v>
      </c>
      <c r="AB34" s="18">
        <v>33.744232500000003</v>
      </c>
      <c r="AC34" s="18">
        <v>34.002434999999998</v>
      </c>
      <c r="AD34" s="18">
        <v>33.480665000000002</v>
      </c>
      <c r="AE34" s="18">
        <v>34.939239999999998</v>
      </c>
      <c r="AF34" s="18">
        <v>35.114280000000001</v>
      </c>
      <c r="AG34" s="18">
        <v>35.040944999999994</v>
      </c>
      <c r="AH34" s="18">
        <v>34.550744999999999</v>
      </c>
      <c r="AI34" s="18">
        <v>33.3331175</v>
      </c>
      <c r="AJ34" s="18">
        <v>33.911252499999996</v>
      </c>
      <c r="AK34" s="18">
        <v>34.0999725</v>
      </c>
      <c r="AL34" s="18">
        <v>33.789334999999994</v>
      </c>
      <c r="AM34" s="18">
        <v>34.068412499999994</v>
      </c>
      <c r="AN34" s="18">
        <v>33.837507500000001</v>
      </c>
    </row>
    <row r="35" spans="1:40">
      <c r="A35" s="46"/>
      <c r="B35" s="46" t="s">
        <v>14</v>
      </c>
      <c r="C35" s="18">
        <v>38.564914999999999</v>
      </c>
      <c r="D35" s="18">
        <v>37.164230000000003</v>
      </c>
      <c r="E35" s="18">
        <v>37.100322499999997</v>
      </c>
      <c r="F35" s="18">
        <v>37.420259999999999</v>
      </c>
      <c r="G35" s="18">
        <v>37.696907499999995</v>
      </c>
      <c r="H35" s="18">
        <v>38.302930000000003</v>
      </c>
      <c r="I35" s="18">
        <v>38.35378</v>
      </c>
      <c r="J35" s="18">
        <v>36.063892499999994</v>
      </c>
      <c r="K35" s="18">
        <v>35.4599975</v>
      </c>
      <c r="L35" s="18">
        <v>35.801247500000002</v>
      </c>
      <c r="M35" s="18">
        <v>34.304055000000005</v>
      </c>
      <c r="N35" s="18">
        <v>34.459350000000001</v>
      </c>
      <c r="O35" s="18">
        <v>34.303135000000005</v>
      </c>
      <c r="P35" s="18">
        <v>34.986580000000004</v>
      </c>
      <c r="Q35" s="18">
        <v>35.556375000000003</v>
      </c>
      <c r="R35" s="18">
        <v>35.335434999999997</v>
      </c>
      <c r="S35" s="18">
        <v>35.214494999999999</v>
      </c>
      <c r="T35" s="18">
        <v>36.165302499999996</v>
      </c>
      <c r="U35" s="18">
        <v>35.607959999999999</v>
      </c>
      <c r="V35" s="18">
        <v>35.805695</v>
      </c>
      <c r="W35" s="18">
        <v>35.367269999999998</v>
      </c>
      <c r="X35" s="18">
        <v>34.979255000000002</v>
      </c>
      <c r="Y35" s="18">
        <v>35.383107500000001</v>
      </c>
      <c r="Z35" s="18">
        <v>35.242440000000002</v>
      </c>
      <c r="AA35" s="18">
        <v>35.364674999999998</v>
      </c>
      <c r="AB35" s="18">
        <v>35.308602499999999</v>
      </c>
      <c r="AC35" s="18">
        <v>35.128242499999999</v>
      </c>
      <c r="AD35" s="18">
        <v>34.492717499999998</v>
      </c>
      <c r="AE35" s="18">
        <v>37.185927499999998</v>
      </c>
      <c r="AF35" s="18">
        <v>37.043410000000002</v>
      </c>
      <c r="AG35" s="18">
        <v>37.836790000000001</v>
      </c>
      <c r="AH35" s="18">
        <v>35.592557499999998</v>
      </c>
      <c r="AI35" s="18">
        <v>34.639240000000001</v>
      </c>
      <c r="AJ35" s="18">
        <v>35.104657500000002</v>
      </c>
      <c r="AK35" s="18">
        <v>35.6692125</v>
      </c>
      <c r="AL35" s="18">
        <v>34.789239999999999</v>
      </c>
      <c r="AM35" s="18">
        <v>34.8872675</v>
      </c>
      <c r="AN35" s="18">
        <v>36.166132499999996</v>
      </c>
    </row>
    <row r="36" spans="1:40">
      <c r="A36" s="46"/>
      <c r="B36" s="46" t="s">
        <v>15</v>
      </c>
      <c r="C36" s="18">
        <v>42.021382500000001</v>
      </c>
      <c r="D36" s="18">
        <v>42.511712500000002</v>
      </c>
      <c r="E36" s="18">
        <v>42.014900000000004</v>
      </c>
      <c r="F36" s="18">
        <v>41.457022500000001</v>
      </c>
      <c r="G36" s="18">
        <v>41.121717500000003</v>
      </c>
      <c r="H36" s="18">
        <v>39.950132500000002</v>
      </c>
      <c r="I36" s="18">
        <v>38.804245000000002</v>
      </c>
      <c r="J36" s="18">
        <v>38.385894999999998</v>
      </c>
      <c r="K36" s="18">
        <v>38.4114425</v>
      </c>
      <c r="L36" s="18">
        <v>37.746214999999999</v>
      </c>
      <c r="M36" s="18">
        <v>36.833964999999999</v>
      </c>
      <c r="N36" s="18">
        <v>35.447657500000005</v>
      </c>
      <c r="O36" s="18">
        <v>34.518205000000002</v>
      </c>
      <c r="P36" s="18">
        <v>33.5322575</v>
      </c>
      <c r="Q36" s="18">
        <v>33.769275000000007</v>
      </c>
      <c r="R36" s="18">
        <v>34.207127499999999</v>
      </c>
      <c r="S36" s="18">
        <v>34.045897500000002</v>
      </c>
      <c r="T36" s="18">
        <v>34.320977499999998</v>
      </c>
      <c r="U36" s="18">
        <v>33.092042499999998</v>
      </c>
      <c r="V36" s="18">
        <v>33.168457500000002</v>
      </c>
      <c r="W36" s="18">
        <v>33.719740000000002</v>
      </c>
      <c r="X36" s="18">
        <v>34.612572499999999</v>
      </c>
      <c r="Y36" s="18">
        <v>35.345262499999997</v>
      </c>
      <c r="Z36" s="18">
        <v>34.187517499999998</v>
      </c>
      <c r="AA36" s="18">
        <v>35.414077499999998</v>
      </c>
      <c r="AB36" s="18">
        <v>34.858952500000001</v>
      </c>
      <c r="AC36" s="18">
        <v>34.415572499999996</v>
      </c>
      <c r="AD36" s="18">
        <v>34.336827500000005</v>
      </c>
      <c r="AE36" s="18">
        <v>36.776115000000004</v>
      </c>
      <c r="AF36" s="18">
        <v>36.726117500000001</v>
      </c>
      <c r="AG36" s="18">
        <v>36.145705</v>
      </c>
      <c r="AH36" s="18">
        <v>35.737115000000003</v>
      </c>
      <c r="AI36" s="18">
        <v>34.903765</v>
      </c>
      <c r="AJ36" s="18">
        <v>34.014875000000004</v>
      </c>
      <c r="AK36" s="18">
        <v>33.852942500000005</v>
      </c>
      <c r="AL36" s="18">
        <v>34.282237500000001</v>
      </c>
      <c r="AM36" s="18">
        <v>35.335909999999998</v>
      </c>
      <c r="AN36" s="18">
        <v>35.254669999999997</v>
      </c>
    </row>
    <row r="37" spans="1:40">
      <c r="A37" s="46"/>
      <c r="B37" s="46" t="s">
        <v>16</v>
      </c>
      <c r="C37" s="18">
        <v>41.224299999999999</v>
      </c>
      <c r="D37" s="18">
        <v>40.342929999999996</v>
      </c>
      <c r="E37" s="18">
        <v>39.36618</v>
      </c>
      <c r="F37" s="18">
        <v>37.942862499999997</v>
      </c>
      <c r="G37" s="18">
        <v>37.6292075</v>
      </c>
      <c r="H37" s="18">
        <v>37.880915000000002</v>
      </c>
      <c r="I37" s="18">
        <v>36.701297499999995</v>
      </c>
      <c r="J37" s="18">
        <v>36.050214999999994</v>
      </c>
      <c r="K37" s="18">
        <v>35.722170000000006</v>
      </c>
      <c r="L37" s="18">
        <v>35.734740000000002</v>
      </c>
      <c r="M37" s="18">
        <v>35.671565000000001</v>
      </c>
      <c r="N37" s="18">
        <v>36.0431575</v>
      </c>
      <c r="O37" s="18">
        <v>36.044562499999998</v>
      </c>
      <c r="P37" s="18">
        <v>35.691997499999999</v>
      </c>
      <c r="Q37" s="18">
        <v>35.985894999999999</v>
      </c>
      <c r="R37" s="18">
        <v>35.498080000000002</v>
      </c>
      <c r="S37" s="18">
        <v>35.526432499999999</v>
      </c>
      <c r="T37" s="18">
        <v>35.57394</v>
      </c>
      <c r="U37" s="18">
        <v>35.573980000000006</v>
      </c>
      <c r="V37" s="18">
        <v>35.460970000000003</v>
      </c>
      <c r="W37" s="18">
        <v>35.124322499999998</v>
      </c>
      <c r="X37" s="18">
        <v>35.596594999999994</v>
      </c>
      <c r="Y37" s="18">
        <v>36.120542499999999</v>
      </c>
      <c r="Z37" s="18">
        <v>35.962355000000002</v>
      </c>
      <c r="AA37" s="18">
        <v>35.050319999999999</v>
      </c>
      <c r="AB37" s="18">
        <v>35.375607500000001</v>
      </c>
      <c r="AC37" s="18">
        <v>35.439475000000002</v>
      </c>
      <c r="AD37" s="18">
        <v>34.952089999999998</v>
      </c>
      <c r="AE37" s="18">
        <v>36.746962500000002</v>
      </c>
      <c r="AF37" s="18">
        <v>37.832862500000005</v>
      </c>
      <c r="AG37" s="18">
        <v>37.136009999999999</v>
      </c>
      <c r="AH37" s="18">
        <v>36.733892499999996</v>
      </c>
      <c r="AI37" s="18">
        <v>36.936129999999999</v>
      </c>
      <c r="AJ37" s="18">
        <v>36.639094999999998</v>
      </c>
      <c r="AK37" s="18">
        <v>36.453679999999999</v>
      </c>
      <c r="AL37" s="18">
        <v>36.40372</v>
      </c>
      <c r="AM37" s="18">
        <v>35.508949999999999</v>
      </c>
      <c r="AN37" s="18">
        <v>35.629292499999998</v>
      </c>
    </row>
    <row r="38" spans="1:40">
      <c r="A38" s="46"/>
      <c r="B38" s="46" t="s">
        <v>17</v>
      </c>
      <c r="C38" s="18">
        <v>39.539279999999998</v>
      </c>
      <c r="D38" s="18">
        <v>39.642442500000001</v>
      </c>
      <c r="E38" s="18">
        <v>39.302192500000004</v>
      </c>
      <c r="F38" s="18">
        <v>39.521682500000004</v>
      </c>
      <c r="G38" s="18">
        <v>38.592169999999996</v>
      </c>
      <c r="H38" s="18">
        <v>38.301715000000002</v>
      </c>
      <c r="I38" s="18">
        <v>37.768272500000002</v>
      </c>
      <c r="J38" s="18">
        <v>36.510127500000003</v>
      </c>
      <c r="K38" s="18">
        <v>35.976939999999999</v>
      </c>
      <c r="L38" s="18">
        <v>37.441392499999999</v>
      </c>
      <c r="M38" s="18">
        <v>36.404192500000001</v>
      </c>
      <c r="N38" s="18">
        <v>36.2536725</v>
      </c>
      <c r="O38" s="18">
        <v>36.498689999999996</v>
      </c>
      <c r="P38" s="18">
        <v>35.734695000000002</v>
      </c>
      <c r="Q38" s="18">
        <v>35.7269875</v>
      </c>
      <c r="R38" s="18">
        <v>34.846157500000004</v>
      </c>
      <c r="S38" s="18">
        <v>34.218767499999998</v>
      </c>
      <c r="T38" s="18">
        <v>35.170340000000003</v>
      </c>
      <c r="U38" s="18">
        <v>35.480572500000001</v>
      </c>
      <c r="V38" s="18">
        <v>35.102270000000004</v>
      </c>
      <c r="W38" s="18">
        <v>35.027304999999998</v>
      </c>
      <c r="X38" s="18">
        <v>35.281229999999994</v>
      </c>
      <c r="Y38" s="18">
        <v>35.538980000000002</v>
      </c>
      <c r="Z38" s="18">
        <v>36.223492499999999</v>
      </c>
      <c r="AA38" s="18">
        <v>36.58211</v>
      </c>
      <c r="AB38" s="18">
        <v>36.549130000000005</v>
      </c>
      <c r="AC38" s="18">
        <v>36.319145000000006</v>
      </c>
      <c r="AD38" s="18">
        <v>35.78004</v>
      </c>
      <c r="AE38" s="18">
        <v>37.246967499999997</v>
      </c>
      <c r="AF38" s="18">
        <v>37.594967500000003</v>
      </c>
      <c r="AG38" s="18">
        <v>37.55386</v>
      </c>
      <c r="AH38" s="18">
        <v>36.64828</v>
      </c>
      <c r="AI38" s="18">
        <v>36.862175000000008</v>
      </c>
      <c r="AJ38" s="18">
        <v>36.183055000000003</v>
      </c>
      <c r="AK38" s="18">
        <v>37.372702500000003</v>
      </c>
      <c r="AL38" s="18">
        <v>36.510257499999994</v>
      </c>
      <c r="AM38" s="18">
        <v>35.800872500000004</v>
      </c>
      <c r="AN38" s="18">
        <v>35.778467500000005</v>
      </c>
    </row>
    <row r="39" spans="1:40">
      <c r="A39" s="46"/>
      <c r="B39" s="46" t="s">
        <v>18</v>
      </c>
      <c r="C39" s="18">
        <v>41.465107500000002</v>
      </c>
      <c r="D39" s="18">
        <v>40.693864999999995</v>
      </c>
      <c r="E39" s="18">
        <v>39.755034999999999</v>
      </c>
      <c r="F39" s="18">
        <v>39.717585</v>
      </c>
      <c r="G39" s="18">
        <v>38.862022500000002</v>
      </c>
      <c r="H39" s="18">
        <v>38.773865000000001</v>
      </c>
      <c r="I39" s="18">
        <v>38.200132499999995</v>
      </c>
      <c r="J39" s="18">
        <v>36.778500000000008</v>
      </c>
      <c r="K39" s="18">
        <v>36.222387500000004</v>
      </c>
      <c r="L39" s="18">
        <v>36.2817425</v>
      </c>
      <c r="M39" s="18">
        <v>35.884839999999997</v>
      </c>
      <c r="N39" s="18">
        <v>35.254577500000003</v>
      </c>
      <c r="O39" s="18">
        <v>35.656022500000006</v>
      </c>
      <c r="P39" s="18">
        <v>35.200634999999998</v>
      </c>
      <c r="Q39" s="18">
        <v>34.996405000000003</v>
      </c>
      <c r="R39" s="18">
        <v>34.4129875</v>
      </c>
      <c r="S39" s="18">
        <v>34.295389999999998</v>
      </c>
      <c r="T39" s="18">
        <v>34.881382500000001</v>
      </c>
      <c r="U39" s="18">
        <v>35.013557500000005</v>
      </c>
      <c r="V39" s="18">
        <v>34.857372499999997</v>
      </c>
      <c r="W39" s="18">
        <v>34.170637499999998</v>
      </c>
      <c r="X39" s="18">
        <v>34.048757500000001</v>
      </c>
      <c r="Y39" s="18">
        <v>33.073560000000001</v>
      </c>
      <c r="Z39" s="18">
        <v>33.279485000000001</v>
      </c>
      <c r="AA39" s="18">
        <v>33.600127499999999</v>
      </c>
      <c r="AB39" s="18">
        <v>33.298422500000001</v>
      </c>
      <c r="AC39" s="18">
        <v>33.462999999999994</v>
      </c>
      <c r="AD39" s="18">
        <v>33.200839999999999</v>
      </c>
      <c r="AE39" s="18">
        <v>36.561677500000002</v>
      </c>
      <c r="AF39" s="18">
        <v>37.402345000000004</v>
      </c>
      <c r="AG39" s="18">
        <v>37.046454999999995</v>
      </c>
      <c r="AH39" s="18">
        <v>36.540732500000004</v>
      </c>
      <c r="AI39" s="18">
        <v>34.972437499999998</v>
      </c>
      <c r="AJ39" s="18">
        <v>34.752180000000003</v>
      </c>
      <c r="AK39" s="18">
        <v>35.380997499999999</v>
      </c>
      <c r="AL39" s="18">
        <v>34.825659999999999</v>
      </c>
      <c r="AM39" s="18">
        <v>34.475789999999996</v>
      </c>
      <c r="AN39" s="18">
        <v>34.214470000000006</v>
      </c>
    </row>
    <row r="40" spans="1:40">
      <c r="A40" s="46"/>
      <c r="B40" s="46" t="s">
        <v>19</v>
      </c>
      <c r="C40" s="18">
        <v>42.597032499999997</v>
      </c>
      <c r="D40" s="18">
        <v>41.962734999999995</v>
      </c>
      <c r="E40" s="18">
        <v>41.196872500000005</v>
      </c>
      <c r="F40" s="18">
        <v>40.206207499999998</v>
      </c>
      <c r="G40" s="18">
        <v>40.048412499999998</v>
      </c>
      <c r="H40" s="18">
        <v>39.340762500000004</v>
      </c>
      <c r="I40" s="18">
        <v>38.824809999999999</v>
      </c>
      <c r="J40" s="18">
        <v>37.697117499999997</v>
      </c>
      <c r="K40" s="18">
        <v>36.573450000000001</v>
      </c>
      <c r="L40" s="18">
        <v>36.587479999999999</v>
      </c>
      <c r="M40" s="18">
        <v>36.262039999999999</v>
      </c>
      <c r="N40" s="18">
        <v>35.987085</v>
      </c>
      <c r="O40" s="18">
        <v>35.956329999999994</v>
      </c>
      <c r="P40" s="18">
        <v>36.386917499999996</v>
      </c>
      <c r="Q40" s="18">
        <v>35.660985000000004</v>
      </c>
      <c r="R40" s="18">
        <v>35.466805000000001</v>
      </c>
      <c r="S40" s="18">
        <v>35.5235275</v>
      </c>
      <c r="T40" s="18">
        <v>35.74295</v>
      </c>
      <c r="U40" s="18">
        <v>35.631257500000004</v>
      </c>
      <c r="V40" s="18">
        <v>35.858222499999997</v>
      </c>
      <c r="W40" s="18">
        <v>35.322852499999996</v>
      </c>
      <c r="X40" s="18">
        <v>35.041637499999993</v>
      </c>
      <c r="Y40" s="18">
        <v>34.841607499999995</v>
      </c>
      <c r="Z40" s="18">
        <v>34.763824999999997</v>
      </c>
      <c r="AA40" s="18">
        <v>34.420097499999997</v>
      </c>
      <c r="AB40" s="18">
        <v>34.317724999999996</v>
      </c>
      <c r="AC40" s="18">
        <v>34.021790000000003</v>
      </c>
      <c r="AD40" s="18">
        <v>33.572975</v>
      </c>
      <c r="AE40" s="18">
        <v>37.174937499999999</v>
      </c>
      <c r="AF40" s="18">
        <v>38.093967500000005</v>
      </c>
      <c r="AG40" s="18">
        <v>37.787527500000003</v>
      </c>
      <c r="AH40" s="18">
        <v>37.488959999999999</v>
      </c>
      <c r="AI40" s="18">
        <v>36.282282499999994</v>
      </c>
      <c r="AJ40" s="18">
        <v>35.80809</v>
      </c>
      <c r="AK40" s="18">
        <v>36.719219999999993</v>
      </c>
      <c r="AL40" s="18">
        <v>35.870207500000006</v>
      </c>
      <c r="AM40" s="18">
        <v>35.862677500000004</v>
      </c>
      <c r="AN40" s="18">
        <v>35.767097499999998</v>
      </c>
    </row>
    <row r="41" spans="1:40">
      <c r="A41" s="46"/>
      <c r="B41" s="46" t="s">
        <v>20</v>
      </c>
      <c r="C41" s="18">
        <v>41.566015</v>
      </c>
      <c r="D41" s="18">
        <v>41.066277500000005</v>
      </c>
      <c r="E41" s="18">
        <v>39.832059999999998</v>
      </c>
      <c r="F41" s="18">
        <v>38.912725000000002</v>
      </c>
      <c r="G41" s="18">
        <v>37.670562500000003</v>
      </c>
      <c r="H41" s="18">
        <v>38.005567499999998</v>
      </c>
      <c r="I41" s="18">
        <v>37.529775000000001</v>
      </c>
      <c r="J41" s="18">
        <v>36.690635</v>
      </c>
      <c r="K41" s="18">
        <v>36.700317500000004</v>
      </c>
      <c r="L41" s="18">
        <v>36.407747499999999</v>
      </c>
      <c r="M41" s="18">
        <v>35.235685000000004</v>
      </c>
      <c r="N41" s="18">
        <v>35.778240000000004</v>
      </c>
      <c r="O41" s="18">
        <v>36.207007499999996</v>
      </c>
      <c r="P41" s="18">
        <v>36.090357500000003</v>
      </c>
      <c r="Q41" s="18">
        <v>35.682765000000003</v>
      </c>
      <c r="R41" s="18">
        <v>35.5589175</v>
      </c>
      <c r="S41" s="18">
        <v>35.519502500000002</v>
      </c>
      <c r="T41" s="18">
        <v>35.47719</v>
      </c>
      <c r="U41" s="18">
        <v>35.287860000000002</v>
      </c>
      <c r="V41" s="18">
        <v>35.380142500000005</v>
      </c>
      <c r="W41" s="18">
        <v>35.099460000000008</v>
      </c>
      <c r="X41" s="18">
        <v>35.415782499999999</v>
      </c>
      <c r="Y41" s="18">
        <v>34.297872500000004</v>
      </c>
      <c r="Z41" s="18">
        <v>34.337125</v>
      </c>
      <c r="AA41" s="18">
        <v>34.534012500000003</v>
      </c>
      <c r="AB41" s="18">
        <v>34.088245000000001</v>
      </c>
      <c r="AC41" s="18">
        <v>34.482839999999996</v>
      </c>
      <c r="AD41" s="18">
        <v>34.058487499999998</v>
      </c>
      <c r="AE41" s="18">
        <v>36.0603075</v>
      </c>
      <c r="AF41" s="18">
        <v>36.032382499999997</v>
      </c>
      <c r="AG41" s="18">
        <v>34.710812499999996</v>
      </c>
      <c r="AH41" s="18">
        <v>34.112422500000001</v>
      </c>
      <c r="AI41" s="18">
        <v>34.257155000000004</v>
      </c>
      <c r="AJ41" s="18">
        <v>33.842829999999999</v>
      </c>
      <c r="AK41" s="18">
        <v>33.904702499999999</v>
      </c>
      <c r="AL41" s="18">
        <v>33.467987500000007</v>
      </c>
      <c r="AM41" s="18">
        <v>34.006360000000001</v>
      </c>
      <c r="AN41" s="18">
        <v>34.006552499999998</v>
      </c>
    </row>
    <row r="42" spans="1:40">
      <c r="A42" s="46"/>
      <c r="B42" s="46" t="s">
        <v>21</v>
      </c>
      <c r="C42" s="18">
        <v>39.229799999999997</v>
      </c>
      <c r="D42" s="18">
        <v>38.771144999999997</v>
      </c>
      <c r="E42" s="18">
        <v>36.798377500000001</v>
      </c>
      <c r="F42" s="18">
        <v>36.542327499999999</v>
      </c>
      <c r="G42" s="18">
        <v>35.99241</v>
      </c>
      <c r="H42" s="18">
        <v>35.973532500000005</v>
      </c>
      <c r="I42" s="18">
        <v>35.4460275</v>
      </c>
      <c r="J42" s="18">
        <v>34.567655000000002</v>
      </c>
      <c r="K42" s="18">
        <v>34.221825000000003</v>
      </c>
      <c r="L42" s="18">
        <v>35.422795000000001</v>
      </c>
      <c r="M42" s="18">
        <v>33.377189999999999</v>
      </c>
      <c r="N42" s="18">
        <v>34.045504999999999</v>
      </c>
      <c r="O42" s="18">
        <v>33.879640000000002</v>
      </c>
      <c r="P42" s="18">
        <v>34.349409999999999</v>
      </c>
      <c r="Q42" s="18">
        <v>34.3070375</v>
      </c>
      <c r="R42" s="18">
        <v>33.826435000000004</v>
      </c>
      <c r="S42" s="18">
        <v>33.3114925</v>
      </c>
      <c r="T42" s="18">
        <v>33.713537500000001</v>
      </c>
      <c r="U42" s="18">
        <v>33.665909999999997</v>
      </c>
      <c r="V42" s="18">
        <v>34.129712499999997</v>
      </c>
      <c r="W42" s="18">
        <v>34.657535000000003</v>
      </c>
      <c r="X42" s="18">
        <v>34.692572500000004</v>
      </c>
      <c r="Y42" s="18">
        <v>33.945412500000003</v>
      </c>
      <c r="Z42" s="18">
        <v>33.927307499999998</v>
      </c>
      <c r="AA42" s="18">
        <v>34.267022499999996</v>
      </c>
      <c r="AB42" s="18">
        <v>34.168947500000002</v>
      </c>
      <c r="AC42" s="18">
        <v>33.561959999999999</v>
      </c>
      <c r="AD42" s="18">
        <v>33.979067499999999</v>
      </c>
      <c r="AE42" s="18">
        <v>36.039709999999999</v>
      </c>
      <c r="AF42" s="18">
        <v>36.060967499999997</v>
      </c>
      <c r="AG42" s="18">
        <v>35.122527499999997</v>
      </c>
      <c r="AH42" s="18">
        <v>34.947315000000003</v>
      </c>
      <c r="AI42" s="18">
        <v>33.482050000000001</v>
      </c>
      <c r="AJ42" s="18">
        <v>33.387207500000002</v>
      </c>
      <c r="AK42" s="18">
        <v>33.927867500000005</v>
      </c>
      <c r="AL42" s="18">
        <v>33.716047500000002</v>
      </c>
      <c r="AM42" s="18">
        <v>33.242757499999996</v>
      </c>
      <c r="AN42" s="18">
        <v>33.4716825</v>
      </c>
    </row>
    <row r="43" spans="1:40">
      <c r="A43" s="46"/>
      <c r="B43" s="46" t="s">
        <v>22</v>
      </c>
      <c r="C43" s="18">
        <v>42.859702499999997</v>
      </c>
      <c r="D43" s="18">
        <v>43.2715125</v>
      </c>
      <c r="E43" s="18">
        <v>42.553757500000003</v>
      </c>
      <c r="F43" s="18">
        <v>41.527607500000002</v>
      </c>
      <c r="G43" s="18">
        <v>41.761142499999998</v>
      </c>
      <c r="H43" s="18">
        <v>41.29513</v>
      </c>
      <c r="I43" s="18">
        <v>39.747014999999998</v>
      </c>
      <c r="J43" s="18">
        <v>39.421192500000004</v>
      </c>
      <c r="K43" s="18">
        <v>39.478637499999991</v>
      </c>
      <c r="L43" s="18">
        <v>39.517292500000003</v>
      </c>
      <c r="M43" s="18">
        <v>37.168087499999999</v>
      </c>
      <c r="N43" s="18">
        <v>36.669295000000005</v>
      </c>
      <c r="O43" s="18">
        <v>37.037487499999997</v>
      </c>
      <c r="P43" s="18">
        <v>37.290847499999998</v>
      </c>
      <c r="Q43" s="18">
        <v>36.403957499999997</v>
      </c>
      <c r="R43" s="18">
        <v>36.2263625</v>
      </c>
      <c r="S43" s="18">
        <v>35.957764999999995</v>
      </c>
      <c r="T43" s="18">
        <v>36.122520000000002</v>
      </c>
      <c r="U43" s="18">
        <v>35.916844999999995</v>
      </c>
      <c r="V43" s="18">
        <v>35.932315000000003</v>
      </c>
      <c r="W43" s="18">
        <v>35.585517500000002</v>
      </c>
      <c r="X43" s="18">
        <v>35.010797500000002</v>
      </c>
      <c r="Y43" s="18">
        <v>34.837887500000001</v>
      </c>
      <c r="Z43" s="18">
        <v>34.446330000000003</v>
      </c>
      <c r="AA43" s="18">
        <v>34.533932499999999</v>
      </c>
      <c r="AB43" s="18">
        <v>34.811207499999995</v>
      </c>
      <c r="AC43" s="18">
        <v>34.217375000000004</v>
      </c>
      <c r="AD43" s="18">
        <v>34.079437500000004</v>
      </c>
      <c r="AE43" s="18">
        <v>35.862760000000002</v>
      </c>
      <c r="AF43" s="18">
        <v>37.124167499999999</v>
      </c>
      <c r="AG43" s="18">
        <v>35.676015000000007</v>
      </c>
      <c r="AH43" s="18">
        <v>35.894847500000004</v>
      </c>
      <c r="AI43" s="18">
        <v>35.375909999999998</v>
      </c>
      <c r="AJ43" s="18">
        <v>35.384525000000004</v>
      </c>
      <c r="AK43" s="18">
        <v>35.379909999999995</v>
      </c>
      <c r="AL43" s="18">
        <v>35.768754999999999</v>
      </c>
      <c r="AM43" s="18">
        <v>35.196549999999995</v>
      </c>
      <c r="AN43" s="18">
        <v>35.434092500000006</v>
      </c>
    </row>
    <row r="44" spans="1:40">
      <c r="A44" s="46"/>
      <c r="B44" s="46" t="s">
        <v>23</v>
      </c>
      <c r="C44" s="18">
        <v>42.877020000000002</v>
      </c>
      <c r="D44" s="18">
        <v>41.929302500000006</v>
      </c>
      <c r="E44" s="18">
        <v>41.916179999999997</v>
      </c>
      <c r="F44" s="18">
        <v>41.778085000000004</v>
      </c>
      <c r="G44" s="18">
        <v>41.174860000000002</v>
      </c>
      <c r="H44" s="18">
        <v>40.793580000000006</v>
      </c>
      <c r="I44" s="18">
        <v>38.816919999999996</v>
      </c>
      <c r="J44" s="18">
        <v>37.391982499999997</v>
      </c>
      <c r="K44" s="18">
        <v>37.715282500000001</v>
      </c>
      <c r="L44" s="18">
        <v>37.147364999999994</v>
      </c>
      <c r="M44" s="18">
        <v>37.053530000000002</v>
      </c>
      <c r="N44" s="18">
        <v>36.678550000000001</v>
      </c>
      <c r="O44" s="18">
        <v>36.982509999999998</v>
      </c>
      <c r="P44" s="18">
        <v>37.112144999999998</v>
      </c>
      <c r="Q44" s="18">
        <v>36.859909999999999</v>
      </c>
      <c r="R44" s="18">
        <v>36.073574999999998</v>
      </c>
      <c r="S44" s="18">
        <v>35.765337500000001</v>
      </c>
      <c r="T44" s="18">
        <v>36.165824999999998</v>
      </c>
      <c r="U44" s="18">
        <v>36.002695000000003</v>
      </c>
      <c r="V44" s="18">
        <v>35.716147499999998</v>
      </c>
      <c r="W44" s="18">
        <v>35.7364125</v>
      </c>
      <c r="X44" s="18">
        <v>35.424805000000006</v>
      </c>
      <c r="Y44" s="18">
        <v>35.269822499999997</v>
      </c>
      <c r="Z44" s="18">
        <v>35.011790000000005</v>
      </c>
      <c r="AA44" s="18">
        <v>34.963137500000002</v>
      </c>
      <c r="AB44" s="18">
        <v>34.764650000000003</v>
      </c>
      <c r="AC44" s="18">
        <v>34.798142500000004</v>
      </c>
      <c r="AD44" s="18">
        <v>34.269192500000003</v>
      </c>
      <c r="AE44" s="18">
        <v>37.622167500000003</v>
      </c>
      <c r="AF44" s="18">
        <v>37.982787500000001</v>
      </c>
      <c r="AG44" s="18">
        <v>37.326079999999997</v>
      </c>
      <c r="AH44" s="18">
        <v>36.068044999999998</v>
      </c>
      <c r="AI44" s="18">
        <v>35.323017499999999</v>
      </c>
      <c r="AJ44" s="18">
        <v>35.815359999999998</v>
      </c>
      <c r="AK44" s="18">
        <v>35.971939999999996</v>
      </c>
      <c r="AL44" s="18">
        <v>36.253345000000003</v>
      </c>
      <c r="AM44" s="18">
        <v>35.4211375</v>
      </c>
      <c r="AN44" s="18">
        <v>35.713279999999997</v>
      </c>
    </row>
    <row r="45" spans="1:40">
      <c r="A45" s="46"/>
      <c r="B45" s="46" t="s">
        <v>24</v>
      </c>
      <c r="C45" s="18">
        <v>40.584895000000003</v>
      </c>
      <c r="D45" s="18">
        <v>40.03463</v>
      </c>
      <c r="E45" s="18">
        <v>38.584507500000001</v>
      </c>
      <c r="F45" s="18">
        <v>38.838642499999999</v>
      </c>
      <c r="G45" s="18">
        <v>37.707567500000003</v>
      </c>
      <c r="H45" s="18">
        <v>38.569915000000002</v>
      </c>
      <c r="I45" s="18">
        <v>37.370384999999999</v>
      </c>
      <c r="J45" s="18">
        <v>36.596364999999999</v>
      </c>
      <c r="K45" s="18">
        <v>36.445115000000001</v>
      </c>
      <c r="L45" s="18">
        <v>36.455964999999992</v>
      </c>
      <c r="M45" s="18">
        <v>34.929899999999996</v>
      </c>
      <c r="N45" s="18">
        <v>35.831677499999998</v>
      </c>
      <c r="O45" s="18">
        <v>36.373260000000002</v>
      </c>
      <c r="P45" s="18">
        <v>36.275799999999997</v>
      </c>
      <c r="Q45" s="18">
        <v>36.277662500000005</v>
      </c>
      <c r="R45" s="18">
        <v>35.9542875</v>
      </c>
      <c r="S45" s="18">
        <v>36.114812499999999</v>
      </c>
      <c r="T45" s="18">
        <v>36.147087499999998</v>
      </c>
      <c r="U45" s="18">
        <v>35.642362499999997</v>
      </c>
      <c r="V45" s="18">
        <v>36.139497499999997</v>
      </c>
      <c r="W45" s="18">
        <v>36.078792499999999</v>
      </c>
      <c r="X45" s="18">
        <v>35.764585000000004</v>
      </c>
      <c r="Y45" s="18">
        <v>35.594362499999995</v>
      </c>
      <c r="Z45" s="18">
        <v>35.001550000000002</v>
      </c>
      <c r="AA45" s="18">
        <v>35.526352499999994</v>
      </c>
      <c r="AB45" s="18">
        <v>35.497147499999997</v>
      </c>
      <c r="AC45" s="18">
        <v>34.6682725</v>
      </c>
      <c r="AD45" s="18">
        <v>34.565437500000002</v>
      </c>
      <c r="AE45" s="18">
        <v>37.386505</v>
      </c>
      <c r="AF45" s="18">
        <v>38.776442500000002</v>
      </c>
      <c r="AG45" s="18">
        <v>38.9072125</v>
      </c>
      <c r="AH45" s="18">
        <v>38.073712499999999</v>
      </c>
      <c r="AI45" s="18">
        <v>37.296682500000003</v>
      </c>
      <c r="AJ45" s="18">
        <v>36.770607499999997</v>
      </c>
      <c r="AK45" s="18">
        <v>36.699872499999998</v>
      </c>
      <c r="AL45" s="18">
        <v>36.765847499999992</v>
      </c>
      <c r="AM45" s="18">
        <v>36.529589999999999</v>
      </c>
      <c r="AN45" s="18">
        <v>36.077235000000002</v>
      </c>
    </row>
    <row r="46" spans="1:40">
      <c r="A46" s="46"/>
      <c r="B46" s="46" t="s">
        <v>25</v>
      </c>
      <c r="C46" s="18">
        <v>37.431624999999997</v>
      </c>
      <c r="D46" s="18">
        <v>36.205815000000001</v>
      </c>
      <c r="E46" s="18">
        <v>37.319650000000003</v>
      </c>
      <c r="F46" s="18">
        <v>35.704877499999995</v>
      </c>
      <c r="G46" s="18">
        <v>36.226667499999998</v>
      </c>
      <c r="H46" s="18">
        <v>35.200882499999999</v>
      </c>
      <c r="I46" s="18">
        <v>36.039729999999999</v>
      </c>
      <c r="J46" s="18">
        <v>35.20091</v>
      </c>
      <c r="K46" s="18">
        <v>33.898967500000005</v>
      </c>
      <c r="L46" s="18">
        <v>34.113489999999999</v>
      </c>
      <c r="M46" s="18">
        <v>33.085414999999998</v>
      </c>
      <c r="N46" s="18">
        <v>34.219575000000006</v>
      </c>
      <c r="O46" s="18">
        <v>34.400277499999994</v>
      </c>
      <c r="P46" s="18">
        <v>34.921187500000002</v>
      </c>
      <c r="Q46" s="18">
        <v>34.891649999999998</v>
      </c>
      <c r="R46" s="18">
        <v>33.787992500000001</v>
      </c>
      <c r="S46" s="18">
        <v>34.034772500000003</v>
      </c>
      <c r="T46" s="18">
        <v>34.231459999999998</v>
      </c>
      <c r="U46" s="18">
        <v>33.905932500000006</v>
      </c>
      <c r="V46" s="18">
        <v>33.828802500000002</v>
      </c>
      <c r="W46" s="18">
        <v>34.0749</v>
      </c>
      <c r="X46" s="18">
        <v>34.314132499999999</v>
      </c>
      <c r="Y46" s="18">
        <v>34.241527500000004</v>
      </c>
      <c r="Z46" s="18">
        <v>34.675617500000001</v>
      </c>
      <c r="AA46" s="18">
        <v>34.348797500000003</v>
      </c>
      <c r="AB46" s="18">
        <v>33.837372500000001</v>
      </c>
      <c r="AC46" s="18">
        <v>34.336257499999995</v>
      </c>
      <c r="AD46" s="18">
        <v>34.491030000000002</v>
      </c>
      <c r="AE46" s="18">
        <v>37.019275</v>
      </c>
      <c r="AF46" s="18">
        <v>36.465327500000001</v>
      </c>
      <c r="AG46" s="18">
        <v>36.334972499999999</v>
      </c>
      <c r="AH46" s="18">
        <v>35.691257499999999</v>
      </c>
      <c r="AI46" s="18">
        <v>34.049597499999997</v>
      </c>
      <c r="AJ46" s="18">
        <v>34.382297500000007</v>
      </c>
      <c r="AK46" s="18">
        <v>34.378810000000001</v>
      </c>
      <c r="AL46" s="18">
        <v>34.105875000000005</v>
      </c>
      <c r="AM46" s="18">
        <v>34.517822500000001</v>
      </c>
      <c r="AN46" s="18">
        <v>34.303272499999999</v>
      </c>
    </row>
    <row r="47" spans="1:40">
      <c r="A47" s="46"/>
      <c r="B47" s="46" t="s">
        <v>26</v>
      </c>
      <c r="C47" s="18">
        <v>37.337152500000002</v>
      </c>
      <c r="D47" s="18">
        <v>36.3291775</v>
      </c>
      <c r="E47" s="18">
        <v>36.124135000000003</v>
      </c>
      <c r="F47" s="18">
        <v>36.455527499999995</v>
      </c>
      <c r="G47" s="18">
        <v>35.571894999999998</v>
      </c>
      <c r="H47" s="18">
        <v>35.651252499999998</v>
      </c>
      <c r="I47" s="18">
        <v>35.058689999999999</v>
      </c>
      <c r="J47" s="18">
        <v>34.9056675</v>
      </c>
      <c r="K47" s="18">
        <v>34.4831</v>
      </c>
      <c r="L47" s="18">
        <v>35.266144999999995</v>
      </c>
      <c r="M47" s="18">
        <v>34.428717500000005</v>
      </c>
      <c r="N47" s="18">
        <v>34.489917500000004</v>
      </c>
      <c r="O47" s="18">
        <v>34.944622500000001</v>
      </c>
      <c r="P47" s="18">
        <v>34.650815000000001</v>
      </c>
      <c r="Q47" s="18">
        <v>34.6745175</v>
      </c>
      <c r="R47" s="18">
        <v>33.373892499999997</v>
      </c>
      <c r="S47" s="18">
        <v>33.408477500000004</v>
      </c>
      <c r="T47" s="18">
        <v>33.775570000000002</v>
      </c>
      <c r="U47" s="18">
        <v>33.315527500000002</v>
      </c>
      <c r="V47" s="18">
        <v>33.870602500000004</v>
      </c>
      <c r="W47" s="18">
        <v>33.09066</v>
      </c>
      <c r="X47" s="18">
        <v>33.245734999999996</v>
      </c>
      <c r="Y47" s="18">
        <v>32.595267499999999</v>
      </c>
      <c r="Z47" s="18">
        <v>32.08934</v>
      </c>
      <c r="AA47" s="18">
        <v>32.868715000000002</v>
      </c>
      <c r="AB47" s="18">
        <v>32.648004999999998</v>
      </c>
      <c r="AC47" s="18">
        <v>32.895172500000001</v>
      </c>
      <c r="AD47" s="18">
        <v>32.8906025</v>
      </c>
      <c r="AE47" s="18">
        <v>33.470725000000002</v>
      </c>
      <c r="AF47" s="18">
        <v>33.214277500000001</v>
      </c>
      <c r="AG47" s="18">
        <v>33.459299999999999</v>
      </c>
      <c r="AH47" s="18">
        <v>33.167789999999997</v>
      </c>
      <c r="AI47" s="18">
        <v>32.594237499999998</v>
      </c>
      <c r="AJ47" s="18">
        <v>32.197204999999997</v>
      </c>
      <c r="AK47" s="18">
        <v>33.279624999999996</v>
      </c>
      <c r="AL47" s="18">
        <v>32.320637500000004</v>
      </c>
      <c r="AM47" s="18">
        <v>32.697447499999996</v>
      </c>
      <c r="AN47" s="18">
        <v>32.422730000000001</v>
      </c>
    </row>
    <row r="48" spans="1:40">
      <c r="A48" s="46"/>
      <c r="B48" s="46" t="s">
        <v>27</v>
      </c>
      <c r="C48" s="18">
        <v>38.830365</v>
      </c>
      <c r="D48" s="18">
        <v>37.874227500000003</v>
      </c>
      <c r="E48" s="18">
        <v>36.569969999999998</v>
      </c>
      <c r="F48" s="18">
        <v>36.264257499999999</v>
      </c>
      <c r="G48" s="18">
        <v>36.149385000000002</v>
      </c>
      <c r="H48" s="18">
        <v>36.005715000000002</v>
      </c>
      <c r="I48" s="18">
        <v>35.677054999999996</v>
      </c>
      <c r="J48" s="18">
        <v>34.915415000000003</v>
      </c>
      <c r="K48" s="18">
        <v>35.044370000000001</v>
      </c>
      <c r="L48" s="18">
        <v>35.488804999999999</v>
      </c>
      <c r="M48" s="18">
        <v>33.551802500000001</v>
      </c>
      <c r="N48" s="18">
        <v>34.383395</v>
      </c>
      <c r="O48" s="18">
        <v>35.017557500000002</v>
      </c>
      <c r="P48" s="18">
        <v>35.067812500000002</v>
      </c>
      <c r="Q48" s="18">
        <v>34.66263</v>
      </c>
      <c r="R48" s="18">
        <v>33.929935</v>
      </c>
      <c r="S48" s="18">
        <v>32.896255000000004</v>
      </c>
      <c r="T48" s="18">
        <v>33.184490000000004</v>
      </c>
      <c r="U48" s="18">
        <v>33.282837499999999</v>
      </c>
      <c r="V48" s="18">
        <v>33.595487499999997</v>
      </c>
      <c r="W48" s="18">
        <v>33.785432499999999</v>
      </c>
      <c r="X48" s="18">
        <v>33.417947499999997</v>
      </c>
      <c r="Y48" s="18">
        <v>31.994372499999997</v>
      </c>
      <c r="Z48" s="18">
        <v>31.823322499999996</v>
      </c>
      <c r="AA48" s="18">
        <v>31.825787499999997</v>
      </c>
      <c r="AB48" s="18">
        <v>31.322892500000002</v>
      </c>
      <c r="AC48" s="18">
        <v>31.038075000000003</v>
      </c>
      <c r="AD48" s="18">
        <v>31.30208</v>
      </c>
      <c r="AE48" s="18">
        <v>33.173527500000006</v>
      </c>
      <c r="AF48" s="18">
        <v>33.257559999999998</v>
      </c>
      <c r="AG48" s="18">
        <v>33.114985000000004</v>
      </c>
      <c r="AH48" s="18">
        <v>33.009729999999998</v>
      </c>
      <c r="AI48" s="18">
        <v>32.323217499999998</v>
      </c>
      <c r="AJ48" s="18">
        <v>32.502097500000005</v>
      </c>
      <c r="AK48" s="18">
        <v>32.352715000000003</v>
      </c>
      <c r="AL48" s="18">
        <v>32.049132499999999</v>
      </c>
      <c r="AM48" s="18">
        <v>32.7116975</v>
      </c>
      <c r="AN48" s="18">
        <v>31.877834999999997</v>
      </c>
    </row>
    <row r="49" spans="1:40">
      <c r="A49" s="46"/>
      <c r="B49" s="46" t="s">
        <v>28</v>
      </c>
      <c r="C49" s="18">
        <v>39.5465625</v>
      </c>
      <c r="D49" s="18">
        <v>38.102800000000002</v>
      </c>
      <c r="E49" s="18">
        <v>38.195345000000003</v>
      </c>
      <c r="F49" s="18">
        <v>37.907062500000002</v>
      </c>
      <c r="G49" s="18">
        <v>36.584292499999997</v>
      </c>
      <c r="H49" s="18">
        <v>37.516044999999998</v>
      </c>
      <c r="I49" s="18">
        <v>37.069367499999998</v>
      </c>
      <c r="J49" s="18">
        <v>36.825872500000003</v>
      </c>
      <c r="K49" s="18">
        <v>36.609304999999999</v>
      </c>
      <c r="L49" s="18">
        <v>35.292042500000001</v>
      </c>
      <c r="M49" s="18">
        <v>34.308754999999998</v>
      </c>
      <c r="N49" s="18">
        <v>34.540619999999997</v>
      </c>
      <c r="O49" s="18">
        <v>35.125970000000002</v>
      </c>
      <c r="P49" s="18">
        <v>35.0858925</v>
      </c>
      <c r="Q49" s="18">
        <v>35.092127500000004</v>
      </c>
      <c r="R49" s="18">
        <v>35.197717499999996</v>
      </c>
      <c r="S49" s="18">
        <v>34.900782499999998</v>
      </c>
      <c r="T49" s="18">
        <v>34.831505</v>
      </c>
      <c r="U49" s="18">
        <v>34.342845000000004</v>
      </c>
      <c r="V49" s="18">
        <v>34.918702499999995</v>
      </c>
      <c r="W49" s="18">
        <v>34.786545000000004</v>
      </c>
      <c r="X49" s="18">
        <v>34.995575000000002</v>
      </c>
      <c r="Y49" s="18">
        <v>33.588969999999996</v>
      </c>
      <c r="Z49" s="18">
        <v>34.070422499999999</v>
      </c>
      <c r="AA49" s="18">
        <v>35.024929999999998</v>
      </c>
      <c r="AB49" s="18">
        <v>34.585229999999996</v>
      </c>
      <c r="AC49" s="18">
        <v>34.793542500000001</v>
      </c>
      <c r="AD49" s="18">
        <v>34.427570000000003</v>
      </c>
      <c r="AE49" s="18">
        <v>37.510129999999997</v>
      </c>
      <c r="AF49" s="18">
        <v>36.805257500000003</v>
      </c>
      <c r="AG49" s="18">
        <v>37.127557499999995</v>
      </c>
      <c r="AH49" s="18">
        <v>36.96069</v>
      </c>
      <c r="AI49" s="18">
        <v>34.456810000000004</v>
      </c>
      <c r="AJ49" s="18">
        <v>35.171945000000001</v>
      </c>
      <c r="AK49" s="18">
        <v>35.680115000000001</v>
      </c>
      <c r="AL49" s="18">
        <v>35.369267499999999</v>
      </c>
      <c r="AM49" s="18">
        <v>34.638077500000001</v>
      </c>
      <c r="AN49" s="18">
        <v>34.507470000000005</v>
      </c>
    </row>
    <row r="50" spans="1:40">
      <c r="A50" s="46"/>
      <c r="B50" s="46" t="s">
        <v>29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>
        <v>37.252160000000003</v>
      </c>
      <c r="P50" s="18">
        <v>36.904557500000003</v>
      </c>
      <c r="Q50" s="18">
        <v>36.138959999999997</v>
      </c>
      <c r="R50" s="18">
        <v>34.831814999999999</v>
      </c>
      <c r="S50" s="18">
        <v>34.626134999999998</v>
      </c>
      <c r="T50" s="18">
        <v>36.352785000000004</v>
      </c>
      <c r="U50" s="18">
        <v>35.798650000000002</v>
      </c>
      <c r="V50" s="18">
        <v>34.480865000000001</v>
      </c>
      <c r="W50" s="18">
        <v>35.185337500000003</v>
      </c>
      <c r="X50" s="18">
        <v>35.350272499999996</v>
      </c>
      <c r="Y50" s="18">
        <v>36.076302499999997</v>
      </c>
      <c r="Z50" s="18">
        <v>34.242015000000002</v>
      </c>
      <c r="AA50" s="18">
        <v>35.325234999999999</v>
      </c>
      <c r="AB50" s="18">
        <v>34.923477499999997</v>
      </c>
      <c r="AC50" s="18">
        <v>34.573145000000004</v>
      </c>
      <c r="AD50" s="18">
        <v>33.701147500000005</v>
      </c>
      <c r="AE50" s="18">
        <v>35.517178749999999</v>
      </c>
      <c r="AF50" s="18">
        <v>35.992258750000005</v>
      </c>
      <c r="AG50" s="18">
        <v>36.9963075</v>
      </c>
      <c r="AH50" s="18">
        <v>36.073497499999995</v>
      </c>
      <c r="AI50" s="18">
        <v>35.030985000000001</v>
      </c>
      <c r="AJ50" s="18">
        <v>34.479063749999995</v>
      </c>
      <c r="AK50" s="18">
        <v>35.686522499999995</v>
      </c>
      <c r="AL50" s="18">
        <v>35.400716250000002</v>
      </c>
      <c r="AM50" s="18">
        <v>33.45736625</v>
      </c>
      <c r="AN50" s="18">
        <v>33.810628749999999</v>
      </c>
    </row>
    <row r="51" spans="1:40">
      <c r="B51" t="s">
        <v>121</v>
      </c>
      <c r="C51" s="18">
        <v>40.862089999999995</v>
      </c>
      <c r="D51" s="18">
        <v>40.226597499999997</v>
      </c>
      <c r="E51" s="18">
        <v>39.073592500000004</v>
      </c>
      <c r="F51" s="18">
        <v>38.695172499999998</v>
      </c>
      <c r="G51" s="18">
        <v>38.114582499999997</v>
      </c>
      <c r="H51" s="18">
        <v>38.164892500000001</v>
      </c>
      <c r="I51" s="18">
        <v>37.422654999999999</v>
      </c>
      <c r="J51" s="18">
        <v>36.592232500000001</v>
      </c>
      <c r="K51" s="18">
        <v>36.281329999999997</v>
      </c>
      <c r="L51" s="18">
        <v>36.354579999999999</v>
      </c>
      <c r="M51" s="18">
        <v>35.254807499999998</v>
      </c>
      <c r="N51" s="18">
        <v>35.495092500000005</v>
      </c>
      <c r="O51" s="18">
        <v>35.813295000000004</v>
      </c>
      <c r="P51" s="18">
        <v>35.782850000000003</v>
      </c>
      <c r="Q51" s="18">
        <v>35.551670000000001</v>
      </c>
      <c r="R51" s="18">
        <v>35.1688525</v>
      </c>
      <c r="S51" s="18">
        <v>34.955042499999998</v>
      </c>
      <c r="T51" s="18">
        <v>35.143895000000001</v>
      </c>
      <c r="U51" s="18">
        <v>35.010285000000003</v>
      </c>
      <c r="V51" s="18">
        <v>35.148195000000001</v>
      </c>
      <c r="W51" s="18">
        <v>35.055319999999995</v>
      </c>
      <c r="X51" s="18">
        <v>35.141472499999999</v>
      </c>
      <c r="Y51" s="18">
        <v>34.657499999999999</v>
      </c>
      <c r="Z51" s="18">
        <v>34.430605</v>
      </c>
      <c r="AA51" s="18">
        <v>34.557865</v>
      </c>
      <c r="AB51" s="18">
        <v>34.358630000000005</v>
      </c>
      <c r="AC51" s="18">
        <v>34.210405000000002</v>
      </c>
      <c r="AD51" s="18">
        <v>33.995635</v>
      </c>
      <c r="AE51" s="18">
        <v>36.504265000000004</v>
      </c>
      <c r="AF51" s="18">
        <v>36.837584999999997</v>
      </c>
      <c r="AG51" s="18">
        <v>36.423547499999998</v>
      </c>
      <c r="AH51" s="18">
        <v>35.773769999999999</v>
      </c>
      <c r="AI51" s="18">
        <v>35.171514999999999</v>
      </c>
      <c r="AJ51" s="18">
        <v>34.983137499999998</v>
      </c>
      <c r="AK51" s="18">
        <v>35.190707500000002</v>
      </c>
      <c r="AL51" s="18">
        <v>34.936025000000001</v>
      </c>
      <c r="AM51" s="18">
        <v>34.796637500000003</v>
      </c>
      <c r="AN51" s="18">
        <v>34.757457500000001</v>
      </c>
    </row>
    <row r="53" spans="1:40"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</row>
    <row r="54" spans="1:40"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</row>
    <row r="57" spans="1:40">
      <c r="B57" t="s">
        <v>140</v>
      </c>
    </row>
    <row r="58" spans="1:40">
      <c r="B58" t="s">
        <v>136</v>
      </c>
    </row>
    <row r="59" spans="1:40">
      <c r="B59" t="s">
        <v>137</v>
      </c>
    </row>
    <row r="60" spans="1:40" s="47" customFormat="1">
      <c r="B60" s="47" t="s">
        <v>139</v>
      </c>
    </row>
    <row r="61" spans="1:40" s="47" customFormat="1"/>
    <row r="62" spans="1:40">
      <c r="C62" s="32">
        <v>1996</v>
      </c>
      <c r="D62" s="32">
        <v>1997</v>
      </c>
      <c r="E62" s="32">
        <v>1998</v>
      </c>
      <c r="F62" s="32">
        <v>1999</v>
      </c>
      <c r="G62" s="32">
        <v>2000</v>
      </c>
      <c r="H62" s="32">
        <v>2001</v>
      </c>
    </row>
    <row r="63" spans="1:40">
      <c r="B63" t="s">
        <v>12</v>
      </c>
      <c r="C63" s="6">
        <v>5591.0999999999995</v>
      </c>
      <c r="D63" s="6">
        <v>5651.6749999999993</v>
      </c>
      <c r="E63" s="6">
        <v>5707.625</v>
      </c>
      <c r="F63" s="6">
        <v>5758.8249999999989</v>
      </c>
      <c r="G63" s="6">
        <v>5804.8250000000007</v>
      </c>
      <c r="H63" s="6">
        <v>5846</v>
      </c>
    </row>
    <row r="64" spans="1:40">
      <c r="B64" t="s">
        <v>13</v>
      </c>
      <c r="C64" s="6">
        <v>992.94999999999993</v>
      </c>
      <c r="D64" s="6">
        <v>994.97499999999991</v>
      </c>
      <c r="E64" s="6">
        <v>996.05</v>
      </c>
      <c r="F64" s="6">
        <v>996.32500000000005</v>
      </c>
      <c r="G64" s="6">
        <v>995.92499999999995</v>
      </c>
      <c r="H64" s="6">
        <v>994.9</v>
      </c>
    </row>
    <row r="65" spans="2:8">
      <c r="B65" t="s">
        <v>14</v>
      </c>
      <c r="C65" s="6">
        <v>917.14999999999986</v>
      </c>
      <c r="D65" s="6">
        <v>918.10000000000014</v>
      </c>
      <c r="E65" s="6">
        <v>918.07500000000005</v>
      </c>
      <c r="F65" s="6">
        <v>917.17499999999995</v>
      </c>
      <c r="G65" s="6">
        <v>915.45</v>
      </c>
      <c r="H65" s="6">
        <v>913.02499999999998</v>
      </c>
    </row>
    <row r="66" spans="2:8">
      <c r="B66" t="s">
        <v>15</v>
      </c>
      <c r="C66" s="6">
        <v>587.4</v>
      </c>
      <c r="D66" s="6">
        <v>592.6</v>
      </c>
      <c r="E66" s="6">
        <v>597.45000000000005</v>
      </c>
      <c r="F66" s="6">
        <v>601.94999999999993</v>
      </c>
      <c r="G66" s="6">
        <v>606.1</v>
      </c>
      <c r="H66" s="6">
        <v>609.97500000000002</v>
      </c>
    </row>
    <row r="67" spans="2:8">
      <c r="B67" t="s">
        <v>16</v>
      </c>
      <c r="C67" s="6">
        <v>1244.2749999999999</v>
      </c>
      <c r="D67" s="6">
        <v>1260.55</v>
      </c>
      <c r="E67" s="6">
        <v>1276.3499999999999</v>
      </c>
      <c r="F67" s="6">
        <v>1293.625</v>
      </c>
      <c r="G67" s="6">
        <v>1309.625</v>
      </c>
      <c r="H67" s="6">
        <v>1324.55</v>
      </c>
    </row>
    <row r="68" spans="2:8">
      <c r="B68" t="s">
        <v>17</v>
      </c>
      <c r="C68" s="6">
        <v>438.50000000000006</v>
      </c>
      <c r="D68" s="6">
        <v>441.45</v>
      </c>
      <c r="E68" s="6">
        <v>443.97499999999997</v>
      </c>
      <c r="F68" s="6">
        <v>446.05</v>
      </c>
      <c r="G68" s="6">
        <v>447.65000000000003</v>
      </c>
      <c r="H68" s="6">
        <v>448.9</v>
      </c>
    </row>
    <row r="69" spans="2:8">
      <c r="B69" t="s">
        <v>18</v>
      </c>
      <c r="C69" s="6">
        <v>2101.6</v>
      </c>
      <c r="D69" s="6">
        <v>2107.5</v>
      </c>
      <c r="E69" s="6">
        <v>2111.4</v>
      </c>
      <c r="F69" s="6">
        <v>2113.5500000000002</v>
      </c>
      <c r="G69" s="6">
        <v>2114.0500000000002</v>
      </c>
      <c r="H69" s="6">
        <v>2112.9499999999998</v>
      </c>
    </row>
    <row r="70" spans="2:8">
      <c r="B70" t="s">
        <v>19</v>
      </c>
      <c r="C70" s="6">
        <v>1364.1</v>
      </c>
      <c r="D70" s="6">
        <v>1375.65</v>
      </c>
      <c r="E70" s="6">
        <v>1386.25</v>
      </c>
      <c r="F70" s="6">
        <v>1395.9499999999998</v>
      </c>
      <c r="G70" s="6">
        <v>1404.75</v>
      </c>
      <c r="H70" s="6">
        <v>1412.75</v>
      </c>
    </row>
    <row r="71" spans="2:8">
      <c r="B71" t="s">
        <v>20</v>
      </c>
      <c r="C71" s="6">
        <v>5053.25</v>
      </c>
      <c r="D71" s="6">
        <v>5074.5249999999996</v>
      </c>
      <c r="E71" s="6">
        <v>5090.25</v>
      </c>
      <c r="F71" s="6">
        <v>5101.1499999999996</v>
      </c>
      <c r="G71" s="6">
        <v>5107.7749999999996</v>
      </c>
      <c r="H71" s="6">
        <v>5110.3500000000004</v>
      </c>
    </row>
    <row r="72" spans="2:8">
      <c r="B72" t="s">
        <v>21</v>
      </c>
      <c r="C72" s="6">
        <v>3198.1</v>
      </c>
      <c r="D72" s="6">
        <v>3225.0250000000001</v>
      </c>
      <c r="E72" s="6">
        <v>3248.45</v>
      </c>
      <c r="F72" s="6">
        <v>3268.7750000000005</v>
      </c>
      <c r="G72" s="6">
        <v>3286.2</v>
      </c>
      <c r="H72" s="6">
        <v>3300.9</v>
      </c>
    </row>
    <row r="73" spans="2:8">
      <c r="B73" t="s">
        <v>22</v>
      </c>
      <c r="C73" s="6">
        <v>856.7</v>
      </c>
      <c r="D73" s="6">
        <v>863.1</v>
      </c>
      <c r="E73" s="6">
        <v>869.02499999999986</v>
      </c>
      <c r="F73" s="6">
        <v>874.40000000000009</v>
      </c>
      <c r="G73" s="6">
        <v>879.17500000000007</v>
      </c>
      <c r="H73" s="6">
        <v>883.4</v>
      </c>
    </row>
    <row r="74" spans="2:8">
      <c r="B74" t="s">
        <v>23</v>
      </c>
      <c r="C74" s="6">
        <v>2287.9</v>
      </c>
      <c r="D74" s="6">
        <v>2301.1749999999997</v>
      </c>
      <c r="E74" s="6">
        <v>2311.9749999999999</v>
      </c>
      <c r="F74" s="6">
        <v>2319.6999999999998</v>
      </c>
      <c r="G74" s="6">
        <v>2326.4499999999998</v>
      </c>
      <c r="H74" s="6">
        <v>2330.2250000000004</v>
      </c>
    </row>
    <row r="75" spans="2:8">
      <c r="B75" t="s">
        <v>24</v>
      </c>
      <c r="C75" s="6">
        <v>4131.625</v>
      </c>
      <c r="D75" s="6">
        <v>4158.55</v>
      </c>
      <c r="E75" s="6">
        <v>4180.7999999999993</v>
      </c>
      <c r="F75" s="6">
        <v>4199.125</v>
      </c>
      <c r="G75" s="6">
        <v>4213.7</v>
      </c>
      <c r="H75" s="6">
        <v>4224.7749999999996</v>
      </c>
    </row>
    <row r="76" spans="2:8">
      <c r="B76" t="s">
        <v>25</v>
      </c>
      <c r="C76" s="6">
        <v>852.27499999999998</v>
      </c>
      <c r="D76" s="6">
        <v>862.90000000000009</v>
      </c>
      <c r="E76" s="6">
        <v>872.7</v>
      </c>
      <c r="F76" s="6">
        <v>881.625</v>
      </c>
      <c r="G76" s="6">
        <v>889.65</v>
      </c>
      <c r="H76" s="6">
        <v>896.85</v>
      </c>
    </row>
    <row r="77" spans="2:8">
      <c r="B77" t="s">
        <v>26</v>
      </c>
      <c r="C77" s="6">
        <v>437.70000000000005</v>
      </c>
      <c r="D77" s="6">
        <v>440.9</v>
      </c>
      <c r="E77" s="6">
        <v>443.7</v>
      </c>
      <c r="F77" s="6">
        <v>446.125</v>
      </c>
      <c r="G77" s="6">
        <v>448.22500000000002</v>
      </c>
      <c r="H77" s="6">
        <v>450</v>
      </c>
    </row>
    <row r="78" spans="2:8">
      <c r="B78" t="s">
        <v>27</v>
      </c>
      <c r="C78" s="6">
        <v>1753.7</v>
      </c>
      <c r="D78" s="6">
        <v>1757.3</v>
      </c>
      <c r="E78" s="6">
        <v>1758.7249999999999</v>
      </c>
      <c r="F78" s="6">
        <v>1758.425</v>
      </c>
      <c r="G78" s="6">
        <v>1756.5</v>
      </c>
      <c r="H78" s="6">
        <v>1753.1</v>
      </c>
    </row>
    <row r="79" spans="2:8">
      <c r="B79" t="s">
        <v>28</v>
      </c>
      <c r="C79" s="6">
        <v>217.32499999999999</v>
      </c>
      <c r="D79" s="6">
        <v>218.07499999999999</v>
      </c>
      <c r="E79" s="6">
        <v>218.64999999999998</v>
      </c>
      <c r="F79" s="6">
        <v>218.97499999999999</v>
      </c>
      <c r="G79" s="6">
        <v>219.17500000000001</v>
      </c>
      <c r="H79" s="6">
        <v>219.2</v>
      </c>
    </row>
    <row r="80" spans="2:8">
      <c r="B80" t="s">
        <v>29</v>
      </c>
      <c r="C80" s="6">
        <v>99.4</v>
      </c>
      <c r="D80" s="6">
        <v>101.1</v>
      </c>
      <c r="E80" s="6">
        <v>102.65</v>
      </c>
      <c r="F80" s="6">
        <v>104.25</v>
      </c>
      <c r="G80" s="6">
        <v>105.625</v>
      </c>
      <c r="H80" s="6">
        <v>106.97499999999999</v>
      </c>
    </row>
    <row r="81" spans="2:8">
      <c r="B81" t="s">
        <v>138</v>
      </c>
      <c r="C81" s="6">
        <v>32125.050000000003</v>
      </c>
      <c r="D81" s="6">
        <v>32345.15</v>
      </c>
      <c r="E81" s="6">
        <v>32534.100000000006</v>
      </c>
      <c r="F81" s="6">
        <v>32696</v>
      </c>
      <c r="G81" s="6">
        <v>32830.850000000006</v>
      </c>
      <c r="H81" s="6">
        <v>32938.824999999997</v>
      </c>
    </row>
    <row r="85" spans="2:8">
      <c r="B85" s="47" t="s">
        <v>135</v>
      </c>
      <c r="C85" s="47"/>
      <c r="D85" s="47"/>
      <c r="E85" s="47"/>
      <c r="F85" s="47"/>
      <c r="G85" s="47"/>
      <c r="H85" s="47"/>
    </row>
    <row r="86" spans="2:8">
      <c r="B86" s="47" t="s">
        <v>141</v>
      </c>
      <c r="C86" s="47"/>
      <c r="D86" s="47"/>
      <c r="E86" s="47"/>
      <c r="F86" s="47"/>
      <c r="G86" s="47"/>
      <c r="H86" s="47"/>
    </row>
    <row r="87" spans="2:8">
      <c r="B87" s="47" t="s">
        <v>142</v>
      </c>
      <c r="C87" s="47"/>
      <c r="D87" s="47"/>
      <c r="E87" s="47"/>
      <c r="F87" s="47"/>
      <c r="G87" s="47"/>
      <c r="H87" s="47"/>
    </row>
    <row r="88" spans="2:8">
      <c r="B88" s="47"/>
      <c r="C88" s="47"/>
      <c r="D88" s="47"/>
      <c r="E88" s="47"/>
      <c r="F88" s="47"/>
      <c r="G88" s="47"/>
      <c r="H88" s="47"/>
    </row>
    <row r="89" spans="2:8">
      <c r="B89" s="47"/>
      <c r="C89" s="32">
        <v>1996</v>
      </c>
      <c r="D89" s="32">
        <v>1997</v>
      </c>
      <c r="E89" s="32">
        <v>1998</v>
      </c>
      <c r="F89" s="32">
        <v>1999</v>
      </c>
      <c r="G89" s="32">
        <v>2000</v>
      </c>
      <c r="H89" s="32">
        <v>2001</v>
      </c>
    </row>
    <row r="90" spans="2:8">
      <c r="B90" s="47" t="s">
        <v>12</v>
      </c>
      <c r="C90" s="6">
        <v>5593.35</v>
      </c>
      <c r="D90" s="6">
        <v>5660.7249999999995</v>
      </c>
      <c r="E90" s="6">
        <v>5720.125</v>
      </c>
      <c r="F90" s="6">
        <v>5780.35</v>
      </c>
      <c r="G90" s="6">
        <v>5850.5750000000007</v>
      </c>
      <c r="H90" s="6">
        <v>5923.7</v>
      </c>
    </row>
    <row r="91" spans="2:8">
      <c r="B91" s="47" t="s">
        <v>13</v>
      </c>
      <c r="C91" s="6">
        <v>1000.925</v>
      </c>
      <c r="D91" s="6">
        <v>1010.8</v>
      </c>
      <c r="E91" s="6">
        <v>1014.4750000000001</v>
      </c>
      <c r="F91" s="6">
        <v>1017.55</v>
      </c>
      <c r="G91" s="6">
        <v>1020.8499999999999</v>
      </c>
      <c r="H91" s="6">
        <v>1025.4000000000001</v>
      </c>
    </row>
    <row r="92" spans="2:8">
      <c r="B92" s="47" t="s">
        <v>14</v>
      </c>
      <c r="C92" s="6">
        <v>922.6</v>
      </c>
      <c r="D92" s="6">
        <v>927.65</v>
      </c>
      <c r="E92" s="6">
        <v>929.47500000000002</v>
      </c>
      <c r="F92" s="6">
        <v>930.65</v>
      </c>
      <c r="G92" s="6">
        <v>933.1</v>
      </c>
      <c r="H92" s="6">
        <v>935.94999999999993</v>
      </c>
    </row>
    <row r="93" spans="2:8">
      <c r="B93" s="47" t="s">
        <v>15</v>
      </c>
      <c r="C93" s="6">
        <v>601.17499999999995</v>
      </c>
      <c r="D93" s="6">
        <v>627.45000000000005</v>
      </c>
      <c r="E93" s="6">
        <v>644.4</v>
      </c>
      <c r="F93" s="6">
        <v>665.35</v>
      </c>
      <c r="G93" s="6">
        <v>688.9</v>
      </c>
      <c r="H93" s="6">
        <v>711.80000000000007</v>
      </c>
    </row>
    <row r="94" spans="2:8">
      <c r="B94" s="47" t="s">
        <v>16</v>
      </c>
      <c r="C94" s="6">
        <v>1244.8499999999999</v>
      </c>
      <c r="D94" s="6">
        <v>1277.3999999999999</v>
      </c>
      <c r="E94" s="6">
        <v>1308.6750000000002</v>
      </c>
      <c r="F94" s="6">
        <v>1343.05</v>
      </c>
      <c r="G94" s="6">
        <v>1388.075</v>
      </c>
      <c r="H94" s="6">
        <v>1435.5</v>
      </c>
    </row>
    <row r="95" spans="2:8">
      <c r="B95" s="47" t="s">
        <v>17</v>
      </c>
      <c r="C95" s="6">
        <v>439.6</v>
      </c>
      <c r="D95" s="6">
        <v>444.3</v>
      </c>
      <c r="E95" s="6">
        <v>447.70000000000005</v>
      </c>
      <c r="F95" s="6">
        <v>451.25</v>
      </c>
      <c r="G95" s="6">
        <v>454.67500000000007</v>
      </c>
      <c r="H95" s="6">
        <v>457.9</v>
      </c>
    </row>
    <row r="96" spans="2:8">
      <c r="B96" s="47" t="s">
        <v>18</v>
      </c>
      <c r="C96" s="6">
        <v>2101.4</v>
      </c>
      <c r="D96" s="6">
        <v>2098.3000000000002</v>
      </c>
      <c r="E96" s="6">
        <v>2099.8999999999996</v>
      </c>
      <c r="F96" s="6">
        <v>2099.9749999999995</v>
      </c>
      <c r="G96" s="6">
        <v>2100.875</v>
      </c>
      <c r="H96" s="6">
        <v>2103.85</v>
      </c>
    </row>
    <row r="97" spans="2:8">
      <c r="B97" s="47" t="s">
        <v>19</v>
      </c>
      <c r="C97" s="6">
        <v>1369.8</v>
      </c>
      <c r="D97" s="6">
        <v>1382.7249999999999</v>
      </c>
      <c r="E97" s="6">
        <v>1394.1999999999998</v>
      </c>
      <c r="F97" s="6">
        <v>1406.1999999999998</v>
      </c>
      <c r="G97" s="6">
        <v>1419.625</v>
      </c>
      <c r="H97" s="6">
        <v>1436.7</v>
      </c>
    </row>
    <row r="98" spans="2:8">
      <c r="B98" s="47" t="s">
        <v>20</v>
      </c>
      <c r="C98" s="6">
        <v>5081.7000000000007</v>
      </c>
      <c r="D98" s="6">
        <v>5146.2</v>
      </c>
      <c r="E98" s="6">
        <v>5186.3999999999996</v>
      </c>
      <c r="F98" s="6">
        <v>5228.3499999999995</v>
      </c>
      <c r="G98" s="6">
        <v>5282.35</v>
      </c>
      <c r="H98" s="6">
        <v>5341.05</v>
      </c>
    </row>
    <row r="99" spans="2:8">
      <c r="B99" s="47" t="s">
        <v>21</v>
      </c>
      <c r="C99" s="6">
        <v>3199.85</v>
      </c>
      <c r="D99" s="6">
        <v>3241.1</v>
      </c>
      <c r="E99" s="6">
        <v>3275.375</v>
      </c>
      <c r="F99" s="6">
        <v>3318.5</v>
      </c>
      <c r="G99" s="6">
        <v>3375.7249999999999</v>
      </c>
      <c r="H99" s="6">
        <v>3448.9500000000003</v>
      </c>
    </row>
    <row r="100" spans="2:8">
      <c r="B100" s="47" t="s">
        <v>22</v>
      </c>
      <c r="C100" s="6">
        <v>853.92499999999995</v>
      </c>
      <c r="D100" s="6">
        <v>850.05000000000007</v>
      </c>
      <c r="E100" s="6">
        <v>853.27499999999998</v>
      </c>
      <c r="F100" s="6">
        <v>856.15000000000009</v>
      </c>
      <c r="G100" s="6">
        <v>860.625</v>
      </c>
      <c r="H100" s="6">
        <v>864.7</v>
      </c>
    </row>
    <row r="101" spans="2:8">
      <c r="B101" s="47" t="s">
        <v>23</v>
      </c>
      <c r="C101" s="6">
        <v>2282.9249999999997</v>
      </c>
      <c r="D101" s="6">
        <v>2285.2249999999995</v>
      </c>
      <c r="E101" s="6">
        <v>2294.6999999999998</v>
      </c>
      <c r="F101" s="6">
        <v>2303.625</v>
      </c>
      <c r="G101" s="6">
        <v>2318.4750000000004</v>
      </c>
      <c r="H101" s="6">
        <v>2331.7249999999999</v>
      </c>
    </row>
    <row r="102" spans="2:8">
      <c r="B102" s="47" t="s">
        <v>24</v>
      </c>
      <c r="C102" s="6">
        <v>4148.6000000000004</v>
      </c>
      <c r="D102" s="6">
        <v>4211.375</v>
      </c>
      <c r="E102" s="6">
        <v>4254.5</v>
      </c>
      <c r="F102" s="6">
        <v>4309.3999999999996</v>
      </c>
      <c r="G102" s="6">
        <v>4384.25</v>
      </c>
      <c r="H102" s="6">
        <v>4493.8500000000004</v>
      </c>
    </row>
    <row r="103" spans="2:8">
      <c r="B103" s="47" t="s">
        <v>25</v>
      </c>
      <c r="C103" s="6">
        <v>860.55</v>
      </c>
      <c r="D103" s="6">
        <v>884.05</v>
      </c>
      <c r="E103" s="6">
        <v>899.47500000000002</v>
      </c>
      <c r="F103" s="6">
        <v>915.95</v>
      </c>
      <c r="G103" s="6">
        <v>934.875</v>
      </c>
      <c r="H103" s="6">
        <v>958.52499999999998</v>
      </c>
    </row>
    <row r="104" spans="2:8">
      <c r="B104" s="47" t="s">
        <v>26</v>
      </c>
      <c r="C104" s="6">
        <v>441</v>
      </c>
      <c r="D104" s="6">
        <v>448.45000000000005</v>
      </c>
      <c r="E104" s="6">
        <v>452.54999999999995</v>
      </c>
      <c r="F104" s="6">
        <v>456.85</v>
      </c>
      <c r="G104" s="6">
        <v>461.29999999999995</v>
      </c>
      <c r="H104" s="6">
        <v>465.29999999999995</v>
      </c>
    </row>
    <row r="105" spans="2:8">
      <c r="B105" s="47" t="s">
        <v>27</v>
      </c>
      <c r="C105" s="6">
        <v>1758.9</v>
      </c>
      <c r="D105" s="6">
        <v>1767.925</v>
      </c>
      <c r="E105" s="6">
        <v>1773.7</v>
      </c>
      <c r="F105" s="6">
        <v>1779.25</v>
      </c>
      <c r="G105" s="6">
        <v>1786.7499999999998</v>
      </c>
      <c r="H105" s="6">
        <v>1794.7750000000001</v>
      </c>
    </row>
    <row r="106" spans="2:8">
      <c r="B106" s="47" t="s">
        <v>28</v>
      </c>
      <c r="C106" s="6">
        <v>218.54999999999998</v>
      </c>
      <c r="D106" s="6">
        <v>221.32499999999999</v>
      </c>
      <c r="E106" s="6">
        <v>222.97500000000002</v>
      </c>
      <c r="F106" s="6">
        <v>225.35</v>
      </c>
      <c r="G106" s="6">
        <v>228.4</v>
      </c>
      <c r="H106" s="6">
        <v>232.54999999999998</v>
      </c>
    </row>
    <row r="107" spans="2:8">
      <c r="B107" s="47" t="s">
        <v>29</v>
      </c>
      <c r="C107" s="6">
        <v>98.65</v>
      </c>
      <c r="D107" s="6">
        <v>99.5</v>
      </c>
      <c r="E107" s="6">
        <v>100.94999999999999</v>
      </c>
      <c r="F107" s="6">
        <v>102.325</v>
      </c>
      <c r="G107" s="6">
        <v>103.65</v>
      </c>
      <c r="H107" s="6">
        <v>104.85000000000001</v>
      </c>
    </row>
    <row r="108" spans="2:8">
      <c r="B108" s="47" t="s">
        <v>138</v>
      </c>
      <c r="C108" s="6">
        <v>32218.35</v>
      </c>
      <c r="D108" s="6">
        <v>32584.549999999996</v>
      </c>
      <c r="E108" s="6">
        <v>32872.85</v>
      </c>
      <c r="F108" s="6">
        <v>33190.124999999993</v>
      </c>
      <c r="G108" s="6">
        <v>33593.074999999997</v>
      </c>
      <c r="H108" s="6">
        <v>34067.075000000004</v>
      </c>
    </row>
    <row r="112" spans="2:8">
      <c r="B112" t="s">
        <v>144</v>
      </c>
    </row>
    <row r="113" spans="2:12" s="47" customFormat="1">
      <c r="B113" s="47" t="s">
        <v>147</v>
      </c>
    </row>
    <row r="114" spans="2:12" s="47" customFormat="1">
      <c r="B114" s="47" t="s">
        <v>148</v>
      </c>
    </row>
    <row r="116" spans="2:12">
      <c r="C116" s="32">
        <v>2002</v>
      </c>
      <c r="D116" s="32">
        <v>2003</v>
      </c>
      <c r="E116" s="32">
        <v>2004</v>
      </c>
      <c r="F116" s="32">
        <v>2005</v>
      </c>
      <c r="G116" s="32">
        <v>2006</v>
      </c>
      <c r="H116" s="32">
        <v>2007</v>
      </c>
      <c r="I116" s="32">
        <v>2008</v>
      </c>
      <c r="J116" s="32">
        <v>2009</v>
      </c>
      <c r="K116" s="32">
        <v>2010</v>
      </c>
      <c r="L116" s="32">
        <v>2011</v>
      </c>
    </row>
    <row r="117" spans="2:12">
      <c r="B117" t="s">
        <v>12</v>
      </c>
      <c r="C117" s="6">
        <v>6007.05</v>
      </c>
      <c r="D117" s="6">
        <v>6104.3249999999998</v>
      </c>
      <c r="E117" s="6">
        <v>6211.15</v>
      </c>
      <c r="F117" s="6">
        <v>6325.25</v>
      </c>
      <c r="G117" s="6">
        <v>6439.6</v>
      </c>
      <c r="H117" s="6">
        <v>6560.85</v>
      </c>
      <c r="I117" s="6">
        <v>6659.4749999999995</v>
      </c>
      <c r="J117" s="6">
        <v>6717.75</v>
      </c>
      <c r="K117" s="6">
        <v>6759</v>
      </c>
      <c r="L117" s="6">
        <v>6785.4750000000004</v>
      </c>
    </row>
    <row r="118" spans="2:12">
      <c r="B118" t="s">
        <v>13</v>
      </c>
      <c r="C118" s="6">
        <v>1032.95</v>
      </c>
      <c r="D118" s="6">
        <v>1043.5250000000001</v>
      </c>
      <c r="E118" s="6">
        <v>1054.925</v>
      </c>
      <c r="F118" s="6">
        <v>1067.2</v>
      </c>
      <c r="G118" s="6">
        <v>1079.95</v>
      </c>
      <c r="H118" s="6">
        <v>1095.95</v>
      </c>
      <c r="I118" s="6">
        <v>1110.8499999999999</v>
      </c>
      <c r="J118" s="6">
        <v>1116.9499999999998</v>
      </c>
      <c r="K118" s="6">
        <v>1111.05</v>
      </c>
      <c r="L118" s="6">
        <v>1110.1500000000001</v>
      </c>
    </row>
    <row r="119" spans="2:12">
      <c r="B119" t="s">
        <v>14</v>
      </c>
      <c r="C119" s="6">
        <v>936.85</v>
      </c>
      <c r="D119" s="6">
        <v>937.5</v>
      </c>
      <c r="E119" s="6">
        <v>937.9</v>
      </c>
      <c r="F119" s="6">
        <v>937.625</v>
      </c>
      <c r="G119" s="6">
        <v>937</v>
      </c>
      <c r="H119" s="6">
        <v>937</v>
      </c>
      <c r="I119" s="6">
        <v>936.17499999999995</v>
      </c>
      <c r="J119" s="6">
        <v>933.7</v>
      </c>
      <c r="K119" s="6">
        <v>931.07500000000005</v>
      </c>
      <c r="L119" s="6">
        <v>926.77499999999998</v>
      </c>
    </row>
    <row r="120" spans="2:12">
      <c r="B120" t="s">
        <v>15</v>
      </c>
      <c r="C120" s="6">
        <v>736.55000000000007</v>
      </c>
      <c r="D120" s="6">
        <v>760.875</v>
      </c>
      <c r="E120" s="6">
        <v>782.3</v>
      </c>
      <c r="F120" s="6">
        <v>804.37500000000011</v>
      </c>
      <c r="G120" s="6">
        <v>827.07500000000005</v>
      </c>
      <c r="H120" s="6">
        <v>852.42499999999995</v>
      </c>
      <c r="I120" s="6">
        <v>876.42499999999995</v>
      </c>
      <c r="J120" s="6">
        <v>890.25</v>
      </c>
      <c r="K120" s="6">
        <v>894.90000000000009</v>
      </c>
      <c r="L120" s="6">
        <v>902.65000000000009</v>
      </c>
    </row>
    <row r="121" spans="2:12">
      <c r="B121" t="s">
        <v>16</v>
      </c>
      <c r="C121" s="6">
        <v>1475.9</v>
      </c>
      <c r="D121" s="6">
        <v>1515.625</v>
      </c>
      <c r="E121" s="6">
        <v>1555.0500000000002</v>
      </c>
      <c r="F121" s="6">
        <v>1594.925</v>
      </c>
      <c r="G121" s="6">
        <v>1633.425</v>
      </c>
      <c r="H121" s="6">
        <v>1674.6</v>
      </c>
      <c r="I121" s="6">
        <v>1711.55</v>
      </c>
      <c r="J121" s="6">
        <v>1733.85</v>
      </c>
      <c r="K121" s="6">
        <v>1744.1000000000001</v>
      </c>
      <c r="L121" s="6">
        <v>1758.2750000000001</v>
      </c>
    </row>
    <row r="122" spans="2:12">
      <c r="B122" t="s">
        <v>17</v>
      </c>
      <c r="C122" s="6">
        <v>462.32499999999993</v>
      </c>
      <c r="D122" s="6">
        <v>467.20000000000005</v>
      </c>
      <c r="E122" s="6">
        <v>472.42499999999995</v>
      </c>
      <c r="F122" s="6">
        <v>477.77500000000003</v>
      </c>
      <c r="G122" s="6">
        <v>483.125</v>
      </c>
      <c r="H122" s="6">
        <v>488.59999999999997</v>
      </c>
      <c r="I122" s="6">
        <v>493.1</v>
      </c>
      <c r="J122" s="6">
        <v>495.35</v>
      </c>
      <c r="K122" s="6">
        <v>494.95</v>
      </c>
      <c r="L122" s="6">
        <v>493.82500000000005</v>
      </c>
    </row>
    <row r="123" spans="2:12">
      <c r="B123" t="s">
        <v>18</v>
      </c>
      <c r="C123" s="6">
        <v>2111.8000000000002</v>
      </c>
      <c r="D123" s="6">
        <v>2118.9499999999998</v>
      </c>
      <c r="E123" s="6">
        <v>2126.6</v>
      </c>
      <c r="F123" s="6">
        <v>2135.2750000000001</v>
      </c>
      <c r="G123" s="6">
        <v>2143.4</v>
      </c>
      <c r="H123" s="6">
        <v>2154.4250000000002</v>
      </c>
      <c r="I123" s="6">
        <v>2164.4499999999998</v>
      </c>
      <c r="J123" s="6">
        <v>2163.0500000000002</v>
      </c>
      <c r="K123" s="6">
        <v>2149</v>
      </c>
      <c r="L123" s="6">
        <v>2138.5750000000003</v>
      </c>
    </row>
    <row r="124" spans="2:12">
      <c r="B124" t="s">
        <v>19</v>
      </c>
      <c r="C124" s="6">
        <v>1460.5749999999998</v>
      </c>
      <c r="D124" s="6">
        <v>1491.0749999999998</v>
      </c>
      <c r="E124" s="6">
        <v>1523.2</v>
      </c>
      <c r="F124" s="6">
        <v>1556.2749999999999</v>
      </c>
      <c r="G124" s="6">
        <v>1590.35</v>
      </c>
      <c r="H124" s="6">
        <v>1629</v>
      </c>
      <c r="I124" s="6">
        <v>1670.175</v>
      </c>
      <c r="J124" s="6">
        <v>1696.125</v>
      </c>
      <c r="K124" s="6">
        <v>1699.8000000000002</v>
      </c>
      <c r="L124" s="6">
        <v>1704.4500000000003</v>
      </c>
    </row>
    <row r="125" spans="2:12">
      <c r="B125" t="s">
        <v>20</v>
      </c>
      <c r="C125" s="6">
        <v>5425.7999999999993</v>
      </c>
      <c r="D125" s="6">
        <v>5540.15</v>
      </c>
      <c r="E125" s="6">
        <v>5654.7749999999996</v>
      </c>
      <c r="F125" s="6">
        <v>5772.7999999999993</v>
      </c>
      <c r="G125" s="6">
        <v>5887.4</v>
      </c>
      <c r="H125" s="6">
        <v>6010.7750000000005</v>
      </c>
      <c r="I125" s="6">
        <v>6077.6750000000011</v>
      </c>
      <c r="J125" s="6">
        <v>6075.45</v>
      </c>
      <c r="K125" s="6">
        <v>6073.15</v>
      </c>
      <c r="L125" s="6">
        <v>6052.125</v>
      </c>
    </row>
    <row r="126" spans="2:12">
      <c r="B126" t="s">
        <v>21</v>
      </c>
      <c r="C126" s="6">
        <v>3538.5</v>
      </c>
      <c r="D126" s="6">
        <v>3638.25</v>
      </c>
      <c r="E126" s="6">
        <v>3737.7749999999996</v>
      </c>
      <c r="F126" s="6">
        <v>3839.5</v>
      </c>
      <c r="G126" s="6">
        <v>3939.5499999999997</v>
      </c>
      <c r="H126" s="6">
        <v>4047.5749999999998</v>
      </c>
      <c r="I126" s="6">
        <v>4144.375</v>
      </c>
      <c r="J126" s="6">
        <v>4186.2250000000004</v>
      </c>
      <c r="K126" s="6">
        <v>4169.1000000000004</v>
      </c>
      <c r="L126" s="6">
        <v>4171.8500000000004</v>
      </c>
    </row>
    <row r="127" spans="2:12">
      <c r="B127" t="s">
        <v>22</v>
      </c>
      <c r="C127" s="6">
        <v>868.22499999999991</v>
      </c>
      <c r="D127" s="6">
        <v>875.34999999999991</v>
      </c>
      <c r="E127" s="6">
        <v>881.82500000000005</v>
      </c>
      <c r="F127" s="6">
        <v>887.22499999999991</v>
      </c>
      <c r="G127" s="6">
        <v>892.07500000000005</v>
      </c>
      <c r="H127" s="6">
        <v>897.875</v>
      </c>
      <c r="I127" s="6">
        <v>902.3</v>
      </c>
      <c r="J127" s="6">
        <v>904.57500000000005</v>
      </c>
      <c r="K127" s="6">
        <v>906.72500000000002</v>
      </c>
      <c r="L127" s="6">
        <v>907.92499999999995</v>
      </c>
    </row>
    <row r="128" spans="2:12">
      <c r="B128" t="s">
        <v>23</v>
      </c>
      <c r="C128" s="6">
        <v>2337.9</v>
      </c>
      <c r="D128" s="6">
        <v>2348.2749999999996</v>
      </c>
      <c r="E128" s="6">
        <v>2357.375</v>
      </c>
      <c r="F128" s="6">
        <v>2365.8500000000004</v>
      </c>
      <c r="G128" s="6">
        <v>2372.6750000000002</v>
      </c>
      <c r="H128" s="6">
        <v>2380.9</v>
      </c>
      <c r="I128" s="6">
        <v>2387.625</v>
      </c>
      <c r="J128" s="6">
        <v>2386.2249999999999</v>
      </c>
      <c r="K128" s="6">
        <v>2383.35</v>
      </c>
      <c r="L128" s="6">
        <v>2376.9749999999999</v>
      </c>
    </row>
    <row r="129" spans="2:12">
      <c r="B129" t="s">
        <v>24</v>
      </c>
      <c r="C129" s="6">
        <v>4621.375</v>
      </c>
      <c r="D129" s="6">
        <v>4730.8500000000004</v>
      </c>
      <c r="E129" s="6">
        <v>4827.4750000000004</v>
      </c>
      <c r="F129" s="6">
        <v>4917.9249999999993</v>
      </c>
      <c r="G129" s="6">
        <v>5002.2999999999993</v>
      </c>
      <c r="H129" s="6">
        <v>5099.1000000000004</v>
      </c>
      <c r="I129" s="6">
        <v>5196.8249999999998</v>
      </c>
      <c r="J129" s="6">
        <v>5239.4250000000002</v>
      </c>
      <c r="K129" s="6">
        <v>5262.4749999999995</v>
      </c>
      <c r="L129" s="6">
        <v>5272</v>
      </c>
    </row>
    <row r="130" spans="2:12">
      <c r="B130" t="s">
        <v>25</v>
      </c>
      <c r="C130" s="6">
        <v>985.19999999999993</v>
      </c>
      <c r="D130" s="6">
        <v>1013.3749999999999</v>
      </c>
      <c r="E130" s="6">
        <v>1041.5999999999999</v>
      </c>
      <c r="F130" s="6">
        <v>1070.7</v>
      </c>
      <c r="G130" s="6">
        <v>1099.5250000000001</v>
      </c>
      <c r="H130" s="6">
        <v>1132.4749999999999</v>
      </c>
      <c r="I130" s="6">
        <v>1162.675</v>
      </c>
      <c r="J130" s="6">
        <v>1178.8</v>
      </c>
      <c r="K130" s="6">
        <v>1187.1000000000001</v>
      </c>
      <c r="L130" s="6">
        <v>1191.325</v>
      </c>
    </row>
    <row r="131" spans="2:12">
      <c r="B131" t="s">
        <v>26</v>
      </c>
      <c r="C131" s="6">
        <v>469.74999999999994</v>
      </c>
      <c r="D131" s="6">
        <v>476.3</v>
      </c>
      <c r="E131" s="6">
        <v>482.32499999999999</v>
      </c>
      <c r="F131" s="6">
        <v>488.04999999999995</v>
      </c>
      <c r="G131" s="6">
        <v>493.65</v>
      </c>
      <c r="H131" s="6">
        <v>500.34999999999997</v>
      </c>
      <c r="I131" s="6">
        <v>507.25</v>
      </c>
      <c r="J131" s="6">
        <v>511.4</v>
      </c>
      <c r="K131" s="6">
        <v>512.97499999999991</v>
      </c>
      <c r="L131" s="6">
        <v>513.875</v>
      </c>
    </row>
    <row r="132" spans="2:12">
      <c r="B132" t="s">
        <v>27</v>
      </c>
      <c r="C132" s="6">
        <v>1801.15</v>
      </c>
      <c r="D132" s="6">
        <v>1805.9499999999998</v>
      </c>
      <c r="E132" s="6">
        <v>1811</v>
      </c>
      <c r="F132" s="6">
        <v>1816.7750000000001</v>
      </c>
      <c r="G132" s="6">
        <v>1823.125</v>
      </c>
      <c r="H132" s="6">
        <v>1830.925</v>
      </c>
      <c r="I132" s="6">
        <v>1832.35</v>
      </c>
      <c r="J132" s="6">
        <v>1825.5499999999997</v>
      </c>
      <c r="K132" s="6">
        <v>1822.25</v>
      </c>
      <c r="L132" s="6">
        <v>1812.7249999999999</v>
      </c>
    </row>
    <row r="133" spans="2:12">
      <c r="B133" t="s">
        <v>28</v>
      </c>
      <c r="C133" s="6">
        <v>237.52499999999998</v>
      </c>
      <c r="D133" s="6">
        <v>242.35000000000002</v>
      </c>
      <c r="E133" s="6">
        <v>247.45</v>
      </c>
      <c r="F133" s="6">
        <v>252.65</v>
      </c>
      <c r="G133" s="6">
        <v>257.625</v>
      </c>
      <c r="H133" s="6">
        <v>262.27499999999998</v>
      </c>
      <c r="I133" s="6">
        <v>265.47500000000002</v>
      </c>
      <c r="J133" s="6">
        <v>266.27499999999998</v>
      </c>
      <c r="K133" s="6">
        <v>263.77500000000003</v>
      </c>
      <c r="L133" s="6">
        <v>261.77499999999998</v>
      </c>
    </row>
    <row r="134" spans="2:12">
      <c r="B134" t="s">
        <v>29</v>
      </c>
      <c r="C134" s="6">
        <v>105.075</v>
      </c>
      <c r="D134" s="6">
        <v>105.425</v>
      </c>
      <c r="E134" s="6">
        <v>105.7</v>
      </c>
      <c r="F134" s="6">
        <v>105.72500000000001</v>
      </c>
      <c r="G134" s="6">
        <v>106.05000000000001</v>
      </c>
      <c r="H134" s="6">
        <v>107.75</v>
      </c>
      <c r="I134" s="6">
        <v>109.07499999999999</v>
      </c>
      <c r="J134" s="6">
        <v>110.625</v>
      </c>
      <c r="K134" s="6">
        <v>114.47499999999999</v>
      </c>
      <c r="L134" s="6">
        <v>116.55</v>
      </c>
    </row>
    <row r="135" spans="2:12">
      <c r="B135" t="s">
        <v>138</v>
      </c>
      <c r="C135" s="6">
        <v>34614.5</v>
      </c>
      <c r="D135" s="6">
        <v>35215.35</v>
      </c>
      <c r="E135" s="6">
        <v>35810.849999999991</v>
      </c>
      <c r="F135" s="6">
        <v>36415.9</v>
      </c>
      <c r="G135" s="6">
        <v>37007.9</v>
      </c>
      <c r="H135" s="6">
        <v>37662.850000000006</v>
      </c>
      <c r="I135" s="6">
        <v>38207.824999999997</v>
      </c>
      <c r="J135" s="6">
        <v>38431.575000000012</v>
      </c>
      <c r="K135" s="6">
        <v>38479.249999999993</v>
      </c>
      <c r="L135" s="6">
        <v>38497.300000000003</v>
      </c>
    </row>
    <row r="138" spans="2:12">
      <c r="B138" t="s">
        <v>143</v>
      </c>
    </row>
    <row r="139" spans="2:12" s="47" customFormat="1">
      <c r="B139" t="s">
        <v>146</v>
      </c>
    </row>
    <row r="141" spans="2:12">
      <c r="C141" s="49">
        <v>2002</v>
      </c>
      <c r="D141" s="49">
        <v>2003</v>
      </c>
      <c r="E141" s="49">
        <v>2004</v>
      </c>
      <c r="F141" s="49">
        <v>2005</v>
      </c>
      <c r="G141" s="49">
        <v>2006</v>
      </c>
      <c r="H141" s="49">
        <v>2007</v>
      </c>
      <c r="I141" s="49">
        <v>2008</v>
      </c>
      <c r="J141" s="49">
        <v>2009</v>
      </c>
      <c r="K141" s="49">
        <v>2010</v>
      </c>
      <c r="L141" s="49">
        <v>2011</v>
      </c>
    </row>
    <row r="142" spans="2:12">
      <c r="B142" t="s">
        <v>12</v>
      </c>
      <c r="C142" s="6">
        <v>6034.7500000000009</v>
      </c>
      <c r="D142" s="6">
        <v>6132.3250000000007</v>
      </c>
      <c r="E142" s="6">
        <v>6232.05</v>
      </c>
      <c r="F142" s="6">
        <v>6366.4</v>
      </c>
      <c r="G142" s="6">
        <v>6472.2999999999993</v>
      </c>
      <c r="H142" s="6">
        <v>6582.3249999999998</v>
      </c>
      <c r="I142" s="6">
        <v>6676.4249999999993</v>
      </c>
      <c r="J142" s="6">
        <v>6739.5</v>
      </c>
      <c r="K142" s="6">
        <v>6788.7250000000004</v>
      </c>
      <c r="L142" s="6">
        <v>6828.5</v>
      </c>
    </row>
    <row r="143" spans="2:12">
      <c r="B143" t="s">
        <v>13</v>
      </c>
      <c r="C143" s="6">
        <v>1039.1999999999998</v>
      </c>
      <c r="D143" s="6">
        <v>1049.4250000000002</v>
      </c>
      <c r="E143" s="6">
        <v>1059.45</v>
      </c>
      <c r="F143" s="6">
        <v>1074.125</v>
      </c>
      <c r="G143" s="6">
        <v>1087.675</v>
      </c>
      <c r="H143" s="6">
        <v>1107.4749999999999</v>
      </c>
      <c r="I143" s="6">
        <v>1125.8000000000002</v>
      </c>
      <c r="J143" s="6">
        <v>1129.0250000000001</v>
      </c>
      <c r="K143" s="6">
        <v>1125.55</v>
      </c>
      <c r="L143" s="6">
        <v>1122.7750000000001</v>
      </c>
    </row>
    <row r="144" spans="2:12">
      <c r="B144" t="s">
        <v>14</v>
      </c>
      <c r="C144" s="6">
        <v>938.42499999999995</v>
      </c>
      <c r="D144" s="6">
        <v>939.77500000000009</v>
      </c>
      <c r="E144" s="6">
        <v>940.375</v>
      </c>
      <c r="F144" s="6">
        <v>940.52500000000009</v>
      </c>
      <c r="G144" s="6">
        <v>940.85</v>
      </c>
      <c r="H144" s="6">
        <v>943.35</v>
      </c>
      <c r="I144" s="6">
        <v>946.80000000000007</v>
      </c>
      <c r="J144" s="6">
        <v>947.25</v>
      </c>
      <c r="K144" s="6">
        <v>945.22500000000002</v>
      </c>
      <c r="L144" s="6">
        <v>942.17499999999995</v>
      </c>
    </row>
    <row r="145" spans="2:12">
      <c r="B145" t="s">
        <v>15</v>
      </c>
      <c r="C145" s="6">
        <v>717.875</v>
      </c>
      <c r="D145" s="6">
        <v>745.3</v>
      </c>
      <c r="E145" s="6">
        <v>767.47500000000002</v>
      </c>
      <c r="F145" s="6">
        <v>793.09999999999991</v>
      </c>
      <c r="G145" s="6">
        <v>820.6</v>
      </c>
      <c r="H145" s="6">
        <v>852.57500000000005</v>
      </c>
      <c r="I145" s="6">
        <v>879.47499999999991</v>
      </c>
      <c r="J145" s="6">
        <v>895.74999999999989</v>
      </c>
      <c r="K145" s="6">
        <v>903.05000000000007</v>
      </c>
      <c r="L145" s="6">
        <v>909.07500000000005</v>
      </c>
    </row>
    <row r="146" spans="2:12">
      <c r="B146" t="s">
        <v>16</v>
      </c>
      <c r="C146" s="6">
        <v>1419.2750000000001</v>
      </c>
      <c r="D146" s="6">
        <v>1463.1999999999998</v>
      </c>
      <c r="E146" s="6">
        <v>1506.4999999999998</v>
      </c>
      <c r="F146" s="6">
        <v>1551.7499999999998</v>
      </c>
      <c r="G146" s="6">
        <v>1592.4</v>
      </c>
      <c r="H146" s="6">
        <v>1633.375</v>
      </c>
      <c r="I146" s="6">
        <v>1669.925</v>
      </c>
      <c r="J146" s="6">
        <v>1693.1000000000001</v>
      </c>
      <c r="K146" s="6">
        <v>1711.5500000000002</v>
      </c>
      <c r="L146" s="6">
        <v>1731.2750000000001</v>
      </c>
    </row>
    <row r="147" spans="2:12">
      <c r="B147" t="s">
        <v>17</v>
      </c>
      <c r="C147" s="6">
        <v>463.65</v>
      </c>
      <c r="D147" s="6">
        <v>469.04999999999995</v>
      </c>
      <c r="E147" s="6">
        <v>474.5</v>
      </c>
      <c r="F147" s="6">
        <v>479.92500000000001</v>
      </c>
      <c r="G147" s="6">
        <v>484.75</v>
      </c>
      <c r="H147" s="6">
        <v>491.20000000000005</v>
      </c>
      <c r="I147" s="6">
        <v>497.22500000000002</v>
      </c>
      <c r="J147" s="6">
        <v>500.875</v>
      </c>
      <c r="K147" s="6">
        <v>502.07499999999999</v>
      </c>
      <c r="L147" s="6">
        <v>502.375</v>
      </c>
    </row>
    <row r="148" spans="2:12">
      <c r="B148" t="s">
        <v>18</v>
      </c>
      <c r="C148" s="6">
        <v>2112.0749999999998</v>
      </c>
      <c r="D148" s="6">
        <v>2120.9</v>
      </c>
      <c r="E148" s="6">
        <v>2128.4</v>
      </c>
      <c r="F148" s="6">
        <v>2138.2249999999999</v>
      </c>
      <c r="G148" s="6">
        <v>2149.1999999999998</v>
      </c>
      <c r="H148" s="6">
        <v>2168.5500000000002</v>
      </c>
      <c r="I148" s="6">
        <v>2179.0749999999998</v>
      </c>
      <c r="J148" s="6">
        <v>2176.5</v>
      </c>
      <c r="K148" s="6">
        <v>2171.2249999999999</v>
      </c>
      <c r="L148" s="6">
        <v>2163.9250000000002</v>
      </c>
    </row>
    <row r="149" spans="2:12">
      <c r="B149" t="s">
        <v>19</v>
      </c>
      <c r="C149" s="6">
        <v>1462.075</v>
      </c>
      <c r="D149" s="6">
        <v>1493.9750000000001</v>
      </c>
      <c r="E149" s="6">
        <v>1525.15</v>
      </c>
      <c r="F149" s="6">
        <v>1563.25</v>
      </c>
      <c r="G149" s="6">
        <v>1602.4</v>
      </c>
      <c r="H149" s="6">
        <v>1653.4</v>
      </c>
      <c r="I149" s="6">
        <v>1690.7249999999999</v>
      </c>
      <c r="J149" s="6">
        <v>1709.2</v>
      </c>
      <c r="K149" s="6">
        <v>1719.3</v>
      </c>
      <c r="L149" s="6">
        <v>1726.925</v>
      </c>
    </row>
    <row r="150" spans="2:12">
      <c r="B150" t="s">
        <v>20</v>
      </c>
      <c r="C150" s="6">
        <v>5473.6</v>
      </c>
      <c r="D150" s="6">
        <v>5602.4999999999991</v>
      </c>
      <c r="E150" s="6">
        <v>5714.125</v>
      </c>
      <c r="F150" s="6">
        <v>5833.35</v>
      </c>
      <c r="G150" s="6">
        <v>5929.05</v>
      </c>
      <c r="H150" s="6">
        <v>6042.7999999999993</v>
      </c>
      <c r="I150" s="6">
        <v>6141.5750000000007</v>
      </c>
      <c r="J150" s="6">
        <v>6180.0499999999993</v>
      </c>
      <c r="K150" s="6">
        <v>6186.0249999999996</v>
      </c>
      <c r="L150" s="6">
        <v>6189.4250000000002</v>
      </c>
    </row>
    <row r="151" spans="2:12">
      <c r="B151" t="s">
        <v>21</v>
      </c>
      <c r="C151" s="6">
        <v>3568.6499999999996</v>
      </c>
      <c r="D151" s="6">
        <v>3673.75</v>
      </c>
      <c r="E151" s="6">
        <v>3771.375</v>
      </c>
      <c r="F151" s="6">
        <v>3876.4</v>
      </c>
      <c r="G151" s="6">
        <v>3967</v>
      </c>
      <c r="H151" s="6">
        <v>4071.8</v>
      </c>
      <c r="I151" s="6">
        <v>4140.875</v>
      </c>
      <c r="J151" s="6">
        <v>4156.4750000000004</v>
      </c>
      <c r="K151" s="6">
        <v>4156.55</v>
      </c>
      <c r="L151" s="6">
        <v>4162.125</v>
      </c>
    </row>
    <row r="152" spans="2:12">
      <c r="B152" t="s">
        <v>22</v>
      </c>
      <c r="C152" s="6">
        <v>866.09999999999991</v>
      </c>
      <c r="D152" s="6">
        <v>872.07499999999993</v>
      </c>
      <c r="E152" s="6">
        <v>878.52499999999998</v>
      </c>
      <c r="F152" s="6">
        <v>885.7</v>
      </c>
      <c r="G152" s="6">
        <v>892.9</v>
      </c>
      <c r="H152" s="6">
        <v>901.4</v>
      </c>
      <c r="I152" s="6">
        <v>907.90000000000009</v>
      </c>
      <c r="J152" s="6">
        <v>913.09999999999991</v>
      </c>
      <c r="K152" s="6">
        <v>916.92499999999995</v>
      </c>
      <c r="L152" s="6">
        <v>919.69999999999993</v>
      </c>
    </row>
    <row r="153" spans="2:12">
      <c r="B153" t="s">
        <v>23</v>
      </c>
      <c r="C153" s="6">
        <v>2341.5250000000001</v>
      </c>
      <c r="D153" s="6">
        <v>2351.6499999999996</v>
      </c>
      <c r="E153" s="6">
        <v>2360.7249999999999</v>
      </c>
      <c r="F153" s="6">
        <v>2371.2750000000001</v>
      </c>
      <c r="G153" s="6">
        <v>2380.4499999999998</v>
      </c>
      <c r="H153" s="6">
        <v>2391.3000000000002</v>
      </c>
      <c r="I153" s="6">
        <v>2401.0500000000002</v>
      </c>
      <c r="J153" s="6">
        <v>2406.9749999999999</v>
      </c>
      <c r="K153" s="6">
        <v>2406.8500000000004</v>
      </c>
      <c r="L153" s="6">
        <v>2403.5</v>
      </c>
    </row>
    <row r="154" spans="2:12">
      <c r="B154" t="s">
        <v>24</v>
      </c>
      <c r="C154" s="6">
        <v>4676.3999999999996</v>
      </c>
      <c r="D154" s="6">
        <v>4788.375</v>
      </c>
      <c r="E154" s="6">
        <v>4868.8</v>
      </c>
      <c r="F154" s="6">
        <v>4948.95</v>
      </c>
      <c r="G154" s="6">
        <v>5020.875</v>
      </c>
      <c r="H154" s="6">
        <v>5134.2750000000005</v>
      </c>
      <c r="I154" s="6">
        <v>5229.5749999999998</v>
      </c>
      <c r="J154" s="6">
        <v>5274.65</v>
      </c>
      <c r="K154" s="6">
        <v>5287.7</v>
      </c>
      <c r="L154" s="6">
        <v>5296.4750000000004</v>
      </c>
    </row>
    <row r="155" spans="2:12">
      <c r="B155" t="s">
        <v>25</v>
      </c>
      <c r="C155" s="6">
        <v>992.22500000000002</v>
      </c>
      <c r="D155" s="6">
        <v>1020.3500000000001</v>
      </c>
      <c r="E155" s="6">
        <v>1047.175</v>
      </c>
      <c r="F155" s="6">
        <v>1082.2249999999999</v>
      </c>
      <c r="G155" s="6">
        <v>1109.25</v>
      </c>
      <c r="H155" s="6">
        <v>1138.425</v>
      </c>
      <c r="I155" s="6">
        <v>1158.8499999999999</v>
      </c>
      <c r="J155" s="6">
        <v>1170.875</v>
      </c>
      <c r="K155" s="6">
        <v>1176.875</v>
      </c>
      <c r="L155" s="6">
        <v>1179.8249999999998</v>
      </c>
    </row>
    <row r="156" spans="2:12">
      <c r="B156" t="s">
        <v>26</v>
      </c>
      <c r="C156" s="6">
        <v>471.55</v>
      </c>
      <c r="D156" s="6">
        <v>478.17499999999995</v>
      </c>
      <c r="E156" s="6">
        <v>483.75</v>
      </c>
      <c r="F156" s="6">
        <v>489.75</v>
      </c>
      <c r="G156" s="6">
        <v>496.32500000000005</v>
      </c>
      <c r="H156" s="6">
        <v>506.2</v>
      </c>
      <c r="I156" s="6">
        <v>515.17499999999995</v>
      </c>
      <c r="J156" s="6">
        <v>520.47500000000002</v>
      </c>
      <c r="K156" s="6">
        <v>523.72499999999991</v>
      </c>
      <c r="L156" s="6">
        <v>525.79999999999995</v>
      </c>
    </row>
    <row r="157" spans="2:12">
      <c r="B157" t="s">
        <v>27</v>
      </c>
      <c r="C157" s="6">
        <v>1803.9250000000002</v>
      </c>
      <c r="D157" s="6">
        <v>1810.4</v>
      </c>
      <c r="E157" s="6">
        <v>1817</v>
      </c>
      <c r="F157" s="6">
        <v>1824.5749999999998</v>
      </c>
      <c r="G157" s="6">
        <v>1831.4749999999999</v>
      </c>
      <c r="H157" s="6">
        <v>1841.1</v>
      </c>
      <c r="I157" s="6">
        <v>1849.575</v>
      </c>
      <c r="J157" s="6">
        <v>1853.15</v>
      </c>
      <c r="K157" s="6">
        <v>1851.0500000000002</v>
      </c>
      <c r="L157" s="6">
        <v>1847.2749999999999</v>
      </c>
    </row>
    <row r="158" spans="2:12">
      <c r="B158" t="s">
        <v>28</v>
      </c>
      <c r="C158" s="6">
        <v>239.3</v>
      </c>
      <c r="D158" s="6">
        <v>244.32499999999999</v>
      </c>
      <c r="E158" s="6">
        <v>249.6</v>
      </c>
      <c r="F158" s="6">
        <v>254.47499999999999</v>
      </c>
      <c r="G158" s="6">
        <v>257.72499999999997</v>
      </c>
      <c r="H158" s="6">
        <v>263.27499999999998</v>
      </c>
      <c r="I158" s="6">
        <v>267.375</v>
      </c>
      <c r="J158" s="6">
        <v>267.77499999999998</v>
      </c>
      <c r="K158" s="6">
        <v>267.32500000000005</v>
      </c>
      <c r="L158" s="6">
        <v>267.32499999999993</v>
      </c>
    </row>
    <row r="159" spans="2:12">
      <c r="B159" t="s">
        <v>29</v>
      </c>
      <c r="C159" s="6">
        <v>103.72500000000001</v>
      </c>
      <c r="D159" s="6">
        <v>103.575</v>
      </c>
      <c r="E159" s="6">
        <v>103.72499999999999</v>
      </c>
      <c r="F159" s="6">
        <v>105.3</v>
      </c>
      <c r="G159" s="6">
        <v>107.625</v>
      </c>
      <c r="H159" s="6">
        <v>110.17500000000001</v>
      </c>
      <c r="I159" s="6">
        <v>112.75</v>
      </c>
      <c r="J159" s="6">
        <v>116.22500000000001</v>
      </c>
      <c r="K159" s="6">
        <v>120.35000000000001</v>
      </c>
      <c r="L159" s="6">
        <v>123.85</v>
      </c>
    </row>
    <row r="160" spans="2:12">
      <c r="B160" t="s">
        <v>138</v>
      </c>
      <c r="C160" s="6">
        <v>34724.325000000004</v>
      </c>
      <c r="D160" s="6">
        <v>35359.125</v>
      </c>
      <c r="E160" s="6">
        <v>35928.699999999997</v>
      </c>
      <c r="F160" s="6">
        <v>36579.300000000003</v>
      </c>
      <c r="G160" s="6">
        <v>37142.849999999991</v>
      </c>
      <c r="H160" s="6">
        <v>37833.000000000007</v>
      </c>
      <c r="I160" s="6">
        <v>38390.15</v>
      </c>
      <c r="J160" s="6">
        <v>38650.949999999997</v>
      </c>
      <c r="K160" s="6">
        <v>38760.07499999999</v>
      </c>
      <c r="L160" s="6">
        <v>38842.324999999997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R142"/>
  <sheetViews>
    <sheetView topLeftCell="A3" zoomScale="125" zoomScaleNormal="125" zoomScalePageLayoutView="125" workbookViewId="0">
      <selection activeCell="X25" sqref="X25"/>
    </sheetView>
  </sheetViews>
  <sheetFormatPr baseColWidth="10" defaultRowHeight="15" x14ac:dyDescent="0"/>
  <cols>
    <col min="1" max="1" width="6.1640625" customWidth="1"/>
    <col min="2" max="2" width="23.6640625" customWidth="1"/>
    <col min="3" max="38" width="11.33203125" bestFit="1" customWidth="1"/>
  </cols>
  <sheetData>
    <row r="2" spans="2:70">
      <c r="B2" t="s">
        <v>154</v>
      </c>
    </row>
    <row r="4" spans="2:70">
      <c r="B4" s="40" t="s">
        <v>155</v>
      </c>
    </row>
    <row r="6" spans="2:70">
      <c r="B6" t="s">
        <v>95</v>
      </c>
    </row>
    <row r="7" spans="2:70">
      <c r="B7" t="s">
        <v>95</v>
      </c>
      <c r="C7" t="s">
        <v>223</v>
      </c>
      <c r="D7" t="s">
        <v>222</v>
      </c>
      <c r="E7" t="s">
        <v>221</v>
      </c>
      <c r="F7" t="s">
        <v>220</v>
      </c>
      <c r="G7" t="s">
        <v>219</v>
      </c>
      <c r="H7" t="s">
        <v>218</v>
      </c>
      <c r="I7" t="s">
        <v>217</v>
      </c>
      <c r="J7" t="s">
        <v>216</v>
      </c>
      <c r="K7" t="s">
        <v>215</v>
      </c>
      <c r="L7" t="s">
        <v>214</v>
      </c>
      <c r="M7" t="s">
        <v>213</v>
      </c>
      <c r="N7" t="s">
        <v>212</v>
      </c>
      <c r="O7" t="s">
        <v>211</v>
      </c>
      <c r="P7" t="s">
        <v>210</v>
      </c>
      <c r="Q7" t="s">
        <v>209</v>
      </c>
      <c r="R7" t="s">
        <v>208</v>
      </c>
      <c r="S7" t="s">
        <v>207</v>
      </c>
      <c r="T7" t="s">
        <v>206</v>
      </c>
      <c r="U7" t="s">
        <v>205</v>
      </c>
      <c r="V7" t="s">
        <v>204</v>
      </c>
      <c r="W7" t="s">
        <v>203</v>
      </c>
      <c r="X7" t="s">
        <v>202</v>
      </c>
      <c r="Y7" t="s">
        <v>201</v>
      </c>
      <c r="Z7" t="s">
        <v>200</v>
      </c>
      <c r="AA7" t="s">
        <v>199</v>
      </c>
      <c r="AB7" t="s">
        <v>198</v>
      </c>
      <c r="AC7" t="s">
        <v>197</v>
      </c>
      <c r="AD7" t="s">
        <v>196</v>
      </c>
      <c r="AE7" t="s">
        <v>195</v>
      </c>
      <c r="AF7" t="s">
        <v>194</v>
      </c>
      <c r="AG7" t="s">
        <v>193</v>
      </c>
      <c r="AH7" t="s">
        <v>192</v>
      </c>
      <c r="AI7" t="s">
        <v>191</v>
      </c>
      <c r="AJ7" t="s">
        <v>190</v>
      </c>
      <c r="AK7" t="s">
        <v>189</v>
      </c>
      <c r="AL7" t="s">
        <v>188</v>
      </c>
      <c r="AM7" t="s">
        <v>187</v>
      </c>
      <c r="AN7" t="s">
        <v>186</v>
      </c>
      <c r="AO7" t="s">
        <v>185</v>
      </c>
      <c r="AP7" t="s">
        <v>184</v>
      </c>
      <c r="AQ7" t="s">
        <v>183</v>
      </c>
      <c r="AR7" t="s">
        <v>182</v>
      </c>
      <c r="AS7" t="s">
        <v>181</v>
      </c>
      <c r="AT7" t="s">
        <v>180</v>
      </c>
      <c r="AU7" t="s">
        <v>179</v>
      </c>
      <c r="AV7" t="s">
        <v>178</v>
      </c>
      <c r="AW7" t="s">
        <v>177</v>
      </c>
      <c r="AX7" t="s">
        <v>176</v>
      </c>
      <c r="AY7" t="s">
        <v>175</v>
      </c>
      <c r="AZ7" t="s">
        <v>174</v>
      </c>
      <c r="BA7" t="s">
        <v>173</v>
      </c>
      <c r="BB7" t="s">
        <v>172</v>
      </c>
      <c r="BC7" t="s">
        <v>171</v>
      </c>
      <c r="BD7" t="s">
        <v>170</v>
      </c>
      <c r="BE7" t="s">
        <v>169</v>
      </c>
      <c r="BF7" t="s">
        <v>168</v>
      </c>
      <c r="BG7" t="s">
        <v>167</v>
      </c>
      <c r="BH7" t="s">
        <v>166</v>
      </c>
      <c r="BI7" t="s">
        <v>165</v>
      </c>
      <c r="BJ7" t="s">
        <v>164</v>
      </c>
      <c r="BK7" t="s">
        <v>163</v>
      </c>
      <c r="BL7" t="s">
        <v>162</v>
      </c>
      <c r="BM7" t="s">
        <v>161</v>
      </c>
      <c r="BN7" t="s">
        <v>160</v>
      </c>
      <c r="BO7" t="s">
        <v>159</v>
      </c>
      <c r="BP7" t="s">
        <v>158</v>
      </c>
      <c r="BQ7" t="s">
        <v>157</v>
      </c>
      <c r="BR7" t="s">
        <v>156</v>
      </c>
    </row>
    <row r="8" spans="2:70">
      <c r="B8" t="s">
        <v>224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</row>
    <row r="9" spans="2:70">
      <c r="B9" t="s">
        <v>225</v>
      </c>
      <c r="C9" s="6">
        <v>9650.1</v>
      </c>
      <c r="D9" s="6">
        <v>9568.1</v>
      </c>
      <c r="E9" s="6">
        <v>9455.5</v>
      </c>
      <c r="F9" s="6">
        <v>9408.7999999999993</v>
      </c>
      <c r="G9" s="6">
        <v>9322.5</v>
      </c>
      <c r="H9" s="6">
        <v>9284.2999999999993</v>
      </c>
      <c r="I9" s="6">
        <v>9207.1</v>
      </c>
      <c r="J9" s="6">
        <v>9205.2999999999993</v>
      </c>
      <c r="K9" s="6">
        <v>9241.2999999999993</v>
      </c>
      <c r="L9" s="6">
        <v>9251.1</v>
      </c>
      <c r="M9" s="6">
        <v>9159</v>
      </c>
      <c r="N9" s="6">
        <v>9198.7999999999993</v>
      </c>
      <c r="O9" s="6">
        <v>9125.1</v>
      </c>
      <c r="P9" s="6">
        <v>9217.7000000000007</v>
      </c>
      <c r="Q9" s="6">
        <v>9141.4</v>
      </c>
      <c r="R9" s="6">
        <v>9133.5</v>
      </c>
      <c r="S9" s="6">
        <v>8937.6</v>
      </c>
      <c r="T9" s="6">
        <v>8912.9</v>
      </c>
      <c r="U9" s="6">
        <v>8853.7000000000007</v>
      </c>
      <c r="V9" s="6">
        <v>8800.6</v>
      </c>
      <c r="W9" s="6">
        <v>8785.1</v>
      </c>
      <c r="X9" s="6">
        <v>8803.7000000000007</v>
      </c>
      <c r="Y9" s="6">
        <v>8851.2999999999993</v>
      </c>
      <c r="Z9" s="6">
        <v>8898.4</v>
      </c>
      <c r="AA9" s="6">
        <v>8917.7999999999993</v>
      </c>
      <c r="AB9" s="6">
        <v>9086.7000000000007</v>
      </c>
      <c r="AC9" s="6">
        <v>9204.1</v>
      </c>
      <c r="AD9" s="6">
        <v>9339.2000000000007</v>
      </c>
      <c r="AE9" s="6">
        <v>9382.2999999999993</v>
      </c>
      <c r="AF9" s="6">
        <v>9542.6</v>
      </c>
      <c r="AG9" s="6">
        <v>9673.7999999999993</v>
      </c>
      <c r="AH9" s="6">
        <v>9799.2000000000007</v>
      </c>
      <c r="AI9" s="6">
        <v>9821.1</v>
      </c>
      <c r="AJ9" s="6">
        <v>9984.2000000000007</v>
      </c>
      <c r="AK9" s="6">
        <v>10051.6</v>
      </c>
      <c r="AL9" s="6">
        <v>10202</v>
      </c>
      <c r="AM9" s="6">
        <v>10327.4</v>
      </c>
      <c r="AN9" s="6">
        <v>10516.6</v>
      </c>
      <c r="AO9" s="6">
        <v>10687.4</v>
      </c>
      <c r="AP9" s="6">
        <v>10784.8</v>
      </c>
      <c r="AQ9" s="6">
        <v>10889.2</v>
      </c>
      <c r="AR9" s="6">
        <v>11087.3</v>
      </c>
      <c r="AS9" s="6">
        <v>11155.1</v>
      </c>
      <c r="AT9" s="6">
        <v>11252.3</v>
      </c>
      <c r="AU9" s="6">
        <v>11257.2</v>
      </c>
      <c r="AV9" s="6">
        <v>11405.3</v>
      </c>
      <c r="AW9" s="6">
        <v>11376.8</v>
      </c>
      <c r="AX9" s="6">
        <v>11341.3</v>
      </c>
      <c r="AY9" s="6">
        <v>11118.3</v>
      </c>
      <c r="AZ9" s="6">
        <v>11215.7</v>
      </c>
      <c r="BA9" s="6">
        <v>11135.9</v>
      </c>
      <c r="BB9" s="6">
        <v>10960.2</v>
      </c>
      <c r="BC9" s="6">
        <v>10795.7</v>
      </c>
      <c r="BD9" s="6">
        <v>10839.5</v>
      </c>
      <c r="BE9" s="6">
        <v>10812.7</v>
      </c>
      <c r="BF9" s="6">
        <v>10779.5</v>
      </c>
      <c r="BG9" s="6">
        <v>10628.5</v>
      </c>
      <c r="BH9" s="6">
        <v>10717.5</v>
      </c>
      <c r="BI9" s="6">
        <v>10835.9</v>
      </c>
      <c r="BJ9" s="6">
        <v>10903.9</v>
      </c>
      <c r="BK9" s="6">
        <v>10920.1</v>
      </c>
      <c r="BL9" s="6">
        <v>11041.2</v>
      </c>
      <c r="BM9" s="6">
        <v>11089.8</v>
      </c>
      <c r="BN9" s="6">
        <v>11064.5</v>
      </c>
      <c r="BO9" s="6">
        <v>10981.3</v>
      </c>
      <c r="BP9" s="6">
        <v>11049.5</v>
      </c>
      <c r="BQ9" s="6">
        <v>11230.2</v>
      </c>
      <c r="BR9" s="6">
        <v>11346.2</v>
      </c>
    </row>
    <row r="10" spans="2:70">
      <c r="B10" t="s">
        <v>226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2:70">
      <c r="B11" t="s">
        <v>225</v>
      </c>
      <c r="C11" s="6">
        <v>9696</v>
      </c>
      <c r="D11" s="6">
        <v>9612.1</v>
      </c>
      <c r="E11" s="6">
        <v>9500.5</v>
      </c>
      <c r="F11" s="6">
        <v>9452.9</v>
      </c>
      <c r="G11" s="6">
        <v>9367.9</v>
      </c>
      <c r="H11" s="6">
        <v>9329.4</v>
      </c>
      <c r="I11" s="6">
        <v>9253</v>
      </c>
      <c r="J11" s="6">
        <v>9250.7000000000007</v>
      </c>
      <c r="K11" s="6">
        <v>9286.7000000000007</v>
      </c>
      <c r="L11" s="6">
        <v>9296.6</v>
      </c>
      <c r="M11" s="6">
        <v>9205.7999999999993</v>
      </c>
      <c r="N11" s="6">
        <v>9243.5</v>
      </c>
      <c r="O11" s="6">
        <v>9171.5</v>
      </c>
      <c r="P11" s="6">
        <v>9262.6</v>
      </c>
      <c r="Q11" s="6">
        <v>9188.7000000000007</v>
      </c>
      <c r="R11" s="6">
        <v>9178.5</v>
      </c>
      <c r="S11" s="6">
        <v>8984.2999999999993</v>
      </c>
      <c r="T11" s="6">
        <v>8958.4</v>
      </c>
      <c r="U11" s="6">
        <v>8900.1</v>
      </c>
      <c r="V11" s="6">
        <v>8844.7999999999993</v>
      </c>
      <c r="W11" s="6">
        <v>8831</v>
      </c>
      <c r="X11" s="6">
        <v>8848.6</v>
      </c>
      <c r="Y11" s="6">
        <v>8897.2000000000007</v>
      </c>
      <c r="Z11" s="6">
        <v>8942.5</v>
      </c>
      <c r="AA11" s="6">
        <v>8965</v>
      </c>
      <c r="AB11" s="6">
        <v>9132.4</v>
      </c>
      <c r="AC11" s="6">
        <v>9253</v>
      </c>
      <c r="AD11" s="6">
        <v>9385.5</v>
      </c>
      <c r="AE11" s="6">
        <v>9431.5</v>
      </c>
      <c r="AF11" s="6">
        <v>9591</v>
      </c>
      <c r="AG11" s="6">
        <v>9723.9</v>
      </c>
      <c r="AH11" s="6">
        <v>9849</v>
      </c>
      <c r="AI11" s="6">
        <v>9873.4</v>
      </c>
      <c r="AJ11" s="6">
        <v>10036.9</v>
      </c>
      <c r="AK11" s="6">
        <v>10098.4</v>
      </c>
      <c r="AL11" s="6">
        <v>10256.5</v>
      </c>
      <c r="AM11" s="6">
        <v>10378.700000000001</v>
      </c>
      <c r="AN11" s="6">
        <v>10572.6</v>
      </c>
      <c r="AO11" s="6">
        <v>10741.4</v>
      </c>
      <c r="AP11" s="6">
        <v>10842.3</v>
      </c>
      <c r="AQ11" s="6">
        <v>10943</v>
      </c>
      <c r="AR11" s="6">
        <v>11147.3</v>
      </c>
      <c r="AS11" s="6">
        <v>11210.8</v>
      </c>
      <c r="AT11" s="6">
        <v>11312.9</v>
      </c>
      <c r="AU11" s="6">
        <v>11316.3</v>
      </c>
      <c r="AV11" s="6">
        <v>11466.6</v>
      </c>
      <c r="AW11" s="6">
        <v>11437</v>
      </c>
      <c r="AX11" s="6">
        <v>11401.8</v>
      </c>
      <c r="AY11" s="6">
        <v>11176.9</v>
      </c>
      <c r="AZ11" s="6">
        <v>11275.9</v>
      </c>
      <c r="BA11" s="6">
        <v>11194.1</v>
      </c>
      <c r="BB11" s="6">
        <v>11018.5</v>
      </c>
      <c r="BC11" s="6">
        <v>10853.6</v>
      </c>
      <c r="BD11" s="6">
        <v>10897.6</v>
      </c>
      <c r="BE11" s="6">
        <v>10871.8</v>
      </c>
      <c r="BF11" s="6">
        <v>10837.6</v>
      </c>
      <c r="BG11" s="6">
        <v>10687.3</v>
      </c>
      <c r="BH11" s="6">
        <v>10775.3</v>
      </c>
      <c r="BI11" s="6">
        <v>10895.2</v>
      </c>
      <c r="BJ11" s="6">
        <v>10961.6</v>
      </c>
      <c r="BK11" s="6">
        <v>10977.6</v>
      </c>
      <c r="BL11" s="6">
        <v>11099</v>
      </c>
      <c r="BM11" s="6">
        <v>11151.5</v>
      </c>
      <c r="BN11" s="6">
        <v>11128.8</v>
      </c>
      <c r="BO11" s="6">
        <v>11054.4</v>
      </c>
      <c r="BP11" s="6">
        <v>11124.8</v>
      </c>
      <c r="BQ11" s="6">
        <v>11312.6</v>
      </c>
      <c r="BR11" s="6">
        <v>11425.1</v>
      </c>
    </row>
    <row r="12" spans="2:70">
      <c r="B12" t="s">
        <v>227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2:70">
      <c r="B13" t="s">
        <v>225</v>
      </c>
      <c r="C13" s="6">
        <v>9319.9</v>
      </c>
      <c r="D13" s="6">
        <v>9241</v>
      </c>
      <c r="E13" s="6">
        <v>9130.4</v>
      </c>
      <c r="F13" s="6">
        <v>9087</v>
      </c>
      <c r="G13" s="6">
        <v>8994.9</v>
      </c>
      <c r="H13" s="6">
        <v>8956.6</v>
      </c>
      <c r="I13" s="6">
        <v>8879.7000000000007</v>
      </c>
      <c r="J13" s="6">
        <v>8877.6</v>
      </c>
      <c r="K13" s="6">
        <v>8909.1</v>
      </c>
      <c r="L13" s="6">
        <v>8918.1</v>
      </c>
      <c r="M13" s="6">
        <v>8827.9</v>
      </c>
      <c r="N13" s="6">
        <v>8865.9</v>
      </c>
      <c r="O13" s="6">
        <v>8792.1</v>
      </c>
      <c r="P13" s="6">
        <v>8880.2999999999993</v>
      </c>
      <c r="Q13" s="6">
        <v>8806.4</v>
      </c>
      <c r="R13" s="6">
        <v>8798</v>
      </c>
      <c r="S13" s="6">
        <v>8601.6</v>
      </c>
      <c r="T13" s="6">
        <v>8575.2999999999993</v>
      </c>
      <c r="U13" s="6">
        <v>8518</v>
      </c>
      <c r="V13" s="6">
        <v>8465.5</v>
      </c>
      <c r="W13" s="6">
        <v>8446.4</v>
      </c>
      <c r="X13" s="6">
        <v>8461.2999999999993</v>
      </c>
      <c r="Y13" s="6">
        <v>8511.2000000000007</v>
      </c>
      <c r="Z13" s="6">
        <v>8556</v>
      </c>
      <c r="AA13" s="6">
        <v>8570.2000000000007</v>
      </c>
      <c r="AB13" s="6">
        <v>8734.5</v>
      </c>
      <c r="AC13" s="6">
        <v>8849.5</v>
      </c>
      <c r="AD13" s="6">
        <v>8980.6</v>
      </c>
      <c r="AE13" s="6">
        <v>9014.9</v>
      </c>
      <c r="AF13" s="6">
        <v>9169.6</v>
      </c>
      <c r="AG13" s="6">
        <v>9295.4</v>
      </c>
      <c r="AH13" s="6">
        <v>9419.7000000000007</v>
      </c>
      <c r="AI13" s="6">
        <v>9436</v>
      </c>
      <c r="AJ13" s="6">
        <v>9594.6</v>
      </c>
      <c r="AK13" s="6">
        <v>9656.7000000000007</v>
      </c>
      <c r="AL13" s="6">
        <v>9805.7000000000007</v>
      </c>
      <c r="AM13" s="6">
        <v>9921.2000000000007</v>
      </c>
      <c r="AN13" s="6">
        <v>10102.700000000001</v>
      </c>
      <c r="AO13" s="6">
        <v>10268.4</v>
      </c>
      <c r="AP13" s="6">
        <v>10363.6</v>
      </c>
      <c r="AQ13" s="6">
        <v>10459.4</v>
      </c>
      <c r="AR13" s="6">
        <v>10651.7</v>
      </c>
      <c r="AS13" s="6">
        <v>10714.3</v>
      </c>
      <c r="AT13" s="6">
        <v>10809.2</v>
      </c>
      <c r="AU13" s="6">
        <v>10807.7</v>
      </c>
      <c r="AV13" s="6">
        <v>10951</v>
      </c>
      <c r="AW13" s="6">
        <v>10921.1</v>
      </c>
      <c r="AX13" s="6">
        <v>10888.9</v>
      </c>
      <c r="AY13" s="6">
        <v>10665.8</v>
      </c>
      <c r="AZ13" s="6">
        <v>10760.8</v>
      </c>
      <c r="BA13" s="6">
        <v>10679.4</v>
      </c>
      <c r="BB13" s="6">
        <v>10508.7</v>
      </c>
      <c r="BC13" s="6">
        <v>10346.4</v>
      </c>
      <c r="BD13" s="6">
        <v>10387.700000000001</v>
      </c>
      <c r="BE13" s="6">
        <v>10358.299999999999</v>
      </c>
      <c r="BF13" s="6">
        <v>10328.1</v>
      </c>
      <c r="BG13" s="6">
        <v>10178.6</v>
      </c>
      <c r="BH13" s="6">
        <v>10266.299999999999</v>
      </c>
      <c r="BI13" s="6">
        <v>10379.6</v>
      </c>
      <c r="BJ13" s="6">
        <v>10446.799999999999</v>
      </c>
      <c r="BK13" s="6">
        <v>10459.299999999999</v>
      </c>
      <c r="BL13" s="6">
        <v>10576.1</v>
      </c>
      <c r="BM13" s="6">
        <v>10622.1</v>
      </c>
      <c r="BN13" s="6">
        <v>10597.7</v>
      </c>
      <c r="BO13" s="6">
        <v>10516.7</v>
      </c>
      <c r="BP13" s="6">
        <v>10584.2</v>
      </c>
      <c r="BQ13" s="6">
        <v>10762.4</v>
      </c>
      <c r="BR13" s="6">
        <v>10879.6</v>
      </c>
    </row>
    <row r="16" spans="2:70">
      <c r="B16" t="s">
        <v>228</v>
      </c>
    </row>
    <row r="17" spans="2:67">
      <c r="B17" t="s">
        <v>229</v>
      </c>
    </row>
    <row r="18" spans="2:67">
      <c r="B18" t="s">
        <v>319</v>
      </c>
      <c r="C18">
        <v>1980</v>
      </c>
      <c r="G18">
        <f>C18+1</f>
        <v>1981</v>
      </c>
      <c r="K18" s="54">
        <f>G18+1</f>
        <v>1982</v>
      </c>
      <c r="O18" s="54">
        <f>K18+1</f>
        <v>1983</v>
      </c>
      <c r="S18" s="54">
        <f>O18+1</f>
        <v>1984</v>
      </c>
      <c r="W18" s="54">
        <f>S18+1</f>
        <v>1985</v>
      </c>
      <c r="AA18" s="54">
        <f>W18+1</f>
        <v>1986</v>
      </c>
      <c r="AE18" s="54">
        <f>AA18+1</f>
        <v>1987</v>
      </c>
      <c r="AI18" s="54">
        <f>AE18+1</f>
        <v>1988</v>
      </c>
      <c r="AM18" s="54">
        <f>AI18+1</f>
        <v>1989</v>
      </c>
      <c r="AQ18" s="54">
        <f>AM18+1</f>
        <v>1990</v>
      </c>
      <c r="AU18" s="54">
        <f>AQ18+1</f>
        <v>1991</v>
      </c>
      <c r="AY18" s="54">
        <f>AU18+1</f>
        <v>1992</v>
      </c>
      <c r="BC18" s="54">
        <f>AY18+1</f>
        <v>1993</v>
      </c>
      <c r="BG18" s="54">
        <f>BC18+1</f>
        <v>1994</v>
      </c>
      <c r="BK18" s="54">
        <f>BG18+1</f>
        <v>1995</v>
      </c>
      <c r="BO18" s="54">
        <f>BK18+1</f>
        <v>1996</v>
      </c>
    </row>
    <row r="19" spans="2:67">
      <c r="B19" t="s">
        <v>230</v>
      </c>
      <c r="C19" s="6">
        <f>AVERAGE(C9:F9)</f>
        <v>9520.625</v>
      </c>
      <c r="G19" s="6">
        <f>AVERAGE(G9:J9)</f>
        <v>9254.7999999999993</v>
      </c>
      <c r="K19" s="6">
        <f>AVERAGE(K9:N9)</f>
        <v>9212.5499999999993</v>
      </c>
      <c r="O19" s="6">
        <f>AVERAGE(O9:R9)</f>
        <v>9154.4250000000011</v>
      </c>
      <c r="S19" s="6">
        <f>AVERAGE(S9:V9)</f>
        <v>8876.2000000000007</v>
      </c>
      <c r="W19" s="6">
        <f>AVERAGE(W9:Z9)</f>
        <v>8834.625</v>
      </c>
      <c r="AA19" s="6">
        <f>AVERAGE(AA9:AD9)</f>
        <v>9136.9500000000007</v>
      </c>
      <c r="AE19" s="6">
        <f>AVERAGE(AE9:AH9)</f>
        <v>9599.4750000000004</v>
      </c>
      <c r="AI19" s="6">
        <f>AVERAGE(AI9:AL9)</f>
        <v>10014.725</v>
      </c>
      <c r="AM19" s="6">
        <f>AVERAGE(AM9:AP9)</f>
        <v>10579.05</v>
      </c>
      <c r="AQ19" s="6">
        <f>AVERAGE(AQ9:AT9)</f>
        <v>11095.974999999999</v>
      </c>
      <c r="AU19" s="6">
        <f>AVERAGE(AU9:AX9)</f>
        <v>11345.150000000001</v>
      </c>
      <c r="AY19" s="6">
        <f>AVERAGE(AY9:BB9)</f>
        <v>11107.525000000001</v>
      </c>
      <c r="BC19" s="6">
        <f>AVERAGE(BC9:BF9)</f>
        <v>10806.85</v>
      </c>
      <c r="BG19" s="6">
        <f>AVERAGE(BG9:BJ9)</f>
        <v>10771.45</v>
      </c>
      <c r="BK19" s="6">
        <f>AVERAGE(BK9:BN9)</f>
        <v>11028.900000000001</v>
      </c>
      <c r="BO19" s="6">
        <f>AVERAGE(BO9:BR9)</f>
        <v>11151.8</v>
      </c>
    </row>
    <row r="20" spans="2:67">
      <c r="B20" t="s">
        <v>231</v>
      </c>
      <c r="C20" s="6">
        <f>AVERAGE(C11:F11)</f>
        <v>9565.375</v>
      </c>
      <c r="G20" s="6">
        <f>AVERAGE(G11:J11)</f>
        <v>9300.25</v>
      </c>
      <c r="K20" s="6">
        <f>AVERAGE(K11:N11)</f>
        <v>9258.1500000000015</v>
      </c>
      <c r="O20" s="6">
        <f>AVERAGE(O11:R11)</f>
        <v>9200.3250000000007</v>
      </c>
      <c r="S20" s="6">
        <f>AVERAGE(S11:V11)</f>
        <v>8921.8999999999978</v>
      </c>
      <c r="W20" s="6">
        <f>AVERAGE(W11:Z11)</f>
        <v>8879.8250000000007</v>
      </c>
      <c r="AA20" s="6">
        <f>AVERAGE(AA11:AD11)</f>
        <v>9183.9750000000004</v>
      </c>
      <c r="AE20" s="6">
        <f>AVERAGE(AE11:AH11)</f>
        <v>9648.85</v>
      </c>
      <c r="AI20" s="6">
        <f>AVERAGE(AI11:AL11)</f>
        <v>10066.299999999999</v>
      </c>
      <c r="AM20" s="6">
        <f>AVERAGE(AM11:AP11)</f>
        <v>10633.75</v>
      </c>
      <c r="AQ20" s="6">
        <f>AVERAGE(AQ11:AT11)</f>
        <v>11153.5</v>
      </c>
      <c r="AU20" s="6">
        <f>AVERAGE(AU11:AX11)</f>
        <v>11405.424999999999</v>
      </c>
      <c r="AY20" s="6">
        <f>AVERAGE(AY11:BB11)</f>
        <v>11166.35</v>
      </c>
      <c r="BC20" s="6">
        <f>AVERAGE(BC11:BF11)</f>
        <v>10865.15</v>
      </c>
      <c r="BG20" s="6">
        <f>AVERAGE(BG11:BJ11)</f>
        <v>10829.85</v>
      </c>
      <c r="BK20" s="6">
        <f>AVERAGE(BK11:BN11)</f>
        <v>11089.224999999999</v>
      </c>
      <c r="BO20" s="6">
        <f>AVERAGE(BO11:BR11)</f>
        <v>11229.224999999999</v>
      </c>
    </row>
    <row r="21" spans="2:67">
      <c r="B21" t="s">
        <v>232</v>
      </c>
      <c r="C21" s="6">
        <f>AVERAGE(C13:F13)</f>
        <v>9194.5750000000007</v>
      </c>
      <c r="G21" s="6">
        <f>AVERAGE(G13:J13)</f>
        <v>8927.2000000000007</v>
      </c>
      <c r="K21" s="6">
        <f>AVERAGE(K13:N13)</f>
        <v>8880.25</v>
      </c>
      <c r="O21" s="6">
        <f>AVERAGE(O13:R13)</f>
        <v>8819.2000000000007</v>
      </c>
      <c r="S21" s="6">
        <f>AVERAGE(S13:V13)</f>
        <v>8540.1</v>
      </c>
      <c r="W21" s="6">
        <f>AVERAGE(W13:Z13)</f>
        <v>8493.7249999999985</v>
      </c>
      <c r="AA21" s="6">
        <f>AVERAGE(AA13:AD13)</f>
        <v>8783.7000000000007</v>
      </c>
      <c r="AE21" s="6">
        <f>AVERAGE(AE13:AH13)</f>
        <v>9224.9000000000015</v>
      </c>
      <c r="AI21" s="6">
        <f>AVERAGE(AI13:AL13)</f>
        <v>9623.25</v>
      </c>
      <c r="AM21" s="6">
        <f>AVERAGE(AM13:AP13)</f>
        <v>10163.975</v>
      </c>
      <c r="AQ21" s="6">
        <f>AVERAGE(AQ13:AT13)</f>
        <v>10658.65</v>
      </c>
      <c r="AU21" s="6">
        <f>AVERAGE(AU13:AX13)</f>
        <v>10892.175000000001</v>
      </c>
      <c r="AY21" s="6">
        <f>AVERAGE(AY13:BB13)</f>
        <v>10653.674999999999</v>
      </c>
      <c r="BC21" s="6">
        <f>AVERAGE(BC13:BF13)</f>
        <v>10355.125</v>
      </c>
      <c r="BG21" s="6">
        <f>AVERAGE(BG13:BJ13)</f>
        <v>10317.825000000001</v>
      </c>
      <c r="BK21" s="6">
        <f>AVERAGE(BK13:BN13)</f>
        <v>10563.8</v>
      </c>
      <c r="BO21" s="6">
        <f>AVERAGE(BO13:BR13)</f>
        <v>10685.725</v>
      </c>
    </row>
    <row r="24" spans="2:67">
      <c r="B24" s="40" t="s">
        <v>233</v>
      </c>
    </row>
    <row r="26" spans="2:67">
      <c r="B26" t="s">
        <v>95</v>
      </c>
      <c r="C26" t="s">
        <v>163</v>
      </c>
      <c r="D26" t="s">
        <v>162</v>
      </c>
      <c r="E26" t="s">
        <v>161</v>
      </c>
      <c r="F26" t="s">
        <v>160</v>
      </c>
      <c r="G26" t="s">
        <v>159</v>
      </c>
      <c r="H26" t="s">
        <v>158</v>
      </c>
      <c r="I26" t="s">
        <v>157</v>
      </c>
      <c r="J26" t="s">
        <v>156</v>
      </c>
      <c r="K26" t="s">
        <v>261</v>
      </c>
      <c r="L26" t="s">
        <v>260</v>
      </c>
      <c r="M26" t="s">
        <v>259</v>
      </c>
      <c r="N26" t="s">
        <v>258</v>
      </c>
      <c r="O26" t="s">
        <v>257</v>
      </c>
      <c r="P26" t="s">
        <v>256</v>
      </c>
      <c r="Q26" t="s">
        <v>255</v>
      </c>
      <c r="R26" t="s">
        <v>254</v>
      </c>
      <c r="S26" t="s">
        <v>253</v>
      </c>
      <c r="T26" t="s">
        <v>252</v>
      </c>
      <c r="U26" t="s">
        <v>251</v>
      </c>
      <c r="V26" t="s">
        <v>250</v>
      </c>
      <c r="W26" t="s">
        <v>249</v>
      </c>
      <c r="X26" t="s">
        <v>248</v>
      </c>
      <c r="Y26" t="s">
        <v>247</v>
      </c>
      <c r="Z26" t="s">
        <v>246</v>
      </c>
      <c r="AA26" t="s">
        <v>245</v>
      </c>
      <c r="AB26" t="s">
        <v>244</v>
      </c>
      <c r="AC26" t="s">
        <v>243</v>
      </c>
      <c r="AD26" t="s">
        <v>242</v>
      </c>
      <c r="AE26" t="s">
        <v>241</v>
      </c>
      <c r="AF26" t="s">
        <v>240</v>
      </c>
      <c r="AG26" t="s">
        <v>239</v>
      </c>
      <c r="AH26" t="s">
        <v>238</v>
      </c>
      <c r="AI26" t="s">
        <v>237</v>
      </c>
      <c r="AJ26" t="s">
        <v>236</v>
      </c>
      <c r="AK26" t="s">
        <v>235</v>
      </c>
      <c r="AL26" t="s">
        <v>234</v>
      </c>
    </row>
    <row r="27" spans="2:67">
      <c r="B27" t="s">
        <v>224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2:67">
      <c r="B28" t="s">
        <v>225</v>
      </c>
      <c r="C28" s="6">
        <v>10920.1</v>
      </c>
      <c r="D28" s="6">
        <v>11041.2</v>
      </c>
      <c r="E28" s="6">
        <v>11089.8</v>
      </c>
      <c r="F28" s="6">
        <v>11064.5</v>
      </c>
      <c r="G28" s="6">
        <v>10981.3</v>
      </c>
      <c r="H28" s="6">
        <v>11049.5</v>
      </c>
      <c r="I28" s="6">
        <v>11230.2</v>
      </c>
      <c r="J28" s="6">
        <v>11346.2</v>
      </c>
      <c r="K28" s="6">
        <v>11429.9</v>
      </c>
      <c r="L28" s="6">
        <v>11503.5</v>
      </c>
      <c r="M28" s="6">
        <v>11656.7</v>
      </c>
      <c r="N28" s="6">
        <v>11742.3</v>
      </c>
      <c r="O28" s="6">
        <v>11826.7</v>
      </c>
      <c r="P28" s="6">
        <v>11965.1</v>
      </c>
      <c r="Q28" s="6">
        <v>12141</v>
      </c>
      <c r="R28" s="6">
        <v>12291.8</v>
      </c>
      <c r="S28" s="6">
        <v>12353.3</v>
      </c>
      <c r="T28" s="6">
        <v>12550</v>
      </c>
      <c r="U28" s="6">
        <v>12685.1</v>
      </c>
      <c r="V28" s="6">
        <v>12768.7</v>
      </c>
      <c r="W28" s="6">
        <v>12831.6</v>
      </c>
      <c r="X28" s="6">
        <v>13104.5</v>
      </c>
      <c r="Y28" s="6">
        <v>13272</v>
      </c>
      <c r="Z28" s="6">
        <v>13281.8</v>
      </c>
      <c r="AA28" s="6">
        <v>13356.5</v>
      </c>
      <c r="AB28" s="6">
        <v>13427.5</v>
      </c>
      <c r="AC28" s="6">
        <v>13570</v>
      </c>
      <c r="AD28" s="6">
        <v>13632.5</v>
      </c>
      <c r="AE28" s="6">
        <v>13621</v>
      </c>
      <c r="AF28" s="6">
        <v>13752.1</v>
      </c>
      <c r="AG28" s="6">
        <v>13841.9</v>
      </c>
      <c r="AH28" s="6">
        <v>13877.6</v>
      </c>
      <c r="AI28" s="6">
        <v>13898.7</v>
      </c>
      <c r="AJ28" s="6">
        <v>14093</v>
      </c>
      <c r="AK28" s="6">
        <v>14199.9</v>
      </c>
      <c r="AL28" s="6">
        <v>14224.1</v>
      </c>
    </row>
    <row r="29" spans="2:67">
      <c r="B29" t="s">
        <v>226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2:67">
      <c r="B30" t="s">
        <v>225</v>
      </c>
      <c r="C30" s="6">
        <v>10977.6</v>
      </c>
      <c r="D30" s="6">
        <v>11099</v>
      </c>
      <c r="E30" s="6">
        <v>11151.5</v>
      </c>
      <c r="F30" s="6">
        <v>11128.8</v>
      </c>
      <c r="G30" s="6">
        <v>11054.4</v>
      </c>
      <c r="H30" s="6">
        <v>11124.8</v>
      </c>
      <c r="I30" s="6">
        <v>11312.6</v>
      </c>
      <c r="J30" s="6">
        <v>11425.1</v>
      </c>
      <c r="K30" s="6">
        <v>11510.6</v>
      </c>
      <c r="L30" s="6">
        <v>11580.3</v>
      </c>
      <c r="M30" s="6">
        <v>11738.4</v>
      </c>
      <c r="N30" s="6">
        <v>11820.2</v>
      </c>
      <c r="O30" s="6">
        <v>11914</v>
      </c>
      <c r="P30" s="6">
        <v>12052.1</v>
      </c>
      <c r="Q30" s="6">
        <v>12238.6</v>
      </c>
      <c r="R30" s="6">
        <v>12391</v>
      </c>
      <c r="S30" s="6">
        <v>12459.9</v>
      </c>
      <c r="T30" s="6">
        <v>12664.5</v>
      </c>
      <c r="U30" s="6">
        <v>12803.3</v>
      </c>
      <c r="V30" s="6">
        <v>12889.3</v>
      </c>
      <c r="W30" s="6">
        <v>12947.9</v>
      </c>
      <c r="X30" s="6">
        <v>13225.4</v>
      </c>
      <c r="Y30" s="6">
        <v>13390.3</v>
      </c>
      <c r="Z30" s="6">
        <v>13402.2</v>
      </c>
      <c r="AA30" s="6">
        <v>13475.5</v>
      </c>
      <c r="AB30" s="6">
        <v>13550.1</v>
      </c>
      <c r="AC30" s="6">
        <v>13689.3</v>
      </c>
      <c r="AD30" s="6">
        <v>13755</v>
      </c>
      <c r="AE30" s="6">
        <v>13738.8</v>
      </c>
      <c r="AF30" s="6">
        <v>13874.7</v>
      </c>
      <c r="AG30" s="6">
        <v>13965.1</v>
      </c>
      <c r="AH30" s="6">
        <v>14007.9</v>
      </c>
      <c r="AI30" s="6">
        <v>14034.7</v>
      </c>
      <c r="AJ30" s="6">
        <v>14237.7</v>
      </c>
      <c r="AK30" s="6">
        <v>14348.2</v>
      </c>
      <c r="AL30" s="6">
        <v>14374.5</v>
      </c>
    </row>
    <row r="31" spans="2:67">
      <c r="B31" t="s">
        <v>227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2:67">
      <c r="B32" t="s">
        <v>225</v>
      </c>
      <c r="C32" s="6">
        <v>10459.299999999999</v>
      </c>
      <c r="D32" s="6">
        <v>10576.1</v>
      </c>
      <c r="E32" s="6">
        <v>10622.1</v>
      </c>
      <c r="F32" s="6">
        <v>10597.7</v>
      </c>
      <c r="G32" s="6">
        <v>10516.7</v>
      </c>
      <c r="H32" s="6">
        <v>10584.2</v>
      </c>
      <c r="I32" s="6">
        <v>10762.4</v>
      </c>
      <c r="J32" s="6">
        <v>10879.6</v>
      </c>
      <c r="K32" s="6">
        <v>10964.4</v>
      </c>
      <c r="L32" s="6">
        <v>11039</v>
      </c>
      <c r="M32" s="6">
        <v>11193.2</v>
      </c>
      <c r="N32" s="6">
        <v>11281.8</v>
      </c>
      <c r="O32" s="6">
        <v>11373.4</v>
      </c>
      <c r="P32" s="6">
        <v>11508.4</v>
      </c>
      <c r="Q32" s="6">
        <v>11684.8</v>
      </c>
      <c r="R32" s="6">
        <v>11831.9</v>
      </c>
      <c r="S32" s="6">
        <v>11892.6</v>
      </c>
      <c r="T32" s="6">
        <v>12082.3</v>
      </c>
      <c r="U32" s="6">
        <v>12222</v>
      </c>
      <c r="V32" s="6">
        <v>12311.7</v>
      </c>
      <c r="W32" s="6">
        <v>12384.8</v>
      </c>
      <c r="X32" s="6">
        <v>12660.7</v>
      </c>
      <c r="Y32" s="6">
        <v>12831.3</v>
      </c>
      <c r="Z32" s="6">
        <v>12850.9</v>
      </c>
      <c r="AA32" s="6">
        <v>12924.7</v>
      </c>
      <c r="AB32" s="6">
        <v>12991.5</v>
      </c>
      <c r="AC32" s="6">
        <v>13123</v>
      </c>
      <c r="AD32" s="6">
        <v>13180</v>
      </c>
      <c r="AE32" s="6">
        <v>13157.2</v>
      </c>
      <c r="AF32" s="6">
        <v>13276.1</v>
      </c>
      <c r="AG32" s="6">
        <v>13357.2</v>
      </c>
      <c r="AH32" s="6">
        <v>13389.7</v>
      </c>
      <c r="AI32" s="6">
        <v>13410.1</v>
      </c>
      <c r="AJ32" s="6">
        <v>13595.4</v>
      </c>
      <c r="AK32" s="6">
        <v>13694.9</v>
      </c>
      <c r="AL32" s="6">
        <v>13719.3</v>
      </c>
    </row>
    <row r="33" spans="2:42">
      <c r="B33" s="54"/>
    </row>
    <row r="34" spans="2:42">
      <c r="B34" s="54"/>
    </row>
    <row r="35" spans="2:42">
      <c r="B35" s="54" t="s">
        <v>228</v>
      </c>
    </row>
    <row r="36" spans="2:42">
      <c r="B36" s="54" t="s">
        <v>229</v>
      </c>
    </row>
    <row r="37" spans="2:42">
      <c r="B37" s="54" t="s">
        <v>320</v>
      </c>
      <c r="C37" s="54">
        <v>1995</v>
      </c>
      <c r="G37" s="54">
        <f>C37+1</f>
        <v>1996</v>
      </c>
      <c r="K37" s="54">
        <f>G37+1</f>
        <v>1997</v>
      </c>
      <c r="O37" s="54">
        <f>K37+1</f>
        <v>1998</v>
      </c>
      <c r="S37" s="54">
        <f>O37+1</f>
        <v>1999</v>
      </c>
      <c r="W37" s="54">
        <f>S37+1</f>
        <v>2000</v>
      </c>
      <c r="AA37" s="54">
        <f>W37+1</f>
        <v>2001</v>
      </c>
      <c r="AE37" s="54">
        <f>AA37+1</f>
        <v>2002</v>
      </c>
      <c r="AI37" s="54">
        <f>AE37+1</f>
        <v>2003</v>
      </c>
      <c r="AM37" s="54"/>
    </row>
    <row r="38" spans="2:42">
      <c r="B38" s="54" t="s">
        <v>230</v>
      </c>
      <c r="C38" s="6">
        <f>AVERAGE(C28:F28)</f>
        <v>11028.900000000001</v>
      </c>
      <c r="G38" s="6">
        <f>AVERAGE(G28:J28)</f>
        <v>11151.8</v>
      </c>
      <c r="K38" s="6">
        <f>AVERAGE(K28:N28)</f>
        <v>11583.100000000002</v>
      </c>
      <c r="O38" s="6">
        <f>AVERAGE(O28:R28)</f>
        <v>12056.150000000001</v>
      </c>
      <c r="S38" s="6">
        <f>AVERAGE(S28:V28)</f>
        <v>12589.275000000001</v>
      </c>
      <c r="W38" s="6">
        <f>AVERAGE(W28:Z28)</f>
        <v>13122.474999999999</v>
      </c>
      <c r="AA38" s="6">
        <f>AVERAGE(AA28:AD28)</f>
        <v>13496.625</v>
      </c>
      <c r="AE38" s="6">
        <f>AVERAGE(AE28:AH28)</f>
        <v>13773.15</v>
      </c>
      <c r="AI38" s="6">
        <f>AVERAGE(AI28:AL28)</f>
        <v>14103.924999999999</v>
      </c>
      <c r="AM38" s="6"/>
    </row>
    <row r="39" spans="2:42">
      <c r="B39" s="54" t="s">
        <v>231</v>
      </c>
      <c r="C39" s="6">
        <f>AVERAGE(C30:F30)</f>
        <v>11089.224999999999</v>
      </c>
      <c r="G39" s="6">
        <f>AVERAGE(G30:J30)</f>
        <v>11229.224999999999</v>
      </c>
      <c r="K39" s="6">
        <f>AVERAGE(K30:N30)</f>
        <v>11662.375</v>
      </c>
      <c r="O39" s="6">
        <f>AVERAGE(O30:R30)</f>
        <v>12148.924999999999</v>
      </c>
      <c r="S39" s="6">
        <f>AVERAGE(S30:V30)</f>
        <v>12704.25</v>
      </c>
      <c r="W39" s="6">
        <f>AVERAGE(W30:Z30)</f>
        <v>13241.45</v>
      </c>
      <c r="AA39" s="6">
        <f>AVERAGE(AA30:AD30)</f>
        <v>13617.474999999999</v>
      </c>
      <c r="AE39" s="6">
        <f>AVERAGE(AE30:AH30)</f>
        <v>13896.625</v>
      </c>
      <c r="AI39" s="6">
        <f>AVERAGE(AI30:AL30)</f>
        <v>14248.775000000001</v>
      </c>
      <c r="AM39" s="6"/>
    </row>
    <row r="40" spans="2:42">
      <c r="B40" s="54" t="s">
        <v>232</v>
      </c>
      <c r="C40" s="6">
        <f>AVERAGE(C32:F32)</f>
        <v>10563.8</v>
      </c>
      <c r="G40" s="6">
        <f>AVERAGE(G32:J32)</f>
        <v>10685.725</v>
      </c>
      <c r="K40" s="6">
        <f>AVERAGE(K32:N32)</f>
        <v>11119.600000000002</v>
      </c>
      <c r="O40" s="6">
        <f>AVERAGE(O32:R32)</f>
        <v>11599.625</v>
      </c>
      <c r="S40" s="6">
        <f>AVERAGE(S32:V32)</f>
        <v>12127.150000000001</v>
      </c>
      <c r="W40" s="6">
        <f>AVERAGE(W32:Z32)</f>
        <v>12681.925000000001</v>
      </c>
      <c r="AA40" s="6">
        <f>AVERAGE(AA32:AD32)</f>
        <v>13054.8</v>
      </c>
      <c r="AE40" s="6">
        <f>AVERAGE(AE32:AH32)</f>
        <v>13295.05</v>
      </c>
      <c r="AI40" s="6">
        <f>AVERAGE(AI32:AL32)</f>
        <v>13604.924999999999</v>
      </c>
      <c r="AM40" s="6"/>
    </row>
    <row r="44" spans="2:42">
      <c r="B44" s="40" t="s">
        <v>262</v>
      </c>
    </row>
    <row r="45" spans="2:42">
      <c r="B45" t="s">
        <v>287</v>
      </c>
    </row>
    <row r="46" spans="2:42">
      <c r="B46" t="s">
        <v>95</v>
      </c>
      <c r="C46" t="s">
        <v>249</v>
      </c>
      <c r="D46" t="s">
        <v>248</v>
      </c>
      <c r="E46" t="s">
        <v>247</v>
      </c>
      <c r="F46" t="s">
        <v>246</v>
      </c>
      <c r="G46" t="s">
        <v>245</v>
      </c>
      <c r="H46" t="s">
        <v>244</v>
      </c>
      <c r="I46" t="s">
        <v>243</v>
      </c>
      <c r="J46" t="s">
        <v>242</v>
      </c>
      <c r="K46" t="s">
        <v>241</v>
      </c>
      <c r="L46" t="s">
        <v>240</v>
      </c>
      <c r="M46" t="s">
        <v>239</v>
      </c>
      <c r="N46" t="s">
        <v>238</v>
      </c>
      <c r="O46" t="s">
        <v>237</v>
      </c>
      <c r="P46" t="s">
        <v>236</v>
      </c>
      <c r="Q46" t="s">
        <v>235</v>
      </c>
      <c r="R46" t="s">
        <v>234</v>
      </c>
      <c r="S46" t="s">
        <v>286</v>
      </c>
      <c r="T46" t="s">
        <v>285</v>
      </c>
      <c r="U46" t="s">
        <v>284</v>
      </c>
      <c r="V46" t="s">
        <v>283</v>
      </c>
      <c r="W46" t="s">
        <v>282</v>
      </c>
      <c r="X46" t="s">
        <v>281</v>
      </c>
      <c r="Y46" t="s">
        <v>280</v>
      </c>
      <c r="Z46" t="s">
        <v>279</v>
      </c>
      <c r="AA46" t="s">
        <v>278</v>
      </c>
      <c r="AB46" t="s">
        <v>277</v>
      </c>
      <c r="AC46" t="s">
        <v>276</v>
      </c>
      <c r="AD46" t="s">
        <v>275</v>
      </c>
      <c r="AE46" t="s">
        <v>274</v>
      </c>
      <c r="AF46" t="s">
        <v>273</v>
      </c>
      <c r="AG46" t="s">
        <v>272</v>
      </c>
      <c r="AH46" t="s">
        <v>271</v>
      </c>
      <c r="AI46" t="s">
        <v>270</v>
      </c>
      <c r="AJ46" t="s">
        <v>269</v>
      </c>
      <c r="AK46" t="s">
        <v>268</v>
      </c>
      <c r="AL46" t="s">
        <v>267</v>
      </c>
      <c r="AM46" t="s">
        <v>266</v>
      </c>
      <c r="AN46" t="s">
        <v>265</v>
      </c>
      <c r="AO46" t="s">
        <v>264</v>
      </c>
      <c r="AP46" t="s">
        <v>263</v>
      </c>
    </row>
    <row r="47" spans="2:42">
      <c r="B47" t="s">
        <v>288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 spans="2:42">
      <c r="B48" t="s">
        <v>289</v>
      </c>
      <c r="C48" s="6">
        <v>13470.1</v>
      </c>
      <c r="D48" s="6">
        <v>13763.5</v>
      </c>
      <c r="E48" s="6">
        <v>13964.7</v>
      </c>
      <c r="F48" s="6">
        <v>14060.3</v>
      </c>
      <c r="G48" s="6">
        <v>14076.6</v>
      </c>
      <c r="H48" s="6">
        <v>14206.9</v>
      </c>
      <c r="I48" s="6">
        <v>14416</v>
      </c>
      <c r="J48" s="6">
        <v>14439</v>
      </c>
      <c r="K48" s="6">
        <v>14421.9</v>
      </c>
      <c r="L48" s="6">
        <v>14606.7</v>
      </c>
      <c r="M48" s="6">
        <v>14800.4</v>
      </c>
      <c r="N48" s="6">
        <v>14835.8</v>
      </c>
      <c r="O48" s="6">
        <v>14864.9</v>
      </c>
      <c r="P48" s="6">
        <v>15143.2</v>
      </c>
      <c r="Q48" s="6">
        <v>15355</v>
      </c>
      <c r="R48" s="6">
        <v>15451.8</v>
      </c>
      <c r="S48" s="6">
        <v>15479.1</v>
      </c>
      <c r="T48" s="6">
        <v>15676.6</v>
      </c>
      <c r="U48" s="6">
        <v>15893.6</v>
      </c>
      <c r="V48" s="6">
        <v>16001.9</v>
      </c>
      <c r="W48" s="6">
        <v>15971.3</v>
      </c>
      <c r="X48" s="6">
        <v>16347.5</v>
      </c>
      <c r="Y48" s="6">
        <v>16711.8</v>
      </c>
      <c r="Z48" s="6">
        <v>16801.7</v>
      </c>
      <c r="AA48" s="6">
        <v>16835.3</v>
      </c>
      <c r="AB48" s="6">
        <v>17117.7</v>
      </c>
      <c r="AC48" s="6">
        <v>17323.2</v>
      </c>
      <c r="AD48" s="6">
        <v>17444.7</v>
      </c>
      <c r="AE48" s="6">
        <v>17497.7</v>
      </c>
      <c r="AF48" s="6">
        <v>17790.400000000001</v>
      </c>
      <c r="AG48" s="6">
        <v>17870.3</v>
      </c>
      <c r="AH48" s="6">
        <v>17877.2</v>
      </c>
      <c r="AI48" s="6">
        <v>17817.5</v>
      </c>
      <c r="AJ48" s="6">
        <v>17884.099999999999</v>
      </c>
      <c r="AK48" s="6">
        <v>17752.400000000001</v>
      </c>
      <c r="AL48" s="6">
        <v>17324.5</v>
      </c>
      <c r="AM48" s="6">
        <v>16716.8</v>
      </c>
      <c r="AN48" s="6">
        <v>16654.5</v>
      </c>
      <c r="AO48" s="6">
        <v>16522.099999999999</v>
      </c>
      <c r="AP48" s="6">
        <v>16352.7</v>
      </c>
    </row>
    <row r="49" spans="2:42">
      <c r="B49" t="s">
        <v>290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 spans="2:42">
      <c r="B50" t="s">
        <v>289</v>
      </c>
      <c r="C50" s="6">
        <v>14062.5</v>
      </c>
      <c r="D50" s="6">
        <v>14361</v>
      </c>
      <c r="E50" s="6">
        <v>14559.4</v>
      </c>
      <c r="F50" s="6">
        <v>14667.7</v>
      </c>
      <c r="G50" s="6">
        <v>14692.4</v>
      </c>
      <c r="H50" s="6">
        <v>14831.7</v>
      </c>
      <c r="I50" s="6">
        <v>15050</v>
      </c>
      <c r="J50" s="6">
        <v>15066.8</v>
      </c>
      <c r="K50" s="6">
        <v>15068.7</v>
      </c>
      <c r="L50" s="6">
        <v>15238.9</v>
      </c>
      <c r="M50" s="6">
        <v>15423.1</v>
      </c>
      <c r="N50" s="6">
        <v>15448.4</v>
      </c>
      <c r="O50" s="6">
        <v>15494.6</v>
      </c>
      <c r="P50" s="6">
        <v>15810.3</v>
      </c>
      <c r="Q50" s="6">
        <v>16024.1</v>
      </c>
      <c r="R50" s="6">
        <v>16122.3</v>
      </c>
      <c r="S50" s="6">
        <v>16154.1</v>
      </c>
      <c r="T50" s="6">
        <v>16356.6</v>
      </c>
      <c r="U50" s="6">
        <v>16584.400000000001</v>
      </c>
      <c r="V50" s="6">
        <v>16711.2</v>
      </c>
      <c r="W50" s="6">
        <v>16680.599999999999</v>
      </c>
      <c r="X50" s="6">
        <v>17043.900000000001</v>
      </c>
      <c r="Y50" s="6">
        <v>17440.8</v>
      </c>
      <c r="Z50" s="6">
        <v>17587.5</v>
      </c>
      <c r="AA50" s="6">
        <v>17569.099999999999</v>
      </c>
      <c r="AB50" s="6">
        <v>17876.3</v>
      </c>
      <c r="AC50" s="6">
        <v>18106.099999999999</v>
      </c>
      <c r="AD50" s="6">
        <v>18287.8</v>
      </c>
      <c r="AE50" s="6">
        <v>18262.599999999999</v>
      </c>
      <c r="AF50" s="6">
        <v>18597.3</v>
      </c>
      <c r="AG50" s="6">
        <v>18703.5</v>
      </c>
      <c r="AH50" s="6">
        <v>18767.099999999999</v>
      </c>
      <c r="AI50" s="6">
        <v>18562.099999999999</v>
      </c>
      <c r="AJ50" s="6">
        <v>18690.099999999999</v>
      </c>
      <c r="AK50" s="6">
        <v>18596.8</v>
      </c>
      <c r="AL50" s="6">
        <v>18236.2</v>
      </c>
      <c r="AM50" s="6">
        <v>17419</v>
      </c>
      <c r="AN50" s="6">
        <v>17397.099999999999</v>
      </c>
      <c r="AO50" s="6">
        <v>17320</v>
      </c>
      <c r="AP50" s="6">
        <v>17226.7</v>
      </c>
    </row>
    <row r="51" spans="2:42">
      <c r="B51" t="s">
        <v>291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 spans="2:42">
      <c r="B52" t="s">
        <v>289</v>
      </c>
      <c r="C52" s="6">
        <v>12962</v>
      </c>
      <c r="D52" s="6">
        <v>13178.5</v>
      </c>
      <c r="E52" s="6">
        <v>13439.1</v>
      </c>
      <c r="F52" s="6">
        <v>13424.9</v>
      </c>
      <c r="G52" s="6">
        <v>13520.3</v>
      </c>
      <c r="H52" s="6">
        <v>13640.8</v>
      </c>
      <c r="I52" s="6">
        <v>13837.7</v>
      </c>
      <c r="J52" s="6">
        <v>13858.3</v>
      </c>
      <c r="K52" s="6">
        <v>13887.9</v>
      </c>
      <c r="L52" s="6">
        <v>14054.4</v>
      </c>
      <c r="M52" s="6">
        <v>14255.7</v>
      </c>
      <c r="N52" s="6">
        <v>14168</v>
      </c>
      <c r="O52" s="6">
        <v>14320.5</v>
      </c>
      <c r="P52" s="6">
        <v>14422.2</v>
      </c>
      <c r="Q52" s="6">
        <v>14641.6</v>
      </c>
      <c r="R52" s="6">
        <v>14583</v>
      </c>
      <c r="S52" s="6">
        <v>14752.7</v>
      </c>
      <c r="T52" s="6">
        <v>14798.3</v>
      </c>
      <c r="U52" s="6">
        <v>15074.6</v>
      </c>
      <c r="V52" s="6">
        <v>14993.6</v>
      </c>
      <c r="W52" s="6">
        <v>15106.6</v>
      </c>
      <c r="X52" s="6">
        <v>15352.7</v>
      </c>
      <c r="Y52" s="6">
        <v>15708.5</v>
      </c>
      <c r="Z52" s="6">
        <v>15605.5</v>
      </c>
      <c r="AA52" s="6">
        <v>15679.4</v>
      </c>
      <c r="AB52" s="6">
        <v>15920.4</v>
      </c>
      <c r="AC52" s="6">
        <v>16154.6</v>
      </c>
      <c r="AD52" s="6">
        <v>16280.4</v>
      </c>
      <c r="AE52" s="6">
        <v>16247.9</v>
      </c>
      <c r="AF52" s="6">
        <v>16501.599999999999</v>
      </c>
      <c r="AG52" s="6">
        <v>16646</v>
      </c>
      <c r="AH52" s="6">
        <v>16667.8</v>
      </c>
      <c r="AI52" s="6">
        <v>16535.7</v>
      </c>
      <c r="AJ52" s="6">
        <v>16581.7</v>
      </c>
      <c r="AK52" s="6">
        <v>16528.3</v>
      </c>
      <c r="AL52" s="6">
        <v>16061.1</v>
      </c>
      <c r="AM52" s="6">
        <v>15451.5</v>
      </c>
      <c r="AN52" s="6">
        <v>15375.8</v>
      </c>
      <c r="AO52" s="6">
        <v>15364.6</v>
      </c>
      <c r="AP52" s="6">
        <v>15202.3</v>
      </c>
    </row>
    <row r="53" spans="2:42">
      <c r="B53" t="s">
        <v>292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spans="2:42">
      <c r="B54" t="s">
        <v>289</v>
      </c>
      <c r="C54" s="6">
        <v>5888519.5999999996</v>
      </c>
      <c r="D54" s="6">
        <v>5889022.5999999996</v>
      </c>
      <c r="E54" s="6">
        <v>5660432.4000000004</v>
      </c>
      <c r="F54" s="6">
        <v>5861228.4000000004</v>
      </c>
      <c r="G54" s="6">
        <v>6099460.0999999996</v>
      </c>
      <c r="H54" s="6">
        <v>6053299.7000000002</v>
      </c>
      <c r="I54" s="6">
        <v>5833527.4000000004</v>
      </c>
      <c r="J54" s="6">
        <v>6061461.0999999996</v>
      </c>
      <c r="K54" s="6">
        <v>6194404</v>
      </c>
      <c r="L54" s="6">
        <v>6255676.5</v>
      </c>
      <c r="M54" s="6">
        <v>5976624.7999999998</v>
      </c>
      <c r="N54" s="6">
        <v>6241648.9000000004</v>
      </c>
      <c r="O54" s="6">
        <v>6375586.2999999998</v>
      </c>
      <c r="P54" s="6">
        <v>6373202.4000000004</v>
      </c>
      <c r="Q54" s="6">
        <v>6135413.9000000004</v>
      </c>
      <c r="R54" s="6">
        <v>6462244.7000000002</v>
      </c>
      <c r="S54" s="6">
        <v>6569290.2999999998</v>
      </c>
      <c r="T54" s="6">
        <v>6582729.2999999998</v>
      </c>
      <c r="U54" s="6">
        <v>6324744.7000000002</v>
      </c>
      <c r="V54" s="6">
        <v>6583577</v>
      </c>
      <c r="W54" s="6">
        <v>6665013.0999999996</v>
      </c>
      <c r="X54" s="6">
        <v>6858797.2000000002</v>
      </c>
      <c r="Y54" s="6">
        <v>6551014.9000000004</v>
      </c>
      <c r="Z54" s="6">
        <v>6824261.5999999996</v>
      </c>
      <c r="AA54" s="6">
        <v>7010047.7999999998</v>
      </c>
      <c r="AB54" s="6">
        <v>7011930.2000000002</v>
      </c>
      <c r="AC54" s="6">
        <v>6818417.7999999998</v>
      </c>
      <c r="AD54" s="6">
        <v>7031479.5</v>
      </c>
      <c r="AE54" s="6">
        <v>7188413.2999999998</v>
      </c>
      <c r="AF54" s="6">
        <v>7200821.0999999996</v>
      </c>
      <c r="AG54" s="6">
        <v>6925627.4000000004</v>
      </c>
      <c r="AH54" s="6">
        <v>7155349.7000000002</v>
      </c>
      <c r="AI54" s="6">
        <v>7213814.2999999998</v>
      </c>
      <c r="AJ54" s="6">
        <v>7351704.2000000002</v>
      </c>
      <c r="AK54" s="6">
        <v>6914621.7000000002</v>
      </c>
      <c r="AL54" s="6">
        <v>7069045.7000000002</v>
      </c>
      <c r="AM54" s="6">
        <v>6795425.0999999996</v>
      </c>
      <c r="AN54" s="6">
        <v>6793330</v>
      </c>
      <c r="AO54" s="6">
        <v>6475602</v>
      </c>
      <c r="AP54" s="6">
        <v>6696399.9000000004</v>
      </c>
    </row>
    <row r="57" spans="2:42">
      <c r="B57" s="54" t="s">
        <v>228</v>
      </c>
    </row>
    <row r="58" spans="2:42">
      <c r="B58" s="54" t="s">
        <v>229</v>
      </c>
    </row>
    <row r="59" spans="2:42">
      <c r="B59" s="54" t="s">
        <v>321</v>
      </c>
      <c r="C59" s="54">
        <v>2000</v>
      </c>
      <c r="G59" s="54">
        <f>C59+1</f>
        <v>2001</v>
      </c>
      <c r="K59" s="54">
        <f>G59+1</f>
        <v>2002</v>
      </c>
      <c r="O59" s="54">
        <f>K59+1</f>
        <v>2003</v>
      </c>
      <c r="S59" s="54">
        <f>O59+1</f>
        <v>2004</v>
      </c>
      <c r="W59" s="54">
        <f>S59+1</f>
        <v>2005</v>
      </c>
      <c r="AA59" s="54">
        <f>W59+1</f>
        <v>2006</v>
      </c>
      <c r="AE59" s="54">
        <f>AA59+1</f>
        <v>2007</v>
      </c>
      <c r="AI59" s="54">
        <f>AE59+1</f>
        <v>2008</v>
      </c>
      <c r="AM59" s="54">
        <f>AI59+1</f>
        <v>2009</v>
      </c>
    </row>
    <row r="60" spans="2:42">
      <c r="B60" s="54" t="s">
        <v>230</v>
      </c>
      <c r="C60" s="6">
        <f>AVERAGE(C48:F48)</f>
        <v>13814.650000000001</v>
      </c>
      <c r="G60" s="6">
        <f>AVERAGE(G48:J48)</f>
        <v>14284.625</v>
      </c>
      <c r="K60" s="6">
        <f>AVERAGE(K48:N48)</f>
        <v>14666.2</v>
      </c>
      <c r="O60" s="6">
        <f>AVERAGE(O48:R48)</f>
        <v>15203.724999999999</v>
      </c>
      <c r="S60" s="6">
        <f>AVERAGE(S48:V48)</f>
        <v>15762.800000000001</v>
      </c>
      <c r="W60" s="6">
        <f>AVERAGE(W48:Z48)</f>
        <v>16458.075000000001</v>
      </c>
      <c r="AA60" s="6">
        <f>AVERAGE(AA48:AD48)</f>
        <v>17180.224999999999</v>
      </c>
      <c r="AE60" s="6">
        <f>AVERAGE(AE48:AH48)</f>
        <v>17758.900000000001</v>
      </c>
      <c r="AI60" s="6">
        <f>AVERAGE(AI48:AL48)</f>
        <v>17694.625</v>
      </c>
      <c r="AM60" s="6">
        <f>AVERAGE(AM48:AP48)</f>
        <v>16561.525000000001</v>
      </c>
    </row>
    <row r="61" spans="2:42">
      <c r="B61" s="54" t="s">
        <v>231</v>
      </c>
      <c r="C61" s="6">
        <f>AVERAGE(C50:F50)</f>
        <v>14412.650000000001</v>
      </c>
      <c r="G61" s="6">
        <f>AVERAGE(G50:J50)</f>
        <v>14910.224999999999</v>
      </c>
      <c r="K61" s="6">
        <f>AVERAGE(K50:N50)</f>
        <v>15294.775</v>
      </c>
      <c r="O61" s="6">
        <f>AVERAGE(O50:R50)</f>
        <v>15862.825000000001</v>
      </c>
      <c r="S61" s="6">
        <f>AVERAGE(S50:V50)</f>
        <v>16451.575000000001</v>
      </c>
      <c r="W61" s="6">
        <f>AVERAGE(W50:Z50)</f>
        <v>17188.2</v>
      </c>
      <c r="AA61" s="6">
        <f>AVERAGE(AA50:AD50)</f>
        <v>17959.824999999997</v>
      </c>
      <c r="AE61" s="6">
        <f>AVERAGE(AE50:AH50)</f>
        <v>18582.625</v>
      </c>
      <c r="AI61" s="6">
        <f>AVERAGE(AI50:AL50)</f>
        <v>18521.3</v>
      </c>
      <c r="AM61" s="6">
        <f>AVERAGE(AM50:AP50)</f>
        <v>17340.7</v>
      </c>
    </row>
    <row r="62" spans="2:42">
      <c r="B62" s="54" t="s">
        <v>232</v>
      </c>
      <c r="C62" s="6">
        <f>AVERAGE(C52:F52)</f>
        <v>13251.125</v>
      </c>
      <c r="G62" s="6">
        <f>AVERAGE(G52:J52)</f>
        <v>13714.275000000001</v>
      </c>
      <c r="K62" s="6">
        <f>AVERAGE(K52:N52)</f>
        <v>14091.5</v>
      </c>
      <c r="O62" s="6">
        <f>AVERAGE(O52:R52)</f>
        <v>14491.825000000001</v>
      </c>
      <c r="S62" s="6">
        <f>AVERAGE(S52:V52)</f>
        <v>14904.8</v>
      </c>
      <c r="W62" s="6">
        <f>AVERAGE(W52:Z52)</f>
        <v>15443.325000000001</v>
      </c>
      <c r="AA62" s="6">
        <f>AVERAGE(AA52:AD52)</f>
        <v>16008.7</v>
      </c>
      <c r="AE62" s="6">
        <f>AVERAGE(AE52:AH52)</f>
        <v>16515.825000000001</v>
      </c>
      <c r="AI62" s="6">
        <f>AVERAGE(AI52:AL52)</f>
        <v>16426.7</v>
      </c>
      <c r="AM62" s="6">
        <f>AVERAGE(AM52:AP52)</f>
        <v>15348.55</v>
      </c>
    </row>
    <row r="63" spans="2:42">
      <c r="B63" t="s">
        <v>293</v>
      </c>
      <c r="C63" s="6">
        <f>AVERAGE(C54:F54)</f>
        <v>5824800.75</v>
      </c>
      <c r="G63" s="6">
        <f>AVERAGE(G54:J54)</f>
        <v>6011937.0750000011</v>
      </c>
      <c r="K63" s="6">
        <f>AVERAGE(K54:N54)</f>
        <v>6167088.5500000007</v>
      </c>
      <c r="O63" s="6">
        <f>AVERAGE(O54:R54)</f>
        <v>6336611.8250000002</v>
      </c>
      <c r="S63" s="6">
        <f>AVERAGE(S54:V54)</f>
        <v>6515085.3250000002</v>
      </c>
      <c r="W63" s="6">
        <f>AVERAGE(W54:Z54)</f>
        <v>6724771.7000000011</v>
      </c>
      <c r="AA63" s="6">
        <f>AVERAGE(AA54:AD54)</f>
        <v>6967968.8250000002</v>
      </c>
      <c r="AE63" s="6">
        <f>AVERAGE(AE54:AH54)</f>
        <v>7117552.8749999991</v>
      </c>
      <c r="AI63" s="6">
        <f>AVERAGE(AI54:AL54)</f>
        <v>7137296.4749999996</v>
      </c>
      <c r="AM63" s="6">
        <f>AVERAGE(AM54:AP54)</f>
        <v>6690189.25</v>
      </c>
    </row>
    <row r="67" spans="2:22">
      <c r="B67" s="40" t="s">
        <v>294</v>
      </c>
    </row>
    <row r="68" spans="2:22">
      <c r="B68" t="s">
        <v>287</v>
      </c>
    </row>
    <row r="69" spans="2:22">
      <c r="B69" t="s">
        <v>95</v>
      </c>
      <c r="C69" t="s">
        <v>270</v>
      </c>
      <c r="D69" t="s">
        <v>269</v>
      </c>
      <c r="E69" t="s">
        <v>268</v>
      </c>
      <c r="F69" t="s">
        <v>267</v>
      </c>
      <c r="G69" t="s">
        <v>266</v>
      </c>
      <c r="H69" t="s">
        <v>265</v>
      </c>
      <c r="I69" t="s">
        <v>264</v>
      </c>
      <c r="J69" t="s">
        <v>263</v>
      </c>
      <c r="K69" t="s">
        <v>306</v>
      </c>
      <c r="L69" t="s">
        <v>305</v>
      </c>
      <c r="M69" t="s">
        <v>304</v>
      </c>
      <c r="N69" t="s">
        <v>303</v>
      </c>
      <c r="O69" t="s">
        <v>302</v>
      </c>
      <c r="P69" t="s">
        <v>301</v>
      </c>
      <c r="Q69" t="s">
        <v>300</v>
      </c>
      <c r="R69" t="s">
        <v>299</v>
      </c>
      <c r="S69" t="s">
        <v>298</v>
      </c>
      <c r="T69" t="s">
        <v>297</v>
      </c>
      <c r="U69" t="s">
        <v>296</v>
      </c>
      <c r="V69" t="s">
        <v>295</v>
      </c>
    </row>
    <row r="70" spans="2:22">
      <c r="B70" t="s">
        <v>288</v>
      </c>
    </row>
    <row r="71" spans="2:22">
      <c r="B71" t="s">
        <v>307</v>
      </c>
      <c r="C71" s="6">
        <v>18084</v>
      </c>
      <c r="D71" s="6">
        <v>18113.599999999999</v>
      </c>
      <c r="E71" s="6">
        <v>17936.400000000001</v>
      </c>
      <c r="F71" s="6">
        <v>17513.099999999999</v>
      </c>
      <c r="G71" s="6">
        <v>16914.599999999999</v>
      </c>
      <c r="H71" s="6">
        <v>16858</v>
      </c>
      <c r="I71" s="6">
        <v>16687.900000000001</v>
      </c>
      <c r="J71" s="6">
        <v>16557.2</v>
      </c>
      <c r="K71" s="6">
        <v>16304.3</v>
      </c>
      <c r="L71" s="6">
        <v>16473.3</v>
      </c>
      <c r="M71" s="6">
        <v>16470.3</v>
      </c>
      <c r="N71" s="6">
        <v>16340.6</v>
      </c>
      <c r="O71" s="6">
        <v>16103.6</v>
      </c>
      <c r="P71" s="6">
        <v>16326.9</v>
      </c>
      <c r="Q71" s="6">
        <v>16176.2</v>
      </c>
      <c r="R71" s="6">
        <v>15870</v>
      </c>
      <c r="S71" s="6">
        <v>15375.6</v>
      </c>
      <c r="T71" s="6">
        <v>15438.4</v>
      </c>
      <c r="U71" s="6">
        <v>15283.3</v>
      </c>
      <c r="V71" s="6">
        <v>15002.2</v>
      </c>
    </row>
    <row r="72" spans="2:22">
      <c r="B72" t="s">
        <v>290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2:22">
      <c r="B73" t="s">
        <v>307</v>
      </c>
      <c r="C73" s="6">
        <v>18888.900000000001</v>
      </c>
      <c r="D73" s="6">
        <v>18921.400000000001</v>
      </c>
      <c r="E73" s="6">
        <v>18860.8</v>
      </c>
      <c r="F73" s="6">
        <v>18389.3</v>
      </c>
      <c r="G73" s="6">
        <v>17712.3</v>
      </c>
      <c r="H73" s="6">
        <v>17678.2</v>
      </c>
      <c r="I73" s="6">
        <v>17598.3</v>
      </c>
      <c r="J73" s="6">
        <v>17425.8</v>
      </c>
      <c r="K73" s="6">
        <v>17031.099999999999</v>
      </c>
      <c r="L73" s="6">
        <v>17176.400000000001</v>
      </c>
      <c r="M73" s="6">
        <v>17255.900000000001</v>
      </c>
      <c r="N73" s="6">
        <v>17123.900000000001</v>
      </c>
      <c r="O73" s="6">
        <v>16819.900000000001</v>
      </c>
      <c r="P73" s="6">
        <v>17030.900000000001</v>
      </c>
      <c r="Q73" s="6">
        <v>16917.5</v>
      </c>
      <c r="R73" s="6">
        <v>16576.099999999999</v>
      </c>
      <c r="S73" s="6">
        <v>16046.1</v>
      </c>
      <c r="T73" s="6">
        <v>16072.9</v>
      </c>
      <c r="U73" s="6">
        <v>15993.4</v>
      </c>
      <c r="V73" s="6">
        <v>15719.7</v>
      </c>
    </row>
    <row r="74" spans="2:22">
      <c r="B74" t="s">
        <v>291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2:22">
      <c r="B75" t="s">
        <v>307</v>
      </c>
      <c r="C75" s="6">
        <v>16835.3</v>
      </c>
      <c r="D75" s="6">
        <v>16801</v>
      </c>
      <c r="E75" s="6">
        <v>16733</v>
      </c>
      <c r="F75" s="6">
        <v>16283.5</v>
      </c>
      <c r="G75" s="6">
        <v>15779.9</v>
      </c>
      <c r="H75" s="6">
        <v>15655.3</v>
      </c>
      <c r="I75" s="6">
        <v>15597.1</v>
      </c>
      <c r="J75" s="6">
        <v>15413.3</v>
      </c>
      <c r="K75" s="6">
        <v>15197.7</v>
      </c>
      <c r="L75" s="6">
        <v>15260.2</v>
      </c>
      <c r="M75" s="6">
        <v>15373.4</v>
      </c>
      <c r="N75" s="6">
        <v>15185.6</v>
      </c>
      <c r="O75" s="6">
        <v>14964.6</v>
      </c>
      <c r="P75" s="6">
        <v>15081.5</v>
      </c>
      <c r="Q75" s="6">
        <v>15010.2</v>
      </c>
      <c r="R75" s="6">
        <v>14708.1</v>
      </c>
      <c r="S75" s="6">
        <v>14208.4</v>
      </c>
      <c r="T75" s="6">
        <v>14196.1</v>
      </c>
      <c r="U75" s="6">
        <v>14095.1</v>
      </c>
      <c r="V75" s="6">
        <v>13813.4</v>
      </c>
    </row>
    <row r="76" spans="2:22">
      <c r="B76" t="s">
        <v>292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2:22">
      <c r="B77" t="s">
        <v>307</v>
      </c>
      <c r="C77" s="6">
        <v>7310806</v>
      </c>
      <c r="D77" s="6">
        <v>7478615</v>
      </c>
      <c r="E77" s="6">
        <v>7060175</v>
      </c>
      <c r="F77" s="6">
        <v>7247152</v>
      </c>
      <c r="G77" s="6">
        <v>6921144</v>
      </c>
      <c r="H77" s="6">
        <v>6910142</v>
      </c>
      <c r="I77" s="6">
        <v>6672547</v>
      </c>
      <c r="J77" s="6">
        <v>6843045</v>
      </c>
      <c r="K77" s="6">
        <v>6707155</v>
      </c>
      <c r="L77" s="6">
        <v>6857216</v>
      </c>
      <c r="M77" s="6">
        <v>6578002</v>
      </c>
      <c r="N77" s="6">
        <v>6645822</v>
      </c>
      <c r="O77" s="6">
        <v>6760607</v>
      </c>
      <c r="P77" s="6">
        <v>6677015</v>
      </c>
      <c r="Q77" s="6">
        <v>6467110</v>
      </c>
      <c r="R77" s="6">
        <v>6500503</v>
      </c>
      <c r="S77" s="6">
        <v>6351580</v>
      </c>
      <c r="T77" s="6">
        <v>6278022</v>
      </c>
      <c r="U77" s="6">
        <v>6057851</v>
      </c>
      <c r="V77" s="6">
        <v>6143464</v>
      </c>
    </row>
    <row r="78" spans="2:22">
      <c r="B78" s="54"/>
      <c r="C78" s="54"/>
    </row>
    <row r="79" spans="2:22">
      <c r="B79" s="54"/>
      <c r="C79" s="54"/>
    </row>
    <row r="80" spans="2:22">
      <c r="B80" s="54" t="s">
        <v>228</v>
      </c>
      <c r="C80" s="54"/>
    </row>
    <row r="81" spans="2:22">
      <c r="B81" s="54" t="s">
        <v>229</v>
      </c>
      <c r="C81" s="54"/>
    </row>
    <row r="82" spans="2:22">
      <c r="B82" s="54" t="s">
        <v>322</v>
      </c>
      <c r="C82" s="54">
        <v>2008</v>
      </c>
      <c r="G82" s="54">
        <f>C82+1</f>
        <v>2009</v>
      </c>
      <c r="K82" s="54">
        <f>G82+1</f>
        <v>2010</v>
      </c>
      <c r="O82" s="54">
        <f>K82+1</f>
        <v>2011</v>
      </c>
      <c r="S82" s="54">
        <f>O82+1</f>
        <v>2012</v>
      </c>
    </row>
    <row r="83" spans="2:22">
      <c r="B83" s="54" t="s">
        <v>230</v>
      </c>
      <c r="C83" s="6">
        <f>AVERAGE(C71:F71)</f>
        <v>17911.775000000001</v>
      </c>
      <c r="G83" s="6">
        <f>AVERAGE(G71:J71)</f>
        <v>16754.424999999999</v>
      </c>
      <c r="K83" s="6">
        <f>AVERAGE(K71:N71)</f>
        <v>16397.125</v>
      </c>
      <c r="O83" s="6">
        <f>AVERAGE(O71:R71)</f>
        <v>16119.174999999999</v>
      </c>
      <c r="S83" s="6">
        <f>AVERAGE(S71:V71)</f>
        <v>15274.875</v>
      </c>
    </row>
    <row r="84" spans="2:22">
      <c r="B84" s="54" t="s">
        <v>231</v>
      </c>
      <c r="C84" s="6">
        <f>AVERAGE(C73:F73)</f>
        <v>18765.100000000002</v>
      </c>
      <c r="G84" s="6">
        <f>AVERAGE(G73:J73)</f>
        <v>17603.650000000001</v>
      </c>
      <c r="K84" s="6">
        <f>AVERAGE(K73:N73)</f>
        <v>17146.825000000001</v>
      </c>
      <c r="O84" s="6">
        <f>AVERAGE(O73:R73)</f>
        <v>16836.099999999999</v>
      </c>
      <c r="S84" s="6">
        <f>AVERAGE(S73:V73)</f>
        <v>15958.025000000001</v>
      </c>
    </row>
    <row r="85" spans="2:22">
      <c r="B85" s="54" t="s">
        <v>232</v>
      </c>
      <c r="C85" s="6">
        <f>AVERAGE(C75:F75)</f>
        <v>16663.2</v>
      </c>
      <c r="G85" s="6">
        <f>AVERAGE(G75:J75)</f>
        <v>15611.399999999998</v>
      </c>
      <c r="K85" s="6">
        <f>AVERAGE(K75:N75)</f>
        <v>15254.225</v>
      </c>
      <c r="O85" s="6">
        <f>AVERAGE(O75:R75)</f>
        <v>14941.1</v>
      </c>
      <c r="S85" s="6">
        <f>AVERAGE(S75:V75)</f>
        <v>14078.25</v>
      </c>
    </row>
    <row r="86" spans="2:22">
      <c r="B86" s="54" t="s">
        <v>293</v>
      </c>
      <c r="C86" s="6">
        <f>AVERAGE(C77:F77)</f>
        <v>7274187</v>
      </c>
      <c r="G86" s="6">
        <f>AVERAGE(G77:J77)</f>
        <v>6836719.5</v>
      </c>
      <c r="K86" s="6">
        <f>AVERAGE(K77:N77)</f>
        <v>6697048.75</v>
      </c>
      <c r="O86" s="6">
        <f>AVERAGE(O77:R77)</f>
        <v>6601308.75</v>
      </c>
      <c r="S86" s="6">
        <f>AVERAGE(S77:V77)</f>
        <v>6207729.25</v>
      </c>
    </row>
    <row r="90" spans="2:22">
      <c r="B90" s="40" t="s">
        <v>318</v>
      </c>
    </row>
    <row r="91" spans="2:22">
      <c r="B91" t="s">
        <v>316</v>
      </c>
    </row>
    <row r="92" spans="2:22">
      <c r="B92" t="s">
        <v>95</v>
      </c>
      <c r="C92" t="s">
        <v>306</v>
      </c>
      <c r="D92" t="s">
        <v>305</v>
      </c>
      <c r="E92" t="s">
        <v>304</v>
      </c>
      <c r="F92" t="s">
        <v>303</v>
      </c>
      <c r="G92" t="s">
        <v>302</v>
      </c>
      <c r="H92" t="s">
        <v>301</v>
      </c>
      <c r="I92" t="s">
        <v>300</v>
      </c>
      <c r="J92" t="s">
        <v>299</v>
      </c>
      <c r="K92" t="s">
        <v>298</v>
      </c>
      <c r="L92" t="s">
        <v>297</v>
      </c>
      <c r="M92" t="s">
        <v>296</v>
      </c>
      <c r="N92" t="s">
        <v>295</v>
      </c>
      <c r="O92" t="s">
        <v>315</v>
      </c>
      <c r="P92" t="s">
        <v>314</v>
      </c>
      <c r="Q92" t="s">
        <v>313</v>
      </c>
      <c r="R92" t="s">
        <v>312</v>
      </c>
      <c r="S92" t="s">
        <v>311</v>
      </c>
      <c r="T92" t="s">
        <v>310</v>
      </c>
      <c r="U92" t="s">
        <v>309</v>
      </c>
      <c r="V92" t="s">
        <v>308</v>
      </c>
    </row>
    <row r="93" spans="2:22">
      <c r="B93" t="s">
        <v>288</v>
      </c>
    </row>
    <row r="94" spans="2:22">
      <c r="B94" t="s">
        <v>317</v>
      </c>
      <c r="C94">
        <v>16938.599999999999</v>
      </c>
      <c r="D94">
        <v>17089.5</v>
      </c>
      <c r="E94">
        <v>17183.400000000001</v>
      </c>
      <c r="F94">
        <v>16982.400000000001</v>
      </c>
      <c r="G94">
        <v>16566.2</v>
      </c>
      <c r="H94">
        <v>16772.3</v>
      </c>
      <c r="I94">
        <v>16706.2</v>
      </c>
      <c r="J94">
        <v>16405.400000000001</v>
      </c>
      <c r="K94">
        <v>15887.5</v>
      </c>
      <c r="L94">
        <v>16031</v>
      </c>
      <c r="M94">
        <v>15959.6</v>
      </c>
      <c r="N94">
        <v>15645.4</v>
      </c>
      <c r="O94">
        <v>15191.3</v>
      </c>
      <c r="P94">
        <v>15394.9</v>
      </c>
      <c r="Q94">
        <v>15544.4</v>
      </c>
      <c r="R94">
        <v>15426.9</v>
      </c>
      <c r="S94">
        <v>15184.2</v>
      </c>
      <c r="T94">
        <v>15664.2</v>
      </c>
      <c r="U94">
        <v>15877.1</v>
      </c>
      <c r="V94">
        <v>15862.3</v>
      </c>
    </row>
    <row r="95" spans="2:22">
      <c r="B95" t="s">
        <v>290</v>
      </c>
    </row>
    <row r="96" spans="2:22">
      <c r="B96" t="s">
        <v>317</v>
      </c>
      <c r="C96">
        <v>17606.8</v>
      </c>
      <c r="D96">
        <v>17725.900000000001</v>
      </c>
      <c r="E96">
        <v>17809.5</v>
      </c>
      <c r="F96">
        <v>17587.7</v>
      </c>
      <c r="G96">
        <v>17234.400000000001</v>
      </c>
      <c r="H96">
        <v>17420.8</v>
      </c>
      <c r="I96">
        <v>17322.599999999999</v>
      </c>
      <c r="J96">
        <v>16960.5</v>
      </c>
      <c r="K96">
        <v>16456.5</v>
      </c>
      <c r="L96">
        <v>16590.599999999999</v>
      </c>
      <c r="M96">
        <v>16521.400000000001</v>
      </c>
      <c r="N96">
        <v>16202.8</v>
      </c>
      <c r="O96">
        <v>15777</v>
      </c>
      <c r="P96">
        <v>15994.8</v>
      </c>
      <c r="Q96">
        <v>16179</v>
      </c>
      <c r="R96">
        <v>16020.4</v>
      </c>
      <c r="S96">
        <v>15754.5</v>
      </c>
      <c r="T96">
        <v>16292.7</v>
      </c>
      <c r="U96">
        <v>16512.599999999999</v>
      </c>
      <c r="V96">
        <v>16466.599999999999</v>
      </c>
    </row>
    <row r="97" spans="2:22">
      <c r="B97" t="s">
        <v>291</v>
      </c>
    </row>
    <row r="98" spans="2:22">
      <c r="B98" t="s">
        <v>317</v>
      </c>
      <c r="C98">
        <v>15679.2</v>
      </c>
      <c r="D98">
        <v>15765</v>
      </c>
      <c r="E98">
        <v>15898.8</v>
      </c>
      <c r="F98">
        <v>15616.3</v>
      </c>
      <c r="G98">
        <v>15321.1</v>
      </c>
      <c r="H98">
        <v>15479.5</v>
      </c>
      <c r="I98">
        <v>15438.9</v>
      </c>
      <c r="J98">
        <v>15073.5</v>
      </c>
      <c r="K98">
        <v>14639.7</v>
      </c>
      <c r="L98">
        <v>14688.9</v>
      </c>
      <c r="M98">
        <v>14627.9</v>
      </c>
      <c r="N98">
        <v>14249.6</v>
      </c>
      <c r="O98">
        <v>13872.2</v>
      </c>
      <c r="P98">
        <v>13971</v>
      </c>
      <c r="Q98">
        <v>14113</v>
      </c>
      <c r="R98">
        <v>13964.7</v>
      </c>
      <c r="S98">
        <v>13831.4</v>
      </c>
      <c r="T98">
        <v>14196.7</v>
      </c>
      <c r="U98">
        <v>14404.8</v>
      </c>
      <c r="V98">
        <v>14361.9</v>
      </c>
    </row>
    <row r="99" spans="2:22">
      <c r="B99" t="s">
        <v>292</v>
      </c>
    </row>
    <row r="100" spans="2:22">
      <c r="B100" t="s">
        <v>317</v>
      </c>
      <c r="C100">
        <v>7233900.2999999998</v>
      </c>
      <c r="D100">
        <v>7529527.4000000004</v>
      </c>
      <c r="E100">
        <v>6637198.5</v>
      </c>
      <c r="F100">
        <v>7017796.5</v>
      </c>
      <c r="G100">
        <v>7233617.5999999996</v>
      </c>
      <c r="H100">
        <v>7232693.5</v>
      </c>
      <c r="I100">
        <v>6474739.2000000002</v>
      </c>
      <c r="J100">
        <v>6825941.2000000002</v>
      </c>
      <c r="K100">
        <v>6865113</v>
      </c>
      <c r="L100">
        <v>6865627.2999999998</v>
      </c>
      <c r="M100">
        <v>6123111.5999999996</v>
      </c>
      <c r="N100">
        <v>6470962.9000000004</v>
      </c>
      <c r="O100">
        <v>6420114.7000000002</v>
      </c>
      <c r="P100">
        <v>6635130.4000000004</v>
      </c>
      <c r="Q100">
        <v>5885991.9000000004</v>
      </c>
      <c r="R100">
        <v>6425347.9000000004</v>
      </c>
      <c r="S100">
        <v>6421556.5</v>
      </c>
      <c r="T100">
        <v>6627955</v>
      </c>
      <c r="U100">
        <v>5990315.0999999996</v>
      </c>
      <c r="V100">
        <v>6593589.4000000004</v>
      </c>
    </row>
    <row r="101" spans="2:22">
      <c r="B101" s="54"/>
      <c r="C101" s="54"/>
    </row>
    <row r="102" spans="2:22">
      <c r="B102" s="54"/>
      <c r="C102" s="54"/>
    </row>
    <row r="103" spans="2:22">
      <c r="B103" s="54" t="s">
        <v>228</v>
      </c>
      <c r="C103" s="54"/>
    </row>
    <row r="104" spans="2:22">
      <c r="B104" s="54" t="s">
        <v>229</v>
      </c>
      <c r="C104" s="54"/>
    </row>
    <row r="105" spans="2:22">
      <c r="B105" s="54" t="s">
        <v>323</v>
      </c>
      <c r="C105" s="54">
        <v>2010</v>
      </c>
      <c r="G105" s="54">
        <f>C105+1</f>
        <v>2011</v>
      </c>
      <c r="K105" s="54">
        <f>G105+1</f>
        <v>2012</v>
      </c>
      <c r="O105" s="54">
        <f>K105+1</f>
        <v>2013</v>
      </c>
      <c r="S105" s="54">
        <f>O105+1</f>
        <v>2014</v>
      </c>
    </row>
    <row r="106" spans="2:22">
      <c r="B106" s="54" t="s">
        <v>230</v>
      </c>
      <c r="C106" s="6">
        <f>AVERAGE(C94:F94)</f>
        <v>17048.474999999999</v>
      </c>
      <c r="G106" s="6">
        <f>AVERAGE(G94:J94)</f>
        <v>16612.525000000001</v>
      </c>
      <c r="K106" s="6">
        <f>AVERAGE(K94:N94)</f>
        <v>15880.875</v>
      </c>
      <c r="O106" s="6">
        <f>AVERAGE(O94:R94)</f>
        <v>15389.375</v>
      </c>
      <c r="S106" s="6">
        <f>AVERAGE(S94:V94)</f>
        <v>15646.95</v>
      </c>
    </row>
    <row r="107" spans="2:22">
      <c r="B107" s="54" t="s">
        <v>231</v>
      </c>
      <c r="C107" s="6">
        <f>AVERAGE(C96:F96)</f>
        <v>17682.474999999999</v>
      </c>
      <c r="G107" s="6">
        <f>AVERAGE(G96:J96)</f>
        <v>17234.574999999997</v>
      </c>
      <c r="K107" s="6">
        <f>AVERAGE(K96:N96)</f>
        <v>16442.825000000001</v>
      </c>
      <c r="O107" s="6">
        <f>AVERAGE(O96:R96)</f>
        <v>15992.800000000001</v>
      </c>
      <c r="S107" s="6">
        <f>AVERAGE(S96:V96)</f>
        <v>16256.6</v>
      </c>
    </row>
    <row r="108" spans="2:22">
      <c r="B108" s="54" t="s">
        <v>232</v>
      </c>
      <c r="C108" s="6">
        <f>AVERAGE(C98:F98)</f>
        <v>15739.825000000001</v>
      </c>
      <c r="G108" s="6">
        <f>AVERAGE(G98:J98)</f>
        <v>15328.25</v>
      </c>
      <c r="K108" s="6">
        <f>AVERAGE(K98:N98)</f>
        <v>14551.525</v>
      </c>
      <c r="O108" s="6">
        <f>AVERAGE(O98:R98)</f>
        <v>13980.224999999999</v>
      </c>
      <c r="S108" s="6">
        <f>AVERAGE(S98:V98)</f>
        <v>14198.699999999999</v>
      </c>
    </row>
    <row r="109" spans="2:22">
      <c r="B109" s="54" t="s">
        <v>293</v>
      </c>
      <c r="C109" s="6">
        <f>AVERAGE(C100:F100)</f>
        <v>7104605.6749999998</v>
      </c>
      <c r="G109" s="6">
        <f>AVERAGE(G100:J100)</f>
        <v>6941747.875</v>
      </c>
      <c r="K109" s="6">
        <f>AVERAGE(K100:N100)</f>
        <v>6581203.6999999993</v>
      </c>
      <c r="O109" s="6">
        <f>AVERAGE(O100:R100)</f>
        <v>6341646.2249999996</v>
      </c>
      <c r="S109" s="6">
        <f>AVERAGE(S100:V100)</f>
        <v>6408354</v>
      </c>
    </row>
    <row r="113" spans="2:19">
      <c r="B113" t="s">
        <v>324</v>
      </c>
    </row>
    <row r="115" spans="2:19">
      <c r="B115" t="s">
        <v>319</v>
      </c>
      <c r="C115">
        <v>1980</v>
      </c>
      <c r="D115">
        <v>1981</v>
      </c>
      <c r="E115">
        <v>1982</v>
      </c>
      <c r="F115">
        <v>1983</v>
      </c>
      <c r="G115">
        <v>1984</v>
      </c>
      <c r="H115">
        <v>1985</v>
      </c>
      <c r="I115">
        <v>1986</v>
      </c>
      <c r="J115">
        <v>1987</v>
      </c>
      <c r="K115">
        <v>1988</v>
      </c>
      <c r="L115">
        <v>1989</v>
      </c>
      <c r="M115">
        <v>1990</v>
      </c>
      <c r="N115">
        <v>1991</v>
      </c>
      <c r="O115">
        <v>1992</v>
      </c>
      <c r="P115">
        <v>1993</v>
      </c>
      <c r="Q115">
        <v>1994</v>
      </c>
      <c r="R115">
        <v>1995</v>
      </c>
      <c r="S115">
        <v>1996</v>
      </c>
    </row>
    <row r="116" spans="2:19">
      <c r="B116" t="s">
        <v>230</v>
      </c>
      <c r="C116" s="6">
        <v>9520.625</v>
      </c>
      <c r="D116" s="6">
        <v>9254.7999999999993</v>
      </c>
      <c r="E116" s="6">
        <v>9212.5499999999993</v>
      </c>
      <c r="F116" s="6">
        <v>9154.4250000000011</v>
      </c>
      <c r="G116" s="6">
        <v>8876.2000000000007</v>
      </c>
      <c r="H116" s="6">
        <v>8834.625</v>
      </c>
      <c r="I116" s="6">
        <v>9136.9500000000007</v>
      </c>
      <c r="J116" s="6">
        <v>9599.4750000000004</v>
      </c>
      <c r="K116" s="6">
        <v>10014.725</v>
      </c>
      <c r="L116" s="6">
        <v>10579.05</v>
      </c>
      <c r="M116" s="6">
        <v>11095.974999999999</v>
      </c>
      <c r="N116" s="6">
        <v>11345.150000000001</v>
      </c>
      <c r="O116" s="6">
        <v>11107.525000000001</v>
      </c>
      <c r="P116" s="6">
        <v>10806.85</v>
      </c>
      <c r="Q116">
        <v>10771.45</v>
      </c>
      <c r="R116">
        <v>11028.900000000001</v>
      </c>
      <c r="S116">
        <v>11151.8</v>
      </c>
    </row>
    <row r="117" spans="2:19">
      <c r="B117" t="s">
        <v>231</v>
      </c>
      <c r="C117" s="6">
        <v>9565.375</v>
      </c>
      <c r="D117" s="6">
        <v>9300.25</v>
      </c>
      <c r="E117" s="6">
        <v>9258.1500000000015</v>
      </c>
      <c r="F117" s="6">
        <v>9200.3250000000007</v>
      </c>
      <c r="G117" s="6">
        <v>8921.8999999999978</v>
      </c>
      <c r="H117" s="6">
        <v>8879.8250000000007</v>
      </c>
      <c r="I117" s="6">
        <v>9183.9750000000004</v>
      </c>
      <c r="J117" s="6">
        <v>9648.85</v>
      </c>
      <c r="K117" s="6">
        <v>10066.299999999999</v>
      </c>
      <c r="L117" s="6">
        <v>10633.75</v>
      </c>
      <c r="M117" s="6">
        <v>11153.5</v>
      </c>
      <c r="N117" s="6">
        <v>11405.424999999999</v>
      </c>
      <c r="O117" s="6">
        <v>11166.35</v>
      </c>
      <c r="P117" s="6">
        <v>10865.15</v>
      </c>
      <c r="Q117">
        <v>10829.85</v>
      </c>
      <c r="R117">
        <v>11089.224999999999</v>
      </c>
      <c r="S117">
        <v>11229.224999999999</v>
      </c>
    </row>
    <row r="118" spans="2:19">
      <c r="B118" t="s">
        <v>232</v>
      </c>
      <c r="C118" s="6">
        <v>9194.5750000000007</v>
      </c>
      <c r="D118" s="6">
        <v>8927.2000000000007</v>
      </c>
      <c r="E118" s="6">
        <v>8880.25</v>
      </c>
      <c r="F118" s="6">
        <v>8819.2000000000007</v>
      </c>
      <c r="G118" s="6">
        <v>8540.1</v>
      </c>
      <c r="H118" s="6">
        <v>8493.7249999999985</v>
      </c>
      <c r="I118" s="6">
        <v>8783.7000000000007</v>
      </c>
      <c r="J118" s="6">
        <v>9224.9000000000015</v>
      </c>
      <c r="K118" s="6">
        <v>9623.25</v>
      </c>
      <c r="L118" s="6">
        <v>10163.975</v>
      </c>
      <c r="M118" s="6">
        <v>10658.65</v>
      </c>
      <c r="N118" s="6">
        <v>10892.175000000001</v>
      </c>
      <c r="O118" s="6">
        <v>10653.674999999999</v>
      </c>
      <c r="P118" s="6">
        <v>10355.125</v>
      </c>
      <c r="Q118">
        <v>10317.825000000001</v>
      </c>
      <c r="R118">
        <v>10563.8</v>
      </c>
      <c r="S118">
        <v>10685.725</v>
      </c>
    </row>
    <row r="119" spans="2:19"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2:19">
      <c r="B120" t="s">
        <v>320</v>
      </c>
      <c r="C120" s="6">
        <v>1995</v>
      </c>
      <c r="D120" s="6">
        <v>1996</v>
      </c>
      <c r="E120" s="6">
        <v>1997</v>
      </c>
      <c r="F120" s="6">
        <v>1998</v>
      </c>
      <c r="G120" s="6">
        <v>1999</v>
      </c>
      <c r="H120" s="6">
        <v>2000</v>
      </c>
      <c r="I120" s="6">
        <v>2001</v>
      </c>
      <c r="J120" s="6">
        <v>2002</v>
      </c>
      <c r="K120" s="6">
        <v>2003</v>
      </c>
      <c r="L120" s="6"/>
      <c r="M120" s="6"/>
      <c r="N120" s="6"/>
      <c r="O120" s="6"/>
      <c r="P120" s="6"/>
    </row>
    <row r="121" spans="2:19">
      <c r="B121" t="s">
        <v>230</v>
      </c>
      <c r="C121" s="6">
        <v>11028.900000000001</v>
      </c>
      <c r="D121" s="6">
        <v>11151.8</v>
      </c>
      <c r="E121" s="6">
        <v>11583.100000000002</v>
      </c>
      <c r="F121" s="6">
        <v>12056.150000000001</v>
      </c>
      <c r="G121" s="6">
        <v>12589.275000000001</v>
      </c>
      <c r="H121" s="6">
        <v>13122.474999999999</v>
      </c>
      <c r="I121" s="6">
        <v>13496.625</v>
      </c>
      <c r="J121" s="6">
        <v>13773.15</v>
      </c>
      <c r="K121" s="6">
        <v>14103.924999999999</v>
      </c>
      <c r="L121" s="6"/>
      <c r="M121" s="6"/>
      <c r="N121" s="6"/>
      <c r="O121" s="6"/>
      <c r="P121" s="6"/>
    </row>
    <row r="122" spans="2:19">
      <c r="B122" t="s">
        <v>231</v>
      </c>
      <c r="C122" s="6">
        <v>11089.224999999999</v>
      </c>
      <c r="D122" s="6">
        <v>11229.224999999999</v>
      </c>
      <c r="E122" s="6">
        <v>11662.375</v>
      </c>
      <c r="F122" s="6">
        <v>12148.924999999999</v>
      </c>
      <c r="G122" s="6">
        <v>12704.25</v>
      </c>
      <c r="H122" s="6">
        <v>13241.45</v>
      </c>
      <c r="I122" s="6">
        <v>13617.474999999999</v>
      </c>
      <c r="J122" s="6">
        <v>13896.625</v>
      </c>
      <c r="K122" s="6">
        <v>14248.775000000001</v>
      </c>
      <c r="L122" s="6"/>
      <c r="M122" s="6"/>
      <c r="N122" s="6"/>
      <c r="O122" s="6"/>
      <c r="P122" s="6"/>
    </row>
    <row r="123" spans="2:19">
      <c r="B123" t="s">
        <v>232</v>
      </c>
      <c r="C123" s="6">
        <v>10563.8</v>
      </c>
      <c r="D123" s="6">
        <v>10685.725</v>
      </c>
      <c r="E123" s="6">
        <v>11119.600000000002</v>
      </c>
      <c r="F123" s="6">
        <v>11599.625</v>
      </c>
      <c r="G123" s="6">
        <v>12127.150000000001</v>
      </c>
      <c r="H123" s="6">
        <v>12681.925000000001</v>
      </c>
      <c r="I123" s="6">
        <v>13054.8</v>
      </c>
      <c r="J123" s="6">
        <v>13295.05</v>
      </c>
      <c r="K123" s="6">
        <v>13604.924999999999</v>
      </c>
      <c r="L123" s="6"/>
      <c r="M123" s="6"/>
      <c r="N123" s="6"/>
      <c r="O123" s="6"/>
      <c r="P123" s="6"/>
    </row>
    <row r="124" spans="2:19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2:19">
      <c r="B125" t="s">
        <v>321</v>
      </c>
      <c r="C125" s="6">
        <v>2000</v>
      </c>
      <c r="D125" s="6">
        <v>2001</v>
      </c>
      <c r="E125" s="6">
        <v>2002</v>
      </c>
      <c r="F125" s="6">
        <v>2003</v>
      </c>
      <c r="G125" s="6">
        <v>2004</v>
      </c>
      <c r="H125" s="6">
        <v>2005</v>
      </c>
      <c r="I125" s="6">
        <v>2006</v>
      </c>
      <c r="J125" s="6">
        <v>2007</v>
      </c>
      <c r="K125" s="6">
        <v>2008</v>
      </c>
      <c r="L125" s="6">
        <v>2009</v>
      </c>
      <c r="M125" s="6"/>
      <c r="N125" s="6"/>
      <c r="O125" s="6"/>
      <c r="P125" s="6"/>
    </row>
    <row r="126" spans="2:19">
      <c r="B126" t="s">
        <v>230</v>
      </c>
      <c r="C126" s="6">
        <v>13814.650000000001</v>
      </c>
      <c r="D126" s="6">
        <v>14284.625</v>
      </c>
      <c r="E126" s="6">
        <v>14666.2</v>
      </c>
      <c r="F126" s="6">
        <v>15203.724999999999</v>
      </c>
      <c r="G126" s="6">
        <v>15762.800000000001</v>
      </c>
      <c r="H126" s="6">
        <v>16458.075000000001</v>
      </c>
      <c r="I126" s="6">
        <v>17180.224999999999</v>
      </c>
      <c r="J126" s="6">
        <v>17758.900000000001</v>
      </c>
      <c r="K126" s="6">
        <v>17694.625</v>
      </c>
      <c r="L126" s="6">
        <v>16561.525000000001</v>
      </c>
      <c r="M126" s="6"/>
      <c r="N126" s="6"/>
      <c r="O126" s="6"/>
      <c r="P126" s="6"/>
    </row>
    <row r="127" spans="2:19">
      <c r="B127" t="s">
        <v>231</v>
      </c>
      <c r="C127" s="6">
        <v>14412.650000000001</v>
      </c>
      <c r="D127" s="6">
        <v>14910.224999999999</v>
      </c>
      <c r="E127" s="6">
        <v>15294.775</v>
      </c>
      <c r="F127" s="6">
        <v>15862.825000000001</v>
      </c>
      <c r="G127" s="6">
        <v>16451.575000000001</v>
      </c>
      <c r="H127" s="6">
        <v>17188.2</v>
      </c>
      <c r="I127" s="6">
        <v>17959.824999999997</v>
      </c>
      <c r="J127" s="6">
        <v>18582.625</v>
      </c>
      <c r="K127" s="6">
        <v>18521.3</v>
      </c>
      <c r="L127" s="6">
        <v>17340.7</v>
      </c>
      <c r="M127" s="6"/>
      <c r="N127" s="6"/>
      <c r="O127" s="6"/>
      <c r="P127" s="6"/>
    </row>
    <row r="128" spans="2:19">
      <c r="B128" t="s">
        <v>232</v>
      </c>
      <c r="C128" s="6">
        <v>13251.125</v>
      </c>
      <c r="D128" s="6">
        <v>13714.275000000001</v>
      </c>
      <c r="E128" s="6">
        <v>14091.5</v>
      </c>
      <c r="F128" s="6">
        <v>14491.825000000001</v>
      </c>
      <c r="G128" s="6">
        <v>14904.8</v>
      </c>
      <c r="H128" s="6">
        <v>15443.325000000001</v>
      </c>
      <c r="I128" s="6">
        <v>16008.7</v>
      </c>
      <c r="J128" s="6">
        <v>16515.825000000001</v>
      </c>
      <c r="K128" s="6">
        <v>16426.7</v>
      </c>
      <c r="L128" s="6">
        <v>15348.55</v>
      </c>
      <c r="M128" s="6"/>
      <c r="N128" s="6"/>
      <c r="O128" s="6"/>
      <c r="P128" s="6"/>
    </row>
    <row r="129" spans="2:16">
      <c r="B129" t="s">
        <v>336</v>
      </c>
      <c r="C129" s="6">
        <v>5824800.75</v>
      </c>
      <c r="D129" s="6">
        <v>6011937.0750000011</v>
      </c>
      <c r="E129" s="6">
        <v>6167088.5500000007</v>
      </c>
      <c r="F129" s="6">
        <v>6336611.8250000002</v>
      </c>
      <c r="G129" s="6">
        <v>6515085.3250000002</v>
      </c>
      <c r="H129" s="6">
        <v>6724771.7000000011</v>
      </c>
      <c r="I129" s="6">
        <v>6967968.8250000002</v>
      </c>
      <c r="J129" s="6">
        <v>7117552.8749999991</v>
      </c>
      <c r="K129" s="6">
        <v>7137296.4749999996</v>
      </c>
      <c r="L129" s="6">
        <v>6690189.25</v>
      </c>
      <c r="M129" s="6"/>
      <c r="N129" s="6"/>
      <c r="O129" s="6"/>
      <c r="P129" s="6"/>
    </row>
    <row r="130" spans="2:16"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2:16">
      <c r="B131" t="s">
        <v>322</v>
      </c>
      <c r="C131" s="6">
        <v>2008</v>
      </c>
      <c r="D131" s="6">
        <v>2009</v>
      </c>
      <c r="E131" s="6">
        <v>2010</v>
      </c>
      <c r="F131" s="6">
        <v>2011</v>
      </c>
      <c r="G131" s="6">
        <v>2012</v>
      </c>
      <c r="H131" s="6"/>
      <c r="I131" s="6"/>
      <c r="J131" s="6"/>
      <c r="K131" s="6"/>
      <c r="L131" s="6"/>
      <c r="M131" s="6"/>
      <c r="N131" s="6"/>
      <c r="O131" s="6"/>
      <c r="P131" s="6"/>
    </row>
    <row r="132" spans="2:16">
      <c r="B132" t="s">
        <v>230</v>
      </c>
      <c r="C132" s="6">
        <v>17911.775000000001</v>
      </c>
      <c r="D132" s="6">
        <v>16754.424999999999</v>
      </c>
      <c r="E132" s="6">
        <v>16397.125</v>
      </c>
      <c r="F132" s="6">
        <v>16119.174999999999</v>
      </c>
      <c r="G132" s="6">
        <v>15274.875</v>
      </c>
      <c r="H132" s="6"/>
      <c r="I132" s="6"/>
      <c r="J132" s="6"/>
      <c r="K132" s="6"/>
      <c r="L132" s="6"/>
      <c r="M132" s="6"/>
      <c r="N132" s="6"/>
      <c r="O132" s="6"/>
      <c r="P132" s="6"/>
    </row>
    <row r="133" spans="2:16">
      <c r="B133" t="s">
        <v>231</v>
      </c>
      <c r="C133" s="6">
        <v>18765.100000000002</v>
      </c>
      <c r="D133" s="6">
        <v>17603.650000000001</v>
      </c>
      <c r="E133" s="6">
        <v>17146.825000000001</v>
      </c>
      <c r="F133" s="6">
        <v>16836.099999999999</v>
      </c>
      <c r="G133" s="6">
        <v>15958.025000000001</v>
      </c>
      <c r="H133" s="6"/>
      <c r="I133" s="6"/>
      <c r="J133" s="6"/>
      <c r="K133" s="6"/>
      <c r="L133" s="6"/>
      <c r="M133" s="6"/>
      <c r="N133" s="6"/>
      <c r="O133" s="6"/>
      <c r="P133" s="6"/>
    </row>
    <row r="134" spans="2:16">
      <c r="B134" t="s">
        <v>232</v>
      </c>
      <c r="C134" s="6">
        <v>16663.2</v>
      </c>
      <c r="D134" s="6">
        <v>15611.399999999998</v>
      </c>
      <c r="E134" s="6">
        <v>15254.225</v>
      </c>
      <c r="F134" s="6">
        <v>14941.1</v>
      </c>
      <c r="G134" s="6">
        <v>14078.25</v>
      </c>
      <c r="H134" s="6"/>
      <c r="I134" s="6"/>
      <c r="J134" s="6"/>
      <c r="K134" s="6"/>
      <c r="L134" s="6"/>
      <c r="M134" s="6"/>
      <c r="N134" s="6"/>
      <c r="O134" s="6"/>
      <c r="P134" s="6"/>
    </row>
    <row r="135" spans="2:16">
      <c r="B135" s="56" t="s">
        <v>336</v>
      </c>
      <c r="C135" s="6">
        <v>7274187</v>
      </c>
      <c r="D135" s="6">
        <v>6836719.5</v>
      </c>
      <c r="E135" s="6">
        <v>6697048.75</v>
      </c>
      <c r="F135" s="6">
        <v>6601308.75</v>
      </c>
      <c r="G135" s="6">
        <v>6207729.25</v>
      </c>
      <c r="H135" s="6"/>
      <c r="I135" s="6"/>
      <c r="J135" s="6"/>
      <c r="K135" s="6"/>
      <c r="L135" s="6"/>
      <c r="M135" s="6"/>
      <c r="N135" s="6"/>
      <c r="O135" s="6"/>
      <c r="P135" s="6"/>
    </row>
    <row r="136" spans="2:16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2:16">
      <c r="B137" t="s">
        <v>323</v>
      </c>
      <c r="C137" s="6">
        <v>2010</v>
      </c>
      <c r="D137" s="6">
        <v>2011</v>
      </c>
      <c r="E137" s="6">
        <v>2012</v>
      </c>
      <c r="F137" s="6">
        <v>2013</v>
      </c>
      <c r="G137" s="6">
        <v>2014</v>
      </c>
      <c r="H137" s="6"/>
      <c r="I137" s="6"/>
      <c r="J137" s="6"/>
      <c r="K137" s="6"/>
      <c r="L137" s="6"/>
      <c r="M137" s="6"/>
      <c r="N137" s="6"/>
      <c r="O137" s="6"/>
      <c r="P137" s="6"/>
    </row>
    <row r="138" spans="2:16">
      <c r="B138" t="s">
        <v>230</v>
      </c>
      <c r="C138" s="6">
        <v>17048.474999999999</v>
      </c>
      <c r="D138" s="6">
        <v>16612.525000000001</v>
      </c>
      <c r="E138" s="6">
        <v>15880.875</v>
      </c>
      <c r="F138" s="6">
        <v>15389.375</v>
      </c>
      <c r="G138" s="6">
        <v>15646.95</v>
      </c>
      <c r="H138" s="6"/>
      <c r="I138" s="6"/>
      <c r="J138" s="6"/>
      <c r="K138" s="6"/>
      <c r="L138" s="6"/>
      <c r="M138" s="6"/>
      <c r="N138" s="6"/>
      <c r="O138" s="6"/>
      <c r="P138" s="6"/>
    </row>
    <row r="139" spans="2:16">
      <c r="B139" t="s">
        <v>231</v>
      </c>
      <c r="C139" s="6">
        <v>17682.474999999999</v>
      </c>
      <c r="D139" s="6">
        <v>17234.574999999997</v>
      </c>
      <c r="E139" s="6">
        <v>16442.825000000001</v>
      </c>
      <c r="F139" s="6">
        <v>15992.800000000001</v>
      </c>
      <c r="G139" s="6">
        <v>16256.6</v>
      </c>
      <c r="H139" s="6"/>
      <c r="I139" s="6"/>
      <c r="J139" s="6"/>
      <c r="K139" s="6"/>
      <c r="L139" s="6"/>
      <c r="M139" s="6"/>
      <c r="N139" s="6"/>
      <c r="O139" s="6"/>
      <c r="P139" s="6"/>
    </row>
    <row r="140" spans="2:16">
      <c r="B140" t="s">
        <v>232</v>
      </c>
      <c r="C140" s="6">
        <v>15739.825000000001</v>
      </c>
      <c r="D140" s="6">
        <v>15328.25</v>
      </c>
      <c r="E140" s="6">
        <v>14551.525</v>
      </c>
      <c r="F140" s="6">
        <v>13980.224999999999</v>
      </c>
      <c r="G140" s="6">
        <v>14198.699999999999</v>
      </c>
      <c r="H140" s="6"/>
      <c r="I140" s="6"/>
      <c r="J140" s="6"/>
      <c r="K140" s="6"/>
      <c r="L140" s="6"/>
      <c r="M140" s="6"/>
      <c r="N140" s="6"/>
      <c r="O140" s="6"/>
      <c r="P140" s="6"/>
    </row>
    <row r="141" spans="2:16">
      <c r="B141" s="56" t="s">
        <v>336</v>
      </c>
      <c r="C141" s="6">
        <v>7104605.6749999998</v>
      </c>
      <c r="D141" s="6">
        <v>6941747.875</v>
      </c>
      <c r="E141" s="6">
        <v>6581203.6999999993</v>
      </c>
      <c r="F141" s="6">
        <v>6341646.2249999996</v>
      </c>
      <c r="G141" s="6">
        <v>6408354</v>
      </c>
      <c r="H141" s="6"/>
      <c r="I141" s="6"/>
      <c r="J141" s="6"/>
      <c r="K141" s="6"/>
      <c r="L141" s="6"/>
      <c r="M141" s="6"/>
      <c r="N141" s="6"/>
      <c r="O141" s="6"/>
      <c r="P141" s="6"/>
    </row>
    <row r="142" spans="2:16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</sheetData>
  <sortState columnSort="1" ref="C92:V100">
    <sortCondition ref="C92:V92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Notas</vt:lpstr>
      <vt:lpstr>1. CNE y CNTR</vt:lpstr>
      <vt:lpstr>2 CRE86</vt:lpstr>
      <vt:lpstr>3 CRE95</vt:lpstr>
      <vt:lpstr>4. CRE00</vt:lpstr>
      <vt:lpstr>5. CRE08</vt:lpstr>
      <vt:lpstr>6. CRE10</vt:lpstr>
      <vt:lpstr>7. EPA</vt:lpstr>
      <vt:lpstr> CNTR detalle</vt:lpstr>
    </vt:vector>
  </TitlesOfParts>
  <Company>Fedea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ANGEL DE LA FUENTE</cp:lastModifiedBy>
  <cp:lastPrinted>2015-05-06T14:31:03Z</cp:lastPrinted>
  <dcterms:created xsi:type="dcterms:W3CDTF">2015-03-25T10:57:37Z</dcterms:created>
  <dcterms:modified xsi:type="dcterms:W3CDTF">2015-11-07T22:53:08Z</dcterms:modified>
</cp:coreProperties>
</file>