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22740" yWindow="480" windowWidth="27240" windowHeight="17260" tabRatio="500"/>
  </bookViews>
  <sheets>
    <sheet name="Notas" sheetId="1" r:id="rId1"/>
    <sheet name="1 CRE86-e" sheetId="2" r:id="rId2"/>
    <sheet name="2 BDMORES00" sheetId="4" r:id="rId3"/>
    <sheet name="3 CRE95" sheetId="3" r:id="rId4"/>
    <sheet name="4. CRE00" sheetId="5" r:id="rId5"/>
    <sheet name="5. CRE08" sheetId="6" r:id="rId6"/>
    <sheet name="6. CRE10" sheetId="7" r:id="rId7"/>
    <sheet name="7. EPA" sheetId="8" r:id="rId8"/>
    <sheet name="8. CNE y CNTR" sheetId="10" r:id="rId9"/>
    <sheet name=" CNTR detalle" sheetId="9" r:id="rId10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58" i="2" l="1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T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B58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B57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B59" i="2"/>
  <c r="U59" i="2"/>
  <c r="U57" i="2"/>
  <c r="V59" i="2"/>
  <c r="V57" i="2"/>
  <c r="W59" i="2"/>
  <c r="W57" i="2"/>
  <c r="X59" i="2"/>
  <c r="X57" i="2"/>
  <c r="Y59" i="2"/>
  <c r="Y57" i="2"/>
  <c r="Z59" i="2"/>
  <c r="Z57" i="2"/>
  <c r="AA59" i="2"/>
  <c r="AA57" i="2"/>
  <c r="AB59" i="2"/>
  <c r="AB57" i="2"/>
  <c r="AC59" i="2"/>
  <c r="AC57" i="2"/>
  <c r="AD59" i="2"/>
  <c r="AD57" i="2"/>
  <c r="AE59" i="2"/>
  <c r="AE57" i="2"/>
  <c r="AF59" i="2"/>
  <c r="AF57" i="2"/>
  <c r="AG59" i="2"/>
  <c r="AG57" i="2"/>
  <c r="AH59" i="2"/>
  <c r="AH57" i="2"/>
  <c r="AI59" i="2"/>
  <c r="AI57" i="2"/>
  <c r="T39" i="2"/>
  <c r="D579" i="7"/>
  <c r="E579" i="7"/>
  <c r="F579" i="7"/>
  <c r="G579" i="7"/>
  <c r="C579" i="7"/>
  <c r="D354" i="7"/>
  <c r="C344" i="6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E354" i="7"/>
  <c r="F354" i="7"/>
  <c r="G354" i="7"/>
  <c r="C354" i="7"/>
  <c r="C352" i="7"/>
  <c r="D551" i="6"/>
  <c r="E551" i="6"/>
  <c r="F551" i="6"/>
  <c r="G551" i="6"/>
  <c r="H551" i="6"/>
  <c r="C551" i="6"/>
  <c r="D550" i="6"/>
  <c r="E550" i="6"/>
  <c r="F550" i="6"/>
  <c r="G550" i="6"/>
  <c r="H550" i="6"/>
  <c r="C550" i="6"/>
  <c r="D554" i="5"/>
  <c r="E554" i="5"/>
  <c r="F554" i="5"/>
  <c r="G554" i="5"/>
  <c r="H554" i="5"/>
  <c r="I554" i="5"/>
  <c r="J554" i="5"/>
  <c r="K554" i="5"/>
  <c r="L554" i="5"/>
  <c r="M554" i="5"/>
  <c r="C554" i="5"/>
  <c r="D553" i="5"/>
  <c r="E553" i="5"/>
  <c r="F553" i="5"/>
  <c r="G553" i="5"/>
  <c r="H553" i="5"/>
  <c r="I553" i="5"/>
  <c r="J553" i="5"/>
  <c r="K553" i="5"/>
  <c r="L553" i="5"/>
  <c r="M553" i="5"/>
  <c r="C553" i="5"/>
  <c r="C346" i="5"/>
  <c r="D537" i="3"/>
  <c r="E537" i="3"/>
  <c r="F537" i="3"/>
  <c r="G537" i="3"/>
  <c r="H537" i="3"/>
  <c r="I537" i="3"/>
  <c r="J537" i="3"/>
  <c r="K537" i="3"/>
  <c r="L537" i="3"/>
  <c r="C537" i="3"/>
  <c r="D536" i="3"/>
  <c r="E536" i="3"/>
  <c r="F536" i="3"/>
  <c r="G536" i="3"/>
  <c r="H536" i="3"/>
  <c r="I536" i="3"/>
  <c r="J536" i="3"/>
  <c r="K536" i="3"/>
  <c r="L536" i="3"/>
  <c r="C536" i="3"/>
  <c r="D329" i="3"/>
  <c r="E329" i="3"/>
  <c r="F329" i="3"/>
  <c r="G329" i="3"/>
  <c r="H329" i="3"/>
  <c r="I329" i="3"/>
  <c r="J329" i="3"/>
  <c r="K329" i="3"/>
  <c r="L329" i="3"/>
  <c r="C329" i="3"/>
  <c r="C326" i="3"/>
  <c r="C54" i="3"/>
  <c r="D54" i="3"/>
  <c r="D58" i="3"/>
  <c r="D59" i="3"/>
  <c r="E54" i="3"/>
  <c r="E58" i="3"/>
  <c r="E59" i="3"/>
  <c r="F54" i="3"/>
  <c r="F58" i="3"/>
  <c r="F59" i="3"/>
  <c r="G54" i="3"/>
  <c r="G58" i="3"/>
  <c r="G59" i="3"/>
  <c r="H54" i="3"/>
  <c r="H58" i="3"/>
  <c r="H59" i="3"/>
  <c r="I54" i="3"/>
  <c r="I58" i="3"/>
  <c r="I59" i="3"/>
  <c r="J54" i="3"/>
  <c r="J58" i="3"/>
  <c r="J59" i="3"/>
  <c r="K54" i="3"/>
  <c r="K58" i="3"/>
  <c r="K59" i="3"/>
  <c r="L54" i="3"/>
  <c r="L58" i="3"/>
  <c r="L59" i="3"/>
  <c r="C59" i="3"/>
  <c r="C58" i="3"/>
  <c r="D311" i="3"/>
  <c r="C559" i="7"/>
  <c r="C529" i="7"/>
  <c r="G457" i="7"/>
  <c r="G552" i="7"/>
  <c r="G553" i="7"/>
  <c r="G546" i="7"/>
  <c r="G576" i="7"/>
  <c r="F457" i="7"/>
  <c r="F552" i="7"/>
  <c r="F553" i="7"/>
  <c r="F546" i="7"/>
  <c r="F576" i="7"/>
  <c r="E457" i="7"/>
  <c r="E552" i="7"/>
  <c r="E553" i="7"/>
  <c r="E546" i="7"/>
  <c r="E576" i="7"/>
  <c r="D457" i="7"/>
  <c r="D552" i="7"/>
  <c r="D553" i="7"/>
  <c r="D546" i="7"/>
  <c r="D576" i="7"/>
  <c r="C457" i="7"/>
  <c r="C552" i="7"/>
  <c r="C553" i="7"/>
  <c r="C546" i="7"/>
  <c r="C576" i="7"/>
  <c r="G545" i="7"/>
  <c r="G575" i="7"/>
  <c r="F545" i="7"/>
  <c r="F575" i="7"/>
  <c r="E545" i="7"/>
  <c r="E575" i="7"/>
  <c r="D545" i="7"/>
  <c r="D575" i="7"/>
  <c r="C545" i="7"/>
  <c r="C575" i="7"/>
  <c r="G544" i="7"/>
  <c r="G574" i="7"/>
  <c r="F544" i="7"/>
  <c r="F574" i="7"/>
  <c r="E544" i="7"/>
  <c r="E574" i="7"/>
  <c r="D544" i="7"/>
  <c r="D574" i="7"/>
  <c r="C544" i="7"/>
  <c r="C574" i="7"/>
  <c r="G543" i="7"/>
  <c r="G573" i="7"/>
  <c r="F543" i="7"/>
  <c r="F573" i="7"/>
  <c r="E543" i="7"/>
  <c r="E573" i="7"/>
  <c r="D543" i="7"/>
  <c r="D573" i="7"/>
  <c r="C543" i="7"/>
  <c r="C573" i="7"/>
  <c r="G542" i="7"/>
  <c r="G572" i="7"/>
  <c r="F542" i="7"/>
  <c r="F572" i="7"/>
  <c r="E542" i="7"/>
  <c r="E572" i="7"/>
  <c r="D542" i="7"/>
  <c r="D572" i="7"/>
  <c r="C542" i="7"/>
  <c r="C572" i="7"/>
  <c r="G541" i="7"/>
  <c r="G571" i="7"/>
  <c r="F541" i="7"/>
  <c r="F571" i="7"/>
  <c r="E541" i="7"/>
  <c r="E571" i="7"/>
  <c r="D541" i="7"/>
  <c r="D571" i="7"/>
  <c r="C541" i="7"/>
  <c r="C571" i="7"/>
  <c r="G540" i="7"/>
  <c r="G570" i="7"/>
  <c r="F540" i="7"/>
  <c r="F570" i="7"/>
  <c r="E540" i="7"/>
  <c r="E570" i="7"/>
  <c r="D540" i="7"/>
  <c r="D570" i="7"/>
  <c r="C540" i="7"/>
  <c r="C570" i="7"/>
  <c r="G539" i="7"/>
  <c r="G569" i="7"/>
  <c r="F539" i="7"/>
  <c r="F569" i="7"/>
  <c r="E539" i="7"/>
  <c r="E569" i="7"/>
  <c r="D539" i="7"/>
  <c r="D569" i="7"/>
  <c r="C539" i="7"/>
  <c r="C569" i="7"/>
  <c r="G538" i="7"/>
  <c r="G568" i="7"/>
  <c r="F538" i="7"/>
  <c r="F568" i="7"/>
  <c r="E538" i="7"/>
  <c r="E568" i="7"/>
  <c r="D538" i="7"/>
  <c r="D568" i="7"/>
  <c r="C538" i="7"/>
  <c r="C568" i="7"/>
  <c r="G537" i="7"/>
  <c r="G567" i="7"/>
  <c r="F537" i="7"/>
  <c r="F567" i="7"/>
  <c r="E537" i="7"/>
  <c r="E567" i="7"/>
  <c r="D537" i="7"/>
  <c r="D567" i="7"/>
  <c r="C537" i="7"/>
  <c r="C567" i="7"/>
  <c r="G536" i="7"/>
  <c r="G566" i="7"/>
  <c r="F536" i="7"/>
  <c r="F566" i="7"/>
  <c r="E536" i="7"/>
  <c r="E566" i="7"/>
  <c r="D536" i="7"/>
  <c r="D566" i="7"/>
  <c r="C536" i="7"/>
  <c r="C566" i="7"/>
  <c r="G535" i="7"/>
  <c r="G565" i="7"/>
  <c r="F535" i="7"/>
  <c r="F565" i="7"/>
  <c r="E535" i="7"/>
  <c r="E565" i="7"/>
  <c r="D535" i="7"/>
  <c r="D565" i="7"/>
  <c r="C535" i="7"/>
  <c r="C565" i="7"/>
  <c r="G534" i="7"/>
  <c r="G564" i="7"/>
  <c r="F534" i="7"/>
  <c r="F564" i="7"/>
  <c r="E534" i="7"/>
  <c r="E564" i="7"/>
  <c r="D534" i="7"/>
  <c r="D564" i="7"/>
  <c r="C534" i="7"/>
  <c r="C564" i="7"/>
  <c r="G533" i="7"/>
  <c r="G563" i="7"/>
  <c r="F533" i="7"/>
  <c r="F563" i="7"/>
  <c r="E533" i="7"/>
  <c r="E563" i="7"/>
  <c r="D533" i="7"/>
  <c r="D563" i="7"/>
  <c r="C533" i="7"/>
  <c r="C563" i="7"/>
  <c r="G532" i="7"/>
  <c r="G562" i="7"/>
  <c r="F532" i="7"/>
  <c r="F562" i="7"/>
  <c r="E532" i="7"/>
  <c r="E562" i="7"/>
  <c r="D532" i="7"/>
  <c r="D562" i="7"/>
  <c r="C532" i="7"/>
  <c r="C562" i="7"/>
  <c r="G531" i="7"/>
  <c r="G561" i="7"/>
  <c r="F531" i="7"/>
  <c r="F561" i="7"/>
  <c r="E531" i="7"/>
  <c r="E561" i="7"/>
  <c r="D531" i="7"/>
  <c r="D561" i="7"/>
  <c r="C531" i="7"/>
  <c r="C561" i="7"/>
  <c r="G530" i="7"/>
  <c r="G560" i="7"/>
  <c r="F530" i="7"/>
  <c r="F560" i="7"/>
  <c r="E530" i="7"/>
  <c r="E560" i="7"/>
  <c r="D530" i="7"/>
  <c r="D560" i="7"/>
  <c r="C530" i="7"/>
  <c r="C560" i="7"/>
  <c r="G529" i="7"/>
  <c r="G559" i="7"/>
  <c r="F529" i="7"/>
  <c r="F559" i="7"/>
  <c r="E529" i="7"/>
  <c r="E559" i="7"/>
  <c r="D529" i="7"/>
  <c r="D559" i="7"/>
  <c r="G547" i="7"/>
  <c r="F547" i="7"/>
  <c r="E547" i="7"/>
  <c r="D547" i="7"/>
  <c r="C547" i="7"/>
  <c r="G487" i="7"/>
  <c r="G488" i="7"/>
  <c r="G490" i="7"/>
  <c r="F487" i="7"/>
  <c r="F488" i="7"/>
  <c r="F490" i="7"/>
  <c r="E487" i="7"/>
  <c r="E488" i="7"/>
  <c r="E490" i="7"/>
  <c r="D487" i="7"/>
  <c r="D488" i="7"/>
  <c r="D490" i="7"/>
  <c r="C487" i="7"/>
  <c r="C488" i="7"/>
  <c r="C490" i="7"/>
  <c r="G458" i="7"/>
  <c r="G460" i="7"/>
  <c r="F458" i="7"/>
  <c r="F460" i="7"/>
  <c r="E458" i="7"/>
  <c r="E460" i="7"/>
  <c r="D458" i="7"/>
  <c r="D460" i="7"/>
  <c r="C458" i="7"/>
  <c r="C460" i="7"/>
  <c r="H546" i="6"/>
  <c r="C522" i="6"/>
  <c r="G546" i="6"/>
  <c r="F546" i="6"/>
  <c r="E546" i="6"/>
  <c r="D546" i="6"/>
  <c r="C546" i="6"/>
  <c r="H545" i="6"/>
  <c r="G545" i="6"/>
  <c r="F545" i="6"/>
  <c r="E545" i="6"/>
  <c r="D545" i="6"/>
  <c r="C545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40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40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40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40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40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H539" i="6"/>
  <c r="G539" i="6"/>
  <c r="F539" i="6"/>
  <c r="E539" i="6"/>
  <c r="D539" i="6"/>
  <c r="H480" i="6"/>
  <c r="H481" i="6"/>
  <c r="H483" i="6"/>
  <c r="G480" i="6"/>
  <c r="G481" i="6"/>
  <c r="G483" i="6"/>
  <c r="F480" i="6"/>
  <c r="F481" i="6"/>
  <c r="F483" i="6"/>
  <c r="E480" i="6"/>
  <c r="E481" i="6"/>
  <c r="E483" i="6"/>
  <c r="D480" i="6"/>
  <c r="D481" i="6"/>
  <c r="D483" i="6"/>
  <c r="C480" i="6"/>
  <c r="C481" i="6"/>
  <c r="C483" i="6"/>
  <c r="H450" i="6"/>
  <c r="H451" i="6"/>
  <c r="H453" i="6"/>
  <c r="G450" i="6"/>
  <c r="G451" i="6"/>
  <c r="G453" i="6"/>
  <c r="F450" i="6"/>
  <c r="F451" i="6"/>
  <c r="F453" i="6"/>
  <c r="E450" i="6"/>
  <c r="E451" i="6"/>
  <c r="E453" i="6"/>
  <c r="D450" i="6"/>
  <c r="D451" i="6"/>
  <c r="D453" i="6"/>
  <c r="C450" i="6"/>
  <c r="C451" i="6"/>
  <c r="C453" i="6"/>
  <c r="D547" i="5"/>
  <c r="E547" i="5"/>
  <c r="F547" i="5"/>
  <c r="G547" i="5"/>
  <c r="H547" i="5"/>
  <c r="I547" i="5"/>
  <c r="J547" i="5"/>
  <c r="K547" i="5"/>
  <c r="L547" i="5"/>
  <c r="M547" i="5"/>
  <c r="D548" i="5"/>
  <c r="E548" i="5"/>
  <c r="F548" i="5"/>
  <c r="G548" i="5"/>
  <c r="H548" i="5"/>
  <c r="I548" i="5"/>
  <c r="J548" i="5"/>
  <c r="K548" i="5"/>
  <c r="L548" i="5"/>
  <c r="M548" i="5"/>
  <c r="C547" i="5"/>
  <c r="C548" i="5"/>
  <c r="C525" i="5"/>
  <c r="D525" i="5"/>
  <c r="E525" i="5"/>
  <c r="F525" i="5"/>
  <c r="G525" i="5"/>
  <c r="H525" i="5"/>
  <c r="I525" i="5"/>
  <c r="J525" i="5"/>
  <c r="K525" i="5"/>
  <c r="L525" i="5"/>
  <c r="M525" i="5"/>
  <c r="C526" i="5"/>
  <c r="D526" i="5"/>
  <c r="E526" i="5"/>
  <c r="F526" i="5"/>
  <c r="G526" i="5"/>
  <c r="H526" i="5"/>
  <c r="I526" i="5"/>
  <c r="J526" i="5"/>
  <c r="K526" i="5"/>
  <c r="L526" i="5"/>
  <c r="M526" i="5"/>
  <c r="C527" i="5"/>
  <c r="D527" i="5"/>
  <c r="E527" i="5"/>
  <c r="F527" i="5"/>
  <c r="G527" i="5"/>
  <c r="H527" i="5"/>
  <c r="I527" i="5"/>
  <c r="J527" i="5"/>
  <c r="K527" i="5"/>
  <c r="L527" i="5"/>
  <c r="M527" i="5"/>
  <c r="C528" i="5"/>
  <c r="D528" i="5"/>
  <c r="E528" i="5"/>
  <c r="F528" i="5"/>
  <c r="G528" i="5"/>
  <c r="H528" i="5"/>
  <c r="I528" i="5"/>
  <c r="J528" i="5"/>
  <c r="K528" i="5"/>
  <c r="L528" i="5"/>
  <c r="M528" i="5"/>
  <c r="C529" i="5"/>
  <c r="D529" i="5"/>
  <c r="E529" i="5"/>
  <c r="F529" i="5"/>
  <c r="G529" i="5"/>
  <c r="H529" i="5"/>
  <c r="I529" i="5"/>
  <c r="J529" i="5"/>
  <c r="K529" i="5"/>
  <c r="L529" i="5"/>
  <c r="M529" i="5"/>
  <c r="C530" i="5"/>
  <c r="D530" i="5"/>
  <c r="E530" i="5"/>
  <c r="F530" i="5"/>
  <c r="G530" i="5"/>
  <c r="H530" i="5"/>
  <c r="I530" i="5"/>
  <c r="J530" i="5"/>
  <c r="K530" i="5"/>
  <c r="L530" i="5"/>
  <c r="M530" i="5"/>
  <c r="C531" i="5"/>
  <c r="D531" i="5"/>
  <c r="E531" i="5"/>
  <c r="F531" i="5"/>
  <c r="G531" i="5"/>
  <c r="H531" i="5"/>
  <c r="I531" i="5"/>
  <c r="J531" i="5"/>
  <c r="K531" i="5"/>
  <c r="L531" i="5"/>
  <c r="M531" i="5"/>
  <c r="C532" i="5"/>
  <c r="D532" i="5"/>
  <c r="E532" i="5"/>
  <c r="F532" i="5"/>
  <c r="G532" i="5"/>
  <c r="H532" i="5"/>
  <c r="I532" i="5"/>
  <c r="J532" i="5"/>
  <c r="K532" i="5"/>
  <c r="L532" i="5"/>
  <c r="M532" i="5"/>
  <c r="C533" i="5"/>
  <c r="D533" i="5"/>
  <c r="E533" i="5"/>
  <c r="F533" i="5"/>
  <c r="G533" i="5"/>
  <c r="H533" i="5"/>
  <c r="I533" i="5"/>
  <c r="J533" i="5"/>
  <c r="K533" i="5"/>
  <c r="L533" i="5"/>
  <c r="M533" i="5"/>
  <c r="C534" i="5"/>
  <c r="D534" i="5"/>
  <c r="E534" i="5"/>
  <c r="F534" i="5"/>
  <c r="G534" i="5"/>
  <c r="H534" i="5"/>
  <c r="I534" i="5"/>
  <c r="J534" i="5"/>
  <c r="K534" i="5"/>
  <c r="L534" i="5"/>
  <c r="M534" i="5"/>
  <c r="C535" i="5"/>
  <c r="D535" i="5"/>
  <c r="E535" i="5"/>
  <c r="F535" i="5"/>
  <c r="G535" i="5"/>
  <c r="H535" i="5"/>
  <c r="I535" i="5"/>
  <c r="J535" i="5"/>
  <c r="K535" i="5"/>
  <c r="L535" i="5"/>
  <c r="M535" i="5"/>
  <c r="C536" i="5"/>
  <c r="D536" i="5"/>
  <c r="E536" i="5"/>
  <c r="F536" i="5"/>
  <c r="G536" i="5"/>
  <c r="H536" i="5"/>
  <c r="I536" i="5"/>
  <c r="J536" i="5"/>
  <c r="K536" i="5"/>
  <c r="L536" i="5"/>
  <c r="M536" i="5"/>
  <c r="C537" i="5"/>
  <c r="D537" i="5"/>
  <c r="E537" i="5"/>
  <c r="F537" i="5"/>
  <c r="G537" i="5"/>
  <c r="H537" i="5"/>
  <c r="I537" i="5"/>
  <c r="J537" i="5"/>
  <c r="K537" i="5"/>
  <c r="L537" i="5"/>
  <c r="M537" i="5"/>
  <c r="C538" i="5"/>
  <c r="D538" i="5"/>
  <c r="E538" i="5"/>
  <c r="F538" i="5"/>
  <c r="G538" i="5"/>
  <c r="H538" i="5"/>
  <c r="I538" i="5"/>
  <c r="J538" i="5"/>
  <c r="K538" i="5"/>
  <c r="L538" i="5"/>
  <c r="M538" i="5"/>
  <c r="C539" i="5"/>
  <c r="D539" i="5"/>
  <c r="E539" i="5"/>
  <c r="F539" i="5"/>
  <c r="G539" i="5"/>
  <c r="H539" i="5"/>
  <c r="I539" i="5"/>
  <c r="J539" i="5"/>
  <c r="K539" i="5"/>
  <c r="L539" i="5"/>
  <c r="M539" i="5"/>
  <c r="C540" i="5"/>
  <c r="D540" i="5"/>
  <c r="E540" i="5"/>
  <c r="F540" i="5"/>
  <c r="G540" i="5"/>
  <c r="H540" i="5"/>
  <c r="I540" i="5"/>
  <c r="J540" i="5"/>
  <c r="K540" i="5"/>
  <c r="L540" i="5"/>
  <c r="M540" i="5"/>
  <c r="D524" i="5"/>
  <c r="E524" i="5"/>
  <c r="F524" i="5"/>
  <c r="G524" i="5"/>
  <c r="H524" i="5"/>
  <c r="I524" i="5"/>
  <c r="J524" i="5"/>
  <c r="K524" i="5"/>
  <c r="L524" i="5"/>
  <c r="M524" i="5"/>
  <c r="C524" i="5"/>
  <c r="D541" i="5"/>
  <c r="E541" i="5"/>
  <c r="F541" i="5"/>
  <c r="G541" i="5"/>
  <c r="H541" i="5"/>
  <c r="I541" i="5"/>
  <c r="J541" i="5"/>
  <c r="K541" i="5"/>
  <c r="L541" i="5"/>
  <c r="M541" i="5"/>
  <c r="D542" i="5"/>
  <c r="E542" i="5"/>
  <c r="F542" i="5"/>
  <c r="G542" i="5"/>
  <c r="H542" i="5"/>
  <c r="I542" i="5"/>
  <c r="J542" i="5"/>
  <c r="K542" i="5"/>
  <c r="L542" i="5"/>
  <c r="M542" i="5"/>
  <c r="C541" i="5"/>
  <c r="C542" i="5"/>
  <c r="M452" i="5"/>
  <c r="M453" i="5"/>
  <c r="M455" i="5"/>
  <c r="L452" i="5"/>
  <c r="L453" i="5"/>
  <c r="L455" i="5"/>
  <c r="K452" i="5"/>
  <c r="K453" i="5"/>
  <c r="K455" i="5"/>
  <c r="J452" i="5"/>
  <c r="J453" i="5"/>
  <c r="J455" i="5"/>
  <c r="I452" i="5"/>
  <c r="I453" i="5"/>
  <c r="I455" i="5"/>
  <c r="H452" i="5"/>
  <c r="H453" i="5"/>
  <c r="H455" i="5"/>
  <c r="G452" i="5"/>
  <c r="G453" i="5"/>
  <c r="G455" i="5"/>
  <c r="F452" i="5"/>
  <c r="F453" i="5"/>
  <c r="F455" i="5"/>
  <c r="E452" i="5"/>
  <c r="E453" i="5"/>
  <c r="E455" i="5"/>
  <c r="D452" i="5"/>
  <c r="D453" i="5"/>
  <c r="D455" i="5"/>
  <c r="C452" i="5"/>
  <c r="C453" i="5"/>
  <c r="C455" i="5"/>
  <c r="L467" i="3"/>
  <c r="K467" i="3"/>
  <c r="J467" i="3"/>
  <c r="I467" i="3"/>
  <c r="H467" i="3"/>
  <c r="G467" i="3"/>
  <c r="F467" i="3"/>
  <c r="E467" i="3"/>
  <c r="D467" i="3"/>
  <c r="C467" i="3"/>
  <c r="I274" i="2"/>
  <c r="J274" i="2"/>
  <c r="K274" i="2"/>
  <c r="L274" i="2"/>
  <c r="M274" i="2"/>
  <c r="N274" i="2"/>
  <c r="O274" i="2"/>
  <c r="P274" i="2"/>
  <c r="Q274" i="2"/>
  <c r="H274" i="2"/>
  <c r="B614" i="2"/>
  <c r="D221" i="7"/>
  <c r="E221" i="7"/>
  <c r="F221" i="7"/>
  <c r="G221" i="7"/>
  <c r="C221" i="7"/>
  <c r="D194" i="7"/>
  <c r="E194" i="7"/>
  <c r="F194" i="7"/>
  <c r="G194" i="7"/>
  <c r="C194" i="7"/>
  <c r="V786" i="2"/>
  <c r="W786" i="2"/>
  <c r="X786" i="2"/>
  <c r="Y786" i="2"/>
  <c r="Z786" i="2"/>
  <c r="AA786" i="2"/>
  <c r="AB786" i="2"/>
  <c r="AC786" i="2"/>
  <c r="AD786" i="2"/>
  <c r="AE786" i="2"/>
  <c r="AF786" i="2"/>
  <c r="AG786" i="2"/>
  <c r="AH786" i="2"/>
  <c r="AI786" i="2"/>
  <c r="AJ786" i="2"/>
  <c r="AK786" i="2"/>
  <c r="V787" i="2"/>
  <c r="W787" i="2"/>
  <c r="X787" i="2"/>
  <c r="Y787" i="2"/>
  <c r="Z787" i="2"/>
  <c r="AA787" i="2"/>
  <c r="AB787" i="2"/>
  <c r="AC787" i="2"/>
  <c r="AD787" i="2"/>
  <c r="AE787" i="2"/>
  <c r="AF787" i="2"/>
  <c r="AG787" i="2"/>
  <c r="AH787" i="2"/>
  <c r="AI787" i="2"/>
  <c r="AJ787" i="2"/>
  <c r="AK787" i="2"/>
  <c r="V788" i="2"/>
  <c r="W788" i="2"/>
  <c r="X788" i="2"/>
  <c r="Y788" i="2"/>
  <c r="Z788" i="2"/>
  <c r="AA788" i="2"/>
  <c r="AB788" i="2"/>
  <c r="AC788" i="2"/>
  <c r="AD788" i="2"/>
  <c r="AE788" i="2"/>
  <c r="AF788" i="2"/>
  <c r="AG788" i="2"/>
  <c r="AH788" i="2"/>
  <c r="AI788" i="2"/>
  <c r="AJ788" i="2"/>
  <c r="AK788" i="2"/>
  <c r="V789" i="2"/>
  <c r="W789" i="2"/>
  <c r="X789" i="2"/>
  <c r="Y789" i="2"/>
  <c r="Z789" i="2"/>
  <c r="AA789" i="2"/>
  <c r="AB789" i="2"/>
  <c r="AC789" i="2"/>
  <c r="AD789" i="2"/>
  <c r="AE789" i="2"/>
  <c r="AF789" i="2"/>
  <c r="AG789" i="2"/>
  <c r="AH789" i="2"/>
  <c r="AI789" i="2"/>
  <c r="AJ789" i="2"/>
  <c r="AK789" i="2"/>
  <c r="V790" i="2"/>
  <c r="W790" i="2"/>
  <c r="X790" i="2"/>
  <c r="Y790" i="2"/>
  <c r="Z790" i="2"/>
  <c r="AA790" i="2"/>
  <c r="AB790" i="2"/>
  <c r="AC790" i="2"/>
  <c r="AD790" i="2"/>
  <c r="AE790" i="2"/>
  <c r="AF790" i="2"/>
  <c r="AG790" i="2"/>
  <c r="AH790" i="2"/>
  <c r="AI790" i="2"/>
  <c r="AJ790" i="2"/>
  <c r="AK790" i="2"/>
  <c r="V791" i="2"/>
  <c r="W791" i="2"/>
  <c r="X791" i="2"/>
  <c r="Y791" i="2"/>
  <c r="Z791" i="2"/>
  <c r="AA791" i="2"/>
  <c r="AB791" i="2"/>
  <c r="AC791" i="2"/>
  <c r="AD791" i="2"/>
  <c r="AE791" i="2"/>
  <c r="AF791" i="2"/>
  <c r="AG791" i="2"/>
  <c r="AH791" i="2"/>
  <c r="AI791" i="2"/>
  <c r="AJ791" i="2"/>
  <c r="AK791" i="2"/>
  <c r="V792" i="2"/>
  <c r="W792" i="2"/>
  <c r="X792" i="2"/>
  <c r="Y792" i="2"/>
  <c r="Z792" i="2"/>
  <c r="AA792" i="2"/>
  <c r="AB792" i="2"/>
  <c r="AC792" i="2"/>
  <c r="AD792" i="2"/>
  <c r="AE792" i="2"/>
  <c r="AF792" i="2"/>
  <c r="AG792" i="2"/>
  <c r="AH792" i="2"/>
  <c r="AI792" i="2"/>
  <c r="AJ792" i="2"/>
  <c r="AK792" i="2"/>
  <c r="V793" i="2"/>
  <c r="W793" i="2"/>
  <c r="X793" i="2"/>
  <c r="Y793" i="2"/>
  <c r="Z793" i="2"/>
  <c r="AA793" i="2"/>
  <c r="AB793" i="2"/>
  <c r="AC793" i="2"/>
  <c r="AD793" i="2"/>
  <c r="AE793" i="2"/>
  <c r="AF793" i="2"/>
  <c r="AG793" i="2"/>
  <c r="AH793" i="2"/>
  <c r="AI793" i="2"/>
  <c r="AJ793" i="2"/>
  <c r="AK793" i="2"/>
  <c r="V794" i="2"/>
  <c r="W794" i="2"/>
  <c r="X794" i="2"/>
  <c r="Y794" i="2"/>
  <c r="Z794" i="2"/>
  <c r="AA794" i="2"/>
  <c r="AB794" i="2"/>
  <c r="AC794" i="2"/>
  <c r="AD794" i="2"/>
  <c r="AE794" i="2"/>
  <c r="AF794" i="2"/>
  <c r="AG794" i="2"/>
  <c r="AH794" i="2"/>
  <c r="AI794" i="2"/>
  <c r="AJ794" i="2"/>
  <c r="AK794" i="2"/>
  <c r="V795" i="2"/>
  <c r="W795" i="2"/>
  <c r="X795" i="2"/>
  <c r="Y795" i="2"/>
  <c r="Z795" i="2"/>
  <c r="AA795" i="2"/>
  <c r="AB795" i="2"/>
  <c r="AC795" i="2"/>
  <c r="AD795" i="2"/>
  <c r="AE795" i="2"/>
  <c r="AF795" i="2"/>
  <c r="AG795" i="2"/>
  <c r="AH795" i="2"/>
  <c r="AI795" i="2"/>
  <c r="AJ795" i="2"/>
  <c r="AK795" i="2"/>
  <c r="V796" i="2"/>
  <c r="W796" i="2"/>
  <c r="X796" i="2"/>
  <c r="Y796" i="2"/>
  <c r="Z796" i="2"/>
  <c r="AA796" i="2"/>
  <c r="AB796" i="2"/>
  <c r="AC796" i="2"/>
  <c r="AD796" i="2"/>
  <c r="AE796" i="2"/>
  <c r="AF796" i="2"/>
  <c r="AG796" i="2"/>
  <c r="AH796" i="2"/>
  <c r="AI796" i="2"/>
  <c r="AJ796" i="2"/>
  <c r="AK796" i="2"/>
  <c r="V797" i="2"/>
  <c r="W797" i="2"/>
  <c r="X797" i="2"/>
  <c r="Y797" i="2"/>
  <c r="Z797" i="2"/>
  <c r="AA797" i="2"/>
  <c r="AB797" i="2"/>
  <c r="AC797" i="2"/>
  <c r="AD797" i="2"/>
  <c r="AE797" i="2"/>
  <c r="AF797" i="2"/>
  <c r="AG797" i="2"/>
  <c r="AH797" i="2"/>
  <c r="AI797" i="2"/>
  <c r="AJ797" i="2"/>
  <c r="AK797" i="2"/>
  <c r="V798" i="2"/>
  <c r="W798" i="2"/>
  <c r="X798" i="2"/>
  <c r="Y798" i="2"/>
  <c r="Z798" i="2"/>
  <c r="AA798" i="2"/>
  <c r="AB798" i="2"/>
  <c r="AC798" i="2"/>
  <c r="AD798" i="2"/>
  <c r="AE798" i="2"/>
  <c r="AF798" i="2"/>
  <c r="AG798" i="2"/>
  <c r="AH798" i="2"/>
  <c r="AI798" i="2"/>
  <c r="AJ798" i="2"/>
  <c r="AK798" i="2"/>
  <c r="V799" i="2"/>
  <c r="W799" i="2"/>
  <c r="X799" i="2"/>
  <c r="Y799" i="2"/>
  <c r="Z799" i="2"/>
  <c r="AA799" i="2"/>
  <c r="AB799" i="2"/>
  <c r="AC799" i="2"/>
  <c r="AD799" i="2"/>
  <c r="AE799" i="2"/>
  <c r="AF799" i="2"/>
  <c r="AG799" i="2"/>
  <c r="AH799" i="2"/>
  <c r="AI799" i="2"/>
  <c r="AJ799" i="2"/>
  <c r="AK799" i="2"/>
  <c r="V800" i="2"/>
  <c r="W800" i="2"/>
  <c r="X800" i="2"/>
  <c r="Y800" i="2"/>
  <c r="Z800" i="2"/>
  <c r="AA800" i="2"/>
  <c r="AB800" i="2"/>
  <c r="AC800" i="2"/>
  <c r="AD800" i="2"/>
  <c r="AE800" i="2"/>
  <c r="AF800" i="2"/>
  <c r="AG800" i="2"/>
  <c r="AH800" i="2"/>
  <c r="AI800" i="2"/>
  <c r="AJ800" i="2"/>
  <c r="AK800" i="2"/>
  <c r="V801" i="2"/>
  <c r="W801" i="2"/>
  <c r="X801" i="2"/>
  <c r="Y801" i="2"/>
  <c r="Z801" i="2"/>
  <c r="AA801" i="2"/>
  <c r="AB801" i="2"/>
  <c r="AC801" i="2"/>
  <c r="AD801" i="2"/>
  <c r="AE801" i="2"/>
  <c r="AF801" i="2"/>
  <c r="AG801" i="2"/>
  <c r="AH801" i="2"/>
  <c r="AI801" i="2"/>
  <c r="AJ801" i="2"/>
  <c r="AK801" i="2"/>
  <c r="V802" i="2"/>
  <c r="W802" i="2"/>
  <c r="X802" i="2"/>
  <c r="Y802" i="2"/>
  <c r="Z802" i="2"/>
  <c r="AA802" i="2"/>
  <c r="AB802" i="2"/>
  <c r="AC802" i="2"/>
  <c r="AD802" i="2"/>
  <c r="AE802" i="2"/>
  <c r="AF802" i="2"/>
  <c r="AG802" i="2"/>
  <c r="AH802" i="2"/>
  <c r="AI802" i="2"/>
  <c r="AJ802" i="2"/>
  <c r="AK802" i="2"/>
  <c r="V803" i="2"/>
  <c r="W803" i="2"/>
  <c r="X803" i="2"/>
  <c r="Y803" i="2"/>
  <c r="Z803" i="2"/>
  <c r="AA803" i="2"/>
  <c r="AB803" i="2"/>
  <c r="AC803" i="2"/>
  <c r="AD803" i="2"/>
  <c r="AE803" i="2"/>
  <c r="AF803" i="2"/>
  <c r="AG803" i="2"/>
  <c r="AH803" i="2"/>
  <c r="AI803" i="2"/>
  <c r="AJ803" i="2"/>
  <c r="AK803" i="2"/>
  <c r="V804" i="2"/>
  <c r="W804" i="2"/>
  <c r="X804" i="2"/>
  <c r="Y804" i="2"/>
  <c r="Z804" i="2"/>
  <c r="AA804" i="2"/>
  <c r="AB804" i="2"/>
  <c r="AC804" i="2"/>
  <c r="AD804" i="2"/>
  <c r="AE804" i="2"/>
  <c r="AF804" i="2"/>
  <c r="AG804" i="2"/>
  <c r="AH804" i="2"/>
  <c r="AI804" i="2"/>
  <c r="AJ804" i="2"/>
  <c r="AK804" i="2"/>
  <c r="V805" i="2"/>
  <c r="W805" i="2"/>
  <c r="X805" i="2"/>
  <c r="Y805" i="2"/>
  <c r="Z805" i="2"/>
  <c r="AA805" i="2"/>
  <c r="AB805" i="2"/>
  <c r="AC805" i="2"/>
  <c r="AD805" i="2"/>
  <c r="AE805" i="2"/>
  <c r="AF805" i="2"/>
  <c r="AG805" i="2"/>
  <c r="AH805" i="2"/>
  <c r="AI805" i="2"/>
  <c r="AJ805" i="2"/>
  <c r="AK805" i="2"/>
  <c r="U805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786" i="2"/>
  <c r="R914" i="2"/>
  <c r="Q914" i="2"/>
  <c r="P914" i="2"/>
  <c r="O914" i="2"/>
  <c r="N914" i="2"/>
  <c r="M914" i="2"/>
  <c r="L914" i="2"/>
  <c r="K914" i="2"/>
  <c r="J914" i="2"/>
  <c r="I914" i="2"/>
  <c r="H914" i="2"/>
  <c r="R886" i="2"/>
  <c r="Q886" i="2"/>
  <c r="P886" i="2"/>
  <c r="O886" i="2"/>
  <c r="N886" i="2"/>
  <c r="M886" i="2"/>
  <c r="L886" i="2"/>
  <c r="K886" i="2"/>
  <c r="J886" i="2"/>
  <c r="I886" i="2"/>
  <c r="H886" i="2"/>
  <c r="R859" i="2"/>
  <c r="Q859" i="2"/>
  <c r="P859" i="2"/>
  <c r="O859" i="2"/>
  <c r="N859" i="2"/>
  <c r="M859" i="2"/>
  <c r="L859" i="2"/>
  <c r="K859" i="2"/>
  <c r="J859" i="2"/>
  <c r="I859" i="2"/>
  <c r="H859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H201" i="2"/>
  <c r="H199" i="2"/>
  <c r="I661" i="2"/>
  <c r="I662" i="2"/>
  <c r="I643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H148" i="2"/>
  <c r="H146" i="2"/>
  <c r="I717" i="2"/>
  <c r="I718" i="2"/>
  <c r="I699" i="2"/>
  <c r="B757" i="2"/>
  <c r="C757" i="2"/>
  <c r="D757" i="2"/>
  <c r="E757" i="2"/>
  <c r="F757" i="2"/>
  <c r="G757" i="2"/>
  <c r="H757" i="2"/>
  <c r="B758" i="2"/>
  <c r="C758" i="2"/>
  <c r="D758" i="2"/>
  <c r="E758" i="2"/>
  <c r="F758" i="2"/>
  <c r="G758" i="2"/>
  <c r="H758" i="2"/>
  <c r="B759" i="2"/>
  <c r="C759" i="2"/>
  <c r="D759" i="2"/>
  <c r="E759" i="2"/>
  <c r="F759" i="2"/>
  <c r="G759" i="2"/>
  <c r="H759" i="2"/>
  <c r="B760" i="2"/>
  <c r="C760" i="2"/>
  <c r="D760" i="2"/>
  <c r="E760" i="2"/>
  <c r="F760" i="2"/>
  <c r="G760" i="2"/>
  <c r="H760" i="2"/>
  <c r="B761" i="2"/>
  <c r="C761" i="2"/>
  <c r="D761" i="2"/>
  <c r="E761" i="2"/>
  <c r="F761" i="2"/>
  <c r="G761" i="2"/>
  <c r="H761" i="2"/>
  <c r="B762" i="2"/>
  <c r="C762" i="2"/>
  <c r="D762" i="2"/>
  <c r="E762" i="2"/>
  <c r="F762" i="2"/>
  <c r="G762" i="2"/>
  <c r="H762" i="2"/>
  <c r="B763" i="2"/>
  <c r="C763" i="2"/>
  <c r="D763" i="2"/>
  <c r="E763" i="2"/>
  <c r="F763" i="2"/>
  <c r="G763" i="2"/>
  <c r="H763" i="2"/>
  <c r="B764" i="2"/>
  <c r="C764" i="2"/>
  <c r="D764" i="2"/>
  <c r="E764" i="2"/>
  <c r="F764" i="2"/>
  <c r="G764" i="2"/>
  <c r="H764" i="2"/>
  <c r="B765" i="2"/>
  <c r="C765" i="2"/>
  <c r="D765" i="2"/>
  <c r="E765" i="2"/>
  <c r="F765" i="2"/>
  <c r="G765" i="2"/>
  <c r="H765" i="2"/>
  <c r="B766" i="2"/>
  <c r="C766" i="2"/>
  <c r="D766" i="2"/>
  <c r="E766" i="2"/>
  <c r="F766" i="2"/>
  <c r="G766" i="2"/>
  <c r="H766" i="2"/>
  <c r="B767" i="2"/>
  <c r="C767" i="2"/>
  <c r="D767" i="2"/>
  <c r="E767" i="2"/>
  <c r="F767" i="2"/>
  <c r="G767" i="2"/>
  <c r="H767" i="2"/>
  <c r="B768" i="2"/>
  <c r="C768" i="2"/>
  <c r="D768" i="2"/>
  <c r="E768" i="2"/>
  <c r="F768" i="2"/>
  <c r="G768" i="2"/>
  <c r="H768" i="2"/>
  <c r="B769" i="2"/>
  <c r="C769" i="2"/>
  <c r="D769" i="2"/>
  <c r="E769" i="2"/>
  <c r="F769" i="2"/>
  <c r="G769" i="2"/>
  <c r="H769" i="2"/>
  <c r="B770" i="2"/>
  <c r="C770" i="2"/>
  <c r="D770" i="2"/>
  <c r="E770" i="2"/>
  <c r="F770" i="2"/>
  <c r="G770" i="2"/>
  <c r="H770" i="2"/>
  <c r="B771" i="2"/>
  <c r="C771" i="2"/>
  <c r="D771" i="2"/>
  <c r="E771" i="2"/>
  <c r="F771" i="2"/>
  <c r="G771" i="2"/>
  <c r="H771" i="2"/>
  <c r="B772" i="2"/>
  <c r="C772" i="2"/>
  <c r="D772" i="2"/>
  <c r="E772" i="2"/>
  <c r="F772" i="2"/>
  <c r="G772" i="2"/>
  <c r="H772" i="2"/>
  <c r="B773" i="2"/>
  <c r="C773" i="2"/>
  <c r="D773" i="2"/>
  <c r="E773" i="2"/>
  <c r="F773" i="2"/>
  <c r="G773" i="2"/>
  <c r="H773" i="2"/>
  <c r="B774" i="2"/>
  <c r="C774" i="2"/>
  <c r="D774" i="2"/>
  <c r="E774" i="2"/>
  <c r="F774" i="2"/>
  <c r="G774" i="2"/>
  <c r="H774" i="2"/>
  <c r="B775" i="2"/>
  <c r="C775" i="2"/>
  <c r="D775" i="2"/>
  <c r="E775" i="2"/>
  <c r="F775" i="2"/>
  <c r="G775" i="2"/>
  <c r="H775" i="2"/>
  <c r="C756" i="2"/>
  <c r="D756" i="2"/>
  <c r="E756" i="2"/>
  <c r="F756" i="2"/>
  <c r="G756" i="2"/>
  <c r="H756" i="2"/>
  <c r="B756" i="2"/>
  <c r="B671" i="2"/>
  <c r="C671" i="2"/>
  <c r="D671" i="2"/>
  <c r="E671" i="2"/>
  <c r="F671" i="2"/>
  <c r="G671" i="2"/>
  <c r="H671" i="2"/>
  <c r="B672" i="2"/>
  <c r="C672" i="2"/>
  <c r="D672" i="2"/>
  <c r="E672" i="2"/>
  <c r="F672" i="2"/>
  <c r="G672" i="2"/>
  <c r="H672" i="2"/>
  <c r="B673" i="2"/>
  <c r="C673" i="2"/>
  <c r="D673" i="2"/>
  <c r="E673" i="2"/>
  <c r="F673" i="2"/>
  <c r="G673" i="2"/>
  <c r="H673" i="2"/>
  <c r="B674" i="2"/>
  <c r="C674" i="2"/>
  <c r="D674" i="2"/>
  <c r="E674" i="2"/>
  <c r="F674" i="2"/>
  <c r="G674" i="2"/>
  <c r="H674" i="2"/>
  <c r="B675" i="2"/>
  <c r="C675" i="2"/>
  <c r="D675" i="2"/>
  <c r="E675" i="2"/>
  <c r="F675" i="2"/>
  <c r="G675" i="2"/>
  <c r="H675" i="2"/>
  <c r="B676" i="2"/>
  <c r="C676" i="2"/>
  <c r="D676" i="2"/>
  <c r="E676" i="2"/>
  <c r="F676" i="2"/>
  <c r="G676" i="2"/>
  <c r="H676" i="2"/>
  <c r="B677" i="2"/>
  <c r="C677" i="2"/>
  <c r="D677" i="2"/>
  <c r="E677" i="2"/>
  <c r="F677" i="2"/>
  <c r="G677" i="2"/>
  <c r="H677" i="2"/>
  <c r="B678" i="2"/>
  <c r="C678" i="2"/>
  <c r="D678" i="2"/>
  <c r="E678" i="2"/>
  <c r="F678" i="2"/>
  <c r="G678" i="2"/>
  <c r="H678" i="2"/>
  <c r="B679" i="2"/>
  <c r="C679" i="2"/>
  <c r="D679" i="2"/>
  <c r="E679" i="2"/>
  <c r="F679" i="2"/>
  <c r="G679" i="2"/>
  <c r="H679" i="2"/>
  <c r="B680" i="2"/>
  <c r="C680" i="2"/>
  <c r="D680" i="2"/>
  <c r="E680" i="2"/>
  <c r="F680" i="2"/>
  <c r="G680" i="2"/>
  <c r="H680" i="2"/>
  <c r="B681" i="2"/>
  <c r="C681" i="2"/>
  <c r="D681" i="2"/>
  <c r="E681" i="2"/>
  <c r="F681" i="2"/>
  <c r="G681" i="2"/>
  <c r="H681" i="2"/>
  <c r="B682" i="2"/>
  <c r="C682" i="2"/>
  <c r="D682" i="2"/>
  <c r="E682" i="2"/>
  <c r="F682" i="2"/>
  <c r="G682" i="2"/>
  <c r="H682" i="2"/>
  <c r="B683" i="2"/>
  <c r="C683" i="2"/>
  <c r="D683" i="2"/>
  <c r="E683" i="2"/>
  <c r="F683" i="2"/>
  <c r="G683" i="2"/>
  <c r="H683" i="2"/>
  <c r="B684" i="2"/>
  <c r="C684" i="2"/>
  <c r="D684" i="2"/>
  <c r="E684" i="2"/>
  <c r="F684" i="2"/>
  <c r="G684" i="2"/>
  <c r="H684" i="2"/>
  <c r="B685" i="2"/>
  <c r="C685" i="2"/>
  <c r="D685" i="2"/>
  <c r="E685" i="2"/>
  <c r="F685" i="2"/>
  <c r="G685" i="2"/>
  <c r="H685" i="2"/>
  <c r="B686" i="2"/>
  <c r="C686" i="2"/>
  <c r="D686" i="2"/>
  <c r="E686" i="2"/>
  <c r="F686" i="2"/>
  <c r="G686" i="2"/>
  <c r="H686" i="2"/>
  <c r="B687" i="2"/>
  <c r="C687" i="2"/>
  <c r="D687" i="2"/>
  <c r="E687" i="2"/>
  <c r="F687" i="2"/>
  <c r="G687" i="2"/>
  <c r="H687" i="2"/>
  <c r="B688" i="2"/>
  <c r="C688" i="2"/>
  <c r="D688" i="2"/>
  <c r="E688" i="2"/>
  <c r="F688" i="2"/>
  <c r="G688" i="2"/>
  <c r="H688" i="2"/>
  <c r="B606" i="2"/>
  <c r="B689" i="2"/>
  <c r="C606" i="2"/>
  <c r="C689" i="2"/>
  <c r="D606" i="2"/>
  <c r="D689" i="2"/>
  <c r="E606" i="2"/>
  <c r="E689" i="2"/>
  <c r="F606" i="2"/>
  <c r="F689" i="2"/>
  <c r="G606" i="2"/>
  <c r="G689" i="2"/>
  <c r="H606" i="2"/>
  <c r="H689" i="2"/>
  <c r="C670" i="2"/>
  <c r="D670" i="2"/>
  <c r="E670" i="2"/>
  <c r="F670" i="2"/>
  <c r="G670" i="2"/>
  <c r="H670" i="2"/>
  <c r="B670" i="2"/>
  <c r="D29" i="5"/>
  <c r="E29" i="5"/>
  <c r="F29" i="5"/>
  <c r="G29" i="5"/>
  <c r="H29" i="5"/>
  <c r="I29" i="5"/>
  <c r="J29" i="5"/>
  <c r="K29" i="5"/>
  <c r="L29" i="5"/>
  <c r="M29" i="5"/>
  <c r="C29" i="5"/>
  <c r="U475" i="2"/>
  <c r="D140" i="7"/>
  <c r="E140" i="7"/>
  <c r="F140" i="7"/>
  <c r="G140" i="7"/>
  <c r="C140" i="7"/>
  <c r="D114" i="7"/>
  <c r="E114" i="7"/>
  <c r="F114" i="7"/>
  <c r="G114" i="7"/>
  <c r="C114" i="7"/>
  <c r="G111" i="7"/>
  <c r="B615" i="2"/>
  <c r="C615" i="2"/>
  <c r="D615" i="2"/>
  <c r="E615" i="2"/>
  <c r="F615" i="2"/>
  <c r="G615" i="2"/>
  <c r="H615" i="2"/>
  <c r="B616" i="2"/>
  <c r="C616" i="2"/>
  <c r="D616" i="2"/>
  <c r="E616" i="2"/>
  <c r="F616" i="2"/>
  <c r="G616" i="2"/>
  <c r="H616" i="2"/>
  <c r="B617" i="2"/>
  <c r="C617" i="2"/>
  <c r="D617" i="2"/>
  <c r="E617" i="2"/>
  <c r="F617" i="2"/>
  <c r="G617" i="2"/>
  <c r="H617" i="2"/>
  <c r="B618" i="2"/>
  <c r="C618" i="2"/>
  <c r="D618" i="2"/>
  <c r="E618" i="2"/>
  <c r="F618" i="2"/>
  <c r="G618" i="2"/>
  <c r="H618" i="2"/>
  <c r="B619" i="2"/>
  <c r="C619" i="2"/>
  <c r="D619" i="2"/>
  <c r="E619" i="2"/>
  <c r="F619" i="2"/>
  <c r="G619" i="2"/>
  <c r="H619" i="2"/>
  <c r="B620" i="2"/>
  <c r="C620" i="2"/>
  <c r="D620" i="2"/>
  <c r="E620" i="2"/>
  <c r="F620" i="2"/>
  <c r="G620" i="2"/>
  <c r="H620" i="2"/>
  <c r="B621" i="2"/>
  <c r="C621" i="2"/>
  <c r="D621" i="2"/>
  <c r="E621" i="2"/>
  <c r="F621" i="2"/>
  <c r="G621" i="2"/>
  <c r="H621" i="2"/>
  <c r="B622" i="2"/>
  <c r="C622" i="2"/>
  <c r="D622" i="2"/>
  <c r="E622" i="2"/>
  <c r="F622" i="2"/>
  <c r="G622" i="2"/>
  <c r="H622" i="2"/>
  <c r="B623" i="2"/>
  <c r="C623" i="2"/>
  <c r="D623" i="2"/>
  <c r="E623" i="2"/>
  <c r="F623" i="2"/>
  <c r="G623" i="2"/>
  <c r="H623" i="2"/>
  <c r="B624" i="2"/>
  <c r="C624" i="2"/>
  <c r="D624" i="2"/>
  <c r="E624" i="2"/>
  <c r="F624" i="2"/>
  <c r="G624" i="2"/>
  <c r="H624" i="2"/>
  <c r="B625" i="2"/>
  <c r="C625" i="2"/>
  <c r="D625" i="2"/>
  <c r="E625" i="2"/>
  <c r="F625" i="2"/>
  <c r="G625" i="2"/>
  <c r="H625" i="2"/>
  <c r="B626" i="2"/>
  <c r="C626" i="2"/>
  <c r="D626" i="2"/>
  <c r="E626" i="2"/>
  <c r="F626" i="2"/>
  <c r="G626" i="2"/>
  <c r="H626" i="2"/>
  <c r="B627" i="2"/>
  <c r="C627" i="2"/>
  <c r="D627" i="2"/>
  <c r="E627" i="2"/>
  <c r="F627" i="2"/>
  <c r="G627" i="2"/>
  <c r="H627" i="2"/>
  <c r="B628" i="2"/>
  <c r="C628" i="2"/>
  <c r="D628" i="2"/>
  <c r="E628" i="2"/>
  <c r="F628" i="2"/>
  <c r="G628" i="2"/>
  <c r="H628" i="2"/>
  <c r="B629" i="2"/>
  <c r="C629" i="2"/>
  <c r="D629" i="2"/>
  <c r="E629" i="2"/>
  <c r="F629" i="2"/>
  <c r="G629" i="2"/>
  <c r="H629" i="2"/>
  <c r="B630" i="2"/>
  <c r="C630" i="2"/>
  <c r="D630" i="2"/>
  <c r="E630" i="2"/>
  <c r="F630" i="2"/>
  <c r="G630" i="2"/>
  <c r="H630" i="2"/>
  <c r="B631" i="2"/>
  <c r="C631" i="2"/>
  <c r="D631" i="2"/>
  <c r="E631" i="2"/>
  <c r="F631" i="2"/>
  <c r="G631" i="2"/>
  <c r="H631" i="2"/>
  <c r="B632" i="2"/>
  <c r="C632" i="2"/>
  <c r="D632" i="2"/>
  <c r="E632" i="2"/>
  <c r="F632" i="2"/>
  <c r="G632" i="2"/>
  <c r="H632" i="2"/>
  <c r="B578" i="2"/>
  <c r="B633" i="2"/>
  <c r="C578" i="2"/>
  <c r="C633" i="2"/>
  <c r="D578" i="2"/>
  <c r="D633" i="2"/>
  <c r="E578" i="2"/>
  <c r="E633" i="2"/>
  <c r="F578" i="2"/>
  <c r="F633" i="2"/>
  <c r="G578" i="2"/>
  <c r="G633" i="2"/>
  <c r="H578" i="2"/>
  <c r="H633" i="2"/>
  <c r="C614" i="2"/>
  <c r="D614" i="2"/>
  <c r="E614" i="2"/>
  <c r="F614" i="2"/>
  <c r="G614" i="2"/>
  <c r="H614" i="2"/>
  <c r="C363" i="2"/>
  <c r="D363" i="2"/>
  <c r="E363" i="2"/>
  <c r="F363" i="2"/>
  <c r="G363" i="2"/>
  <c r="H363" i="2"/>
  <c r="I363" i="2"/>
  <c r="J363" i="2"/>
  <c r="K363" i="2"/>
  <c r="B363" i="2"/>
  <c r="C331" i="6"/>
  <c r="C65" i="6"/>
  <c r="D167" i="7"/>
  <c r="E167" i="7"/>
  <c r="F167" i="7"/>
  <c r="G167" i="7"/>
  <c r="C167" i="7"/>
  <c r="C414" i="7"/>
  <c r="C63" i="7"/>
  <c r="D63" i="7"/>
  <c r="C64" i="7"/>
  <c r="D64" i="7"/>
  <c r="C65" i="7"/>
  <c r="D65" i="7"/>
  <c r="C66" i="7"/>
  <c r="D66" i="7"/>
  <c r="C67" i="7"/>
  <c r="D67" i="7"/>
  <c r="C68" i="7"/>
  <c r="D68" i="7"/>
  <c r="C69" i="7"/>
  <c r="D69" i="7"/>
  <c r="C70" i="7"/>
  <c r="D70" i="7"/>
  <c r="C71" i="7"/>
  <c r="D71" i="7"/>
  <c r="C72" i="7"/>
  <c r="D72" i="7"/>
  <c r="C73" i="7"/>
  <c r="D73" i="7"/>
  <c r="C74" i="7"/>
  <c r="D74" i="7"/>
  <c r="C75" i="7"/>
  <c r="D75" i="7"/>
  <c r="C76" i="7"/>
  <c r="D76" i="7"/>
  <c r="C77" i="7"/>
  <c r="D77" i="7"/>
  <c r="C78" i="7"/>
  <c r="D78" i="7"/>
  <c r="D80" i="7"/>
  <c r="D86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83" i="7"/>
  <c r="E84" i="7"/>
  <c r="E79" i="7"/>
  <c r="E80" i="7"/>
  <c r="E86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83" i="7"/>
  <c r="F84" i="7"/>
  <c r="F79" i="7"/>
  <c r="F80" i="7"/>
  <c r="F86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83" i="7"/>
  <c r="G84" i="7"/>
  <c r="G79" i="7"/>
  <c r="G80" i="7"/>
  <c r="G86" i="7"/>
  <c r="C80" i="7"/>
  <c r="C86" i="7"/>
  <c r="D85" i="7"/>
  <c r="E85" i="7"/>
  <c r="F85" i="7"/>
  <c r="G85" i="7"/>
  <c r="C85" i="7"/>
  <c r="C26" i="7"/>
  <c r="C29" i="7"/>
  <c r="D29" i="7"/>
  <c r="E29" i="7"/>
  <c r="F29" i="7"/>
  <c r="G29" i="7"/>
  <c r="D352" i="7"/>
  <c r="C433" i="7"/>
  <c r="F43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3" i="7"/>
  <c r="G248" i="7"/>
  <c r="G249" i="7"/>
  <c r="D244" i="7"/>
  <c r="E244" i="7"/>
  <c r="F244" i="7"/>
  <c r="G244" i="7"/>
  <c r="C244" i="7"/>
  <c r="C248" i="7"/>
  <c r="G334" i="7"/>
  <c r="M273" i="7"/>
  <c r="D218" i="7"/>
  <c r="E218" i="7"/>
  <c r="F218" i="7"/>
  <c r="G218" i="7"/>
  <c r="C218" i="7"/>
  <c r="D191" i="7"/>
  <c r="E191" i="7"/>
  <c r="F191" i="7"/>
  <c r="G191" i="7"/>
  <c r="C191" i="7"/>
  <c r="D164" i="7"/>
  <c r="E164" i="7"/>
  <c r="F164" i="7"/>
  <c r="G164" i="7"/>
  <c r="C164" i="7"/>
  <c r="D137" i="7"/>
  <c r="E137" i="7"/>
  <c r="F137" i="7"/>
  <c r="G137" i="7"/>
  <c r="C137" i="7"/>
  <c r="D111" i="7"/>
  <c r="E111" i="7"/>
  <c r="F111" i="7"/>
  <c r="C111" i="7"/>
  <c r="D52" i="7"/>
  <c r="E52" i="7"/>
  <c r="F52" i="7"/>
  <c r="G52" i="7"/>
  <c r="C52" i="7"/>
  <c r="D79" i="7"/>
  <c r="C79" i="7"/>
  <c r="D84" i="7"/>
  <c r="D83" i="7"/>
  <c r="E62" i="7"/>
  <c r="F62" i="7"/>
  <c r="G62" i="7"/>
  <c r="D62" i="7"/>
  <c r="C62" i="7"/>
  <c r="D26" i="7"/>
  <c r="E26" i="7"/>
  <c r="F26" i="7"/>
  <c r="G26" i="7"/>
  <c r="D433" i="7"/>
  <c r="E433" i="7"/>
  <c r="C415" i="7"/>
  <c r="D415" i="7"/>
  <c r="E415" i="7"/>
  <c r="F415" i="7"/>
  <c r="C416" i="7"/>
  <c r="D416" i="7"/>
  <c r="E416" i="7"/>
  <c r="F416" i="7"/>
  <c r="C417" i="7"/>
  <c r="D417" i="7"/>
  <c r="E417" i="7"/>
  <c r="F417" i="7"/>
  <c r="C418" i="7"/>
  <c r="D418" i="7"/>
  <c r="E418" i="7"/>
  <c r="F418" i="7"/>
  <c r="C419" i="7"/>
  <c r="D419" i="7"/>
  <c r="E419" i="7"/>
  <c r="F419" i="7"/>
  <c r="C420" i="7"/>
  <c r="D420" i="7"/>
  <c r="E420" i="7"/>
  <c r="F420" i="7"/>
  <c r="C421" i="7"/>
  <c r="D421" i="7"/>
  <c r="E421" i="7"/>
  <c r="F421" i="7"/>
  <c r="C422" i="7"/>
  <c r="D422" i="7"/>
  <c r="E422" i="7"/>
  <c r="F422" i="7"/>
  <c r="C423" i="7"/>
  <c r="D423" i="7"/>
  <c r="E423" i="7"/>
  <c r="F423" i="7"/>
  <c r="C424" i="7"/>
  <c r="D424" i="7"/>
  <c r="E424" i="7"/>
  <c r="F424" i="7"/>
  <c r="C425" i="7"/>
  <c r="D425" i="7"/>
  <c r="E425" i="7"/>
  <c r="F425" i="7"/>
  <c r="C426" i="7"/>
  <c r="D426" i="7"/>
  <c r="E426" i="7"/>
  <c r="F426" i="7"/>
  <c r="C427" i="7"/>
  <c r="D427" i="7"/>
  <c r="E427" i="7"/>
  <c r="F427" i="7"/>
  <c r="C428" i="7"/>
  <c r="D428" i="7"/>
  <c r="E428" i="7"/>
  <c r="F428" i="7"/>
  <c r="C429" i="7"/>
  <c r="D429" i="7"/>
  <c r="E429" i="7"/>
  <c r="F429" i="7"/>
  <c r="C430" i="7"/>
  <c r="D430" i="7"/>
  <c r="E430" i="7"/>
  <c r="F430" i="7"/>
  <c r="C431" i="7"/>
  <c r="D431" i="7"/>
  <c r="E431" i="7"/>
  <c r="F431" i="7"/>
  <c r="D414" i="7"/>
  <c r="E414" i="7"/>
  <c r="F414" i="7"/>
  <c r="D425" i="6"/>
  <c r="E425" i="6"/>
  <c r="C425" i="6"/>
  <c r="C407" i="6"/>
  <c r="D407" i="6"/>
  <c r="E407" i="6"/>
  <c r="C408" i="6"/>
  <c r="D408" i="6"/>
  <c r="E408" i="6"/>
  <c r="C409" i="6"/>
  <c r="D409" i="6"/>
  <c r="E409" i="6"/>
  <c r="C410" i="6"/>
  <c r="D410" i="6"/>
  <c r="E410" i="6"/>
  <c r="C411" i="6"/>
  <c r="D411" i="6"/>
  <c r="E411" i="6"/>
  <c r="C412" i="6"/>
  <c r="D412" i="6"/>
  <c r="E412" i="6"/>
  <c r="C413" i="6"/>
  <c r="D413" i="6"/>
  <c r="E413" i="6"/>
  <c r="C414" i="6"/>
  <c r="D414" i="6"/>
  <c r="E414" i="6"/>
  <c r="C415" i="6"/>
  <c r="D415" i="6"/>
  <c r="E415" i="6"/>
  <c r="C416" i="6"/>
  <c r="D416" i="6"/>
  <c r="E416" i="6"/>
  <c r="C417" i="6"/>
  <c r="D417" i="6"/>
  <c r="E417" i="6"/>
  <c r="C418" i="6"/>
  <c r="D418" i="6"/>
  <c r="E418" i="6"/>
  <c r="C419" i="6"/>
  <c r="D419" i="6"/>
  <c r="E419" i="6"/>
  <c r="C420" i="6"/>
  <c r="D420" i="6"/>
  <c r="E420" i="6"/>
  <c r="C421" i="6"/>
  <c r="D421" i="6"/>
  <c r="E421" i="6"/>
  <c r="C422" i="6"/>
  <c r="D422" i="6"/>
  <c r="E422" i="6"/>
  <c r="C423" i="6"/>
  <c r="D423" i="6"/>
  <c r="E423" i="6"/>
  <c r="D406" i="6"/>
  <c r="E406" i="6"/>
  <c r="C406" i="6"/>
  <c r="D441" i="3"/>
  <c r="E441" i="3"/>
  <c r="F441" i="3"/>
  <c r="G441" i="3"/>
  <c r="H441" i="3"/>
  <c r="I441" i="3"/>
  <c r="J441" i="3"/>
  <c r="C441" i="3"/>
  <c r="I226" i="2"/>
  <c r="I551" i="2"/>
  <c r="J226" i="2"/>
  <c r="J551" i="2"/>
  <c r="K226" i="2"/>
  <c r="K551" i="2"/>
  <c r="L226" i="2"/>
  <c r="L551" i="2"/>
  <c r="M226" i="2"/>
  <c r="M551" i="2"/>
  <c r="N226" i="2"/>
  <c r="N551" i="2"/>
  <c r="O226" i="2"/>
  <c r="O551" i="2"/>
  <c r="P226" i="2"/>
  <c r="P551" i="2"/>
  <c r="Q226" i="2"/>
  <c r="Q551" i="2"/>
  <c r="H226" i="2"/>
  <c r="H551" i="2"/>
  <c r="D427" i="5"/>
  <c r="E427" i="5"/>
  <c r="F427" i="5"/>
  <c r="G427" i="5"/>
  <c r="H427" i="5"/>
  <c r="I427" i="5"/>
  <c r="J427" i="5"/>
  <c r="K427" i="5"/>
  <c r="C427" i="5"/>
  <c r="C409" i="5"/>
  <c r="D409" i="5"/>
  <c r="E409" i="5"/>
  <c r="F409" i="5"/>
  <c r="G409" i="5"/>
  <c r="H409" i="5"/>
  <c r="I409" i="5"/>
  <c r="J409" i="5"/>
  <c r="K409" i="5"/>
  <c r="C410" i="5"/>
  <c r="D410" i="5"/>
  <c r="E410" i="5"/>
  <c r="F410" i="5"/>
  <c r="G410" i="5"/>
  <c r="H410" i="5"/>
  <c r="I410" i="5"/>
  <c r="J410" i="5"/>
  <c r="K410" i="5"/>
  <c r="C411" i="5"/>
  <c r="D411" i="5"/>
  <c r="E411" i="5"/>
  <c r="F411" i="5"/>
  <c r="G411" i="5"/>
  <c r="H411" i="5"/>
  <c r="I411" i="5"/>
  <c r="J411" i="5"/>
  <c r="K411" i="5"/>
  <c r="C412" i="5"/>
  <c r="D412" i="5"/>
  <c r="E412" i="5"/>
  <c r="F412" i="5"/>
  <c r="G412" i="5"/>
  <c r="H412" i="5"/>
  <c r="I412" i="5"/>
  <c r="J412" i="5"/>
  <c r="K412" i="5"/>
  <c r="C413" i="5"/>
  <c r="D413" i="5"/>
  <c r="E413" i="5"/>
  <c r="F413" i="5"/>
  <c r="G413" i="5"/>
  <c r="H413" i="5"/>
  <c r="I413" i="5"/>
  <c r="J413" i="5"/>
  <c r="K413" i="5"/>
  <c r="C414" i="5"/>
  <c r="D414" i="5"/>
  <c r="E414" i="5"/>
  <c r="F414" i="5"/>
  <c r="G414" i="5"/>
  <c r="H414" i="5"/>
  <c r="I414" i="5"/>
  <c r="J414" i="5"/>
  <c r="K414" i="5"/>
  <c r="C415" i="5"/>
  <c r="D415" i="5"/>
  <c r="E415" i="5"/>
  <c r="F415" i="5"/>
  <c r="G415" i="5"/>
  <c r="H415" i="5"/>
  <c r="I415" i="5"/>
  <c r="J415" i="5"/>
  <c r="K415" i="5"/>
  <c r="C416" i="5"/>
  <c r="D416" i="5"/>
  <c r="E416" i="5"/>
  <c r="F416" i="5"/>
  <c r="G416" i="5"/>
  <c r="H416" i="5"/>
  <c r="I416" i="5"/>
  <c r="J416" i="5"/>
  <c r="K416" i="5"/>
  <c r="C417" i="5"/>
  <c r="D417" i="5"/>
  <c r="E417" i="5"/>
  <c r="F417" i="5"/>
  <c r="G417" i="5"/>
  <c r="H417" i="5"/>
  <c r="I417" i="5"/>
  <c r="J417" i="5"/>
  <c r="K417" i="5"/>
  <c r="C418" i="5"/>
  <c r="D418" i="5"/>
  <c r="E418" i="5"/>
  <c r="F418" i="5"/>
  <c r="G418" i="5"/>
  <c r="H418" i="5"/>
  <c r="I418" i="5"/>
  <c r="J418" i="5"/>
  <c r="K418" i="5"/>
  <c r="C419" i="5"/>
  <c r="D419" i="5"/>
  <c r="E419" i="5"/>
  <c r="F419" i="5"/>
  <c r="G419" i="5"/>
  <c r="H419" i="5"/>
  <c r="I419" i="5"/>
  <c r="J419" i="5"/>
  <c r="K419" i="5"/>
  <c r="C420" i="5"/>
  <c r="D420" i="5"/>
  <c r="E420" i="5"/>
  <c r="F420" i="5"/>
  <c r="G420" i="5"/>
  <c r="H420" i="5"/>
  <c r="I420" i="5"/>
  <c r="J420" i="5"/>
  <c r="K420" i="5"/>
  <c r="C421" i="5"/>
  <c r="D421" i="5"/>
  <c r="E421" i="5"/>
  <c r="F421" i="5"/>
  <c r="G421" i="5"/>
  <c r="H421" i="5"/>
  <c r="I421" i="5"/>
  <c r="J421" i="5"/>
  <c r="K421" i="5"/>
  <c r="C422" i="5"/>
  <c r="D422" i="5"/>
  <c r="E422" i="5"/>
  <c r="F422" i="5"/>
  <c r="G422" i="5"/>
  <c r="H422" i="5"/>
  <c r="I422" i="5"/>
  <c r="J422" i="5"/>
  <c r="K422" i="5"/>
  <c r="C423" i="5"/>
  <c r="D423" i="5"/>
  <c r="E423" i="5"/>
  <c r="F423" i="5"/>
  <c r="G423" i="5"/>
  <c r="H423" i="5"/>
  <c r="I423" i="5"/>
  <c r="J423" i="5"/>
  <c r="K423" i="5"/>
  <c r="C424" i="5"/>
  <c r="D424" i="5"/>
  <c r="E424" i="5"/>
  <c r="F424" i="5"/>
  <c r="G424" i="5"/>
  <c r="H424" i="5"/>
  <c r="I424" i="5"/>
  <c r="J424" i="5"/>
  <c r="K424" i="5"/>
  <c r="C425" i="5"/>
  <c r="D425" i="5"/>
  <c r="E425" i="5"/>
  <c r="F425" i="5"/>
  <c r="G425" i="5"/>
  <c r="H425" i="5"/>
  <c r="I425" i="5"/>
  <c r="J425" i="5"/>
  <c r="K425" i="5"/>
  <c r="D408" i="5"/>
  <c r="E408" i="5"/>
  <c r="F408" i="5"/>
  <c r="G408" i="5"/>
  <c r="H408" i="5"/>
  <c r="I408" i="5"/>
  <c r="J408" i="5"/>
  <c r="K408" i="5"/>
  <c r="C408" i="5"/>
  <c r="D407" i="5"/>
  <c r="E407" i="5"/>
  <c r="F407" i="5"/>
  <c r="G407" i="5"/>
  <c r="H407" i="5"/>
  <c r="I407" i="5"/>
  <c r="J407" i="5"/>
  <c r="K407" i="5"/>
  <c r="L407" i="5"/>
  <c r="M407" i="5"/>
  <c r="C423" i="3"/>
  <c r="D423" i="3"/>
  <c r="E423" i="3"/>
  <c r="F423" i="3"/>
  <c r="G423" i="3"/>
  <c r="H423" i="3"/>
  <c r="I423" i="3"/>
  <c r="J423" i="3"/>
  <c r="C424" i="3"/>
  <c r="D424" i="3"/>
  <c r="E424" i="3"/>
  <c r="F424" i="3"/>
  <c r="G424" i="3"/>
  <c r="H424" i="3"/>
  <c r="I424" i="3"/>
  <c r="J424" i="3"/>
  <c r="C425" i="3"/>
  <c r="D425" i="3"/>
  <c r="E425" i="3"/>
  <c r="F425" i="3"/>
  <c r="G425" i="3"/>
  <c r="H425" i="3"/>
  <c r="I425" i="3"/>
  <c r="J425" i="3"/>
  <c r="C426" i="3"/>
  <c r="D426" i="3"/>
  <c r="E426" i="3"/>
  <c r="F426" i="3"/>
  <c r="G426" i="3"/>
  <c r="H426" i="3"/>
  <c r="I426" i="3"/>
  <c r="J426" i="3"/>
  <c r="C427" i="3"/>
  <c r="D427" i="3"/>
  <c r="E427" i="3"/>
  <c r="F427" i="3"/>
  <c r="G427" i="3"/>
  <c r="H427" i="3"/>
  <c r="I427" i="3"/>
  <c r="J427" i="3"/>
  <c r="C428" i="3"/>
  <c r="D428" i="3"/>
  <c r="E428" i="3"/>
  <c r="F428" i="3"/>
  <c r="G428" i="3"/>
  <c r="H428" i="3"/>
  <c r="I428" i="3"/>
  <c r="J428" i="3"/>
  <c r="C429" i="3"/>
  <c r="D429" i="3"/>
  <c r="E429" i="3"/>
  <c r="F429" i="3"/>
  <c r="G429" i="3"/>
  <c r="H429" i="3"/>
  <c r="I429" i="3"/>
  <c r="J429" i="3"/>
  <c r="C430" i="3"/>
  <c r="D430" i="3"/>
  <c r="E430" i="3"/>
  <c r="F430" i="3"/>
  <c r="G430" i="3"/>
  <c r="H430" i="3"/>
  <c r="I430" i="3"/>
  <c r="J430" i="3"/>
  <c r="C431" i="3"/>
  <c r="D431" i="3"/>
  <c r="E431" i="3"/>
  <c r="F431" i="3"/>
  <c r="G431" i="3"/>
  <c r="H431" i="3"/>
  <c r="I431" i="3"/>
  <c r="J431" i="3"/>
  <c r="C432" i="3"/>
  <c r="D432" i="3"/>
  <c r="E432" i="3"/>
  <c r="F432" i="3"/>
  <c r="G432" i="3"/>
  <c r="H432" i="3"/>
  <c r="I432" i="3"/>
  <c r="J432" i="3"/>
  <c r="C433" i="3"/>
  <c r="D433" i="3"/>
  <c r="E433" i="3"/>
  <c r="F433" i="3"/>
  <c r="G433" i="3"/>
  <c r="H433" i="3"/>
  <c r="I433" i="3"/>
  <c r="J433" i="3"/>
  <c r="C434" i="3"/>
  <c r="D434" i="3"/>
  <c r="E434" i="3"/>
  <c r="F434" i="3"/>
  <c r="G434" i="3"/>
  <c r="H434" i="3"/>
  <c r="I434" i="3"/>
  <c r="J434" i="3"/>
  <c r="C435" i="3"/>
  <c r="D435" i="3"/>
  <c r="E435" i="3"/>
  <c r="F435" i="3"/>
  <c r="G435" i="3"/>
  <c r="H435" i="3"/>
  <c r="I435" i="3"/>
  <c r="J435" i="3"/>
  <c r="C436" i="3"/>
  <c r="D436" i="3"/>
  <c r="E436" i="3"/>
  <c r="F436" i="3"/>
  <c r="G436" i="3"/>
  <c r="H436" i="3"/>
  <c r="I436" i="3"/>
  <c r="J436" i="3"/>
  <c r="C437" i="3"/>
  <c r="D437" i="3"/>
  <c r="E437" i="3"/>
  <c r="F437" i="3"/>
  <c r="G437" i="3"/>
  <c r="H437" i="3"/>
  <c r="I437" i="3"/>
  <c r="J437" i="3"/>
  <c r="C438" i="3"/>
  <c r="D438" i="3"/>
  <c r="E438" i="3"/>
  <c r="F438" i="3"/>
  <c r="G438" i="3"/>
  <c r="H438" i="3"/>
  <c r="I438" i="3"/>
  <c r="J438" i="3"/>
  <c r="C439" i="3"/>
  <c r="D439" i="3"/>
  <c r="E439" i="3"/>
  <c r="F439" i="3"/>
  <c r="G439" i="3"/>
  <c r="H439" i="3"/>
  <c r="I439" i="3"/>
  <c r="J439" i="3"/>
  <c r="C422" i="3"/>
  <c r="D422" i="3"/>
  <c r="E422" i="3"/>
  <c r="F422" i="3"/>
  <c r="G422" i="3"/>
  <c r="H422" i="3"/>
  <c r="I422" i="3"/>
  <c r="J422" i="3"/>
  <c r="I532" i="2"/>
  <c r="J532" i="2"/>
  <c r="K532" i="2"/>
  <c r="L532" i="2"/>
  <c r="M532" i="2"/>
  <c r="N532" i="2"/>
  <c r="O532" i="2"/>
  <c r="P532" i="2"/>
  <c r="Q532" i="2"/>
  <c r="I533" i="2"/>
  <c r="J533" i="2"/>
  <c r="K533" i="2"/>
  <c r="L533" i="2"/>
  <c r="M533" i="2"/>
  <c r="N533" i="2"/>
  <c r="O533" i="2"/>
  <c r="P533" i="2"/>
  <c r="Q533" i="2"/>
  <c r="I534" i="2"/>
  <c r="J534" i="2"/>
  <c r="K534" i="2"/>
  <c r="L534" i="2"/>
  <c r="M534" i="2"/>
  <c r="N534" i="2"/>
  <c r="O534" i="2"/>
  <c r="P534" i="2"/>
  <c r="Q534" i="2"/>
  <c r="I535" i="2"/>
  <c r="J535" i="2"/>
  <c r="K535" i="2"/>
  <c r="L535" i="2"/>
  <c r="M535" i="2"/>
  <c r="N535" i="2"/>
  <c r="O535" i="2"/>
  <c r="P535" i="2"/>
  <c r="Q535" i="2"/>
  <c r="I536" i="2"/>
  <c r="J536" i="2"/>
  <c r="K536" i="2"/>
  <c r="L536" i="2"/>
  <c r="M536" i="2"/>
  <c r="N536" i="2"/>
  <c r="O536" i="2"/>
  <c r="P536" i="2"/>
  <c r="Q536" i="2"/>
  <c r="I537" i="2"/>
  <c r="J537" i="2"/>
  <c r="K537" i="2"/>
  <c r="L537" i="2"/>
  <c r="M537" i="2"/>
  <c r="N537" i="2"/>
  <c r="O537" i="2"/>
  <c r="P537" i="2"/>
  <c r="Q537" i="2"/>
  <c r="I538" i="2"/>
  <c r="J538" i="2"/>
  <c r="K538" i="2"/>
  <c r="L538" i="2"/>
  <c r="M538" i="2"/>
  <c r="N538" i="2"/>
  <c r="O538" i="2"/>
  <c r="P538" i="2"/>
  <c r="Q538" i="2"/>
  <c r="I539" i="2"/>
  <c r="J539" i="2"/>
  <c r="K539" i="2"/>
  <c r="L539" i="2"/>
  <c r="M539" i="2"/>
  <c r="N539" i="2"/>
  <c r="O539" i="2"/>
  <c r="P539" i="2"/>
  <c r="Q539" i="2"/>
  <c r="I540" i="2"/>
  <c r="J540" i="2"/>
  <c r="K540" i="2"/>
  <c r="L540" i="2"/>
  <c r="M540" i="2"/>
  <c r="N540" i="2"/>
  <c r="O540" i="2"/>
  <c r="P540" i="2"/>
  <c r="Q540" i="2"/>
  <c r="I541" i="2"/>
  <c r="J541" i="2"/>
  <c r="K541" i="2"/>
  <c r="L541" i="2"/>
  <c r="M541" i="2"/>
  <c r="N541" i="2"/>
  <c r="O541" i="2"/>
  <c r="P541" i="2"/>
  <c r="Q541" i="2"/>
  <c r="I542" i="2"/>
  <c r="J542" i="2"/>
  <c r="K542" i="2"/>
  <c r="L542" i="2"/>
  <c r="M542" i="2"/>
  <c r="N542" i="2"/>
  <c r="O542" i="2"/>
  <c r="P542" i="2"/>
  <c r="Q542" i="2"/>
  <c r="I543" i="2"/>
  <c r="J543" i="2"/>
  <c r="K543" i="2"/>
  <c r="L543" i="2"/>
  <c r="M543" i="2"/>
  <c r="N543" i="2"/>
  <c r="O543" i="2"/>
  <c r="P543" i="2"/>
  <c r="Q543" i="2"/>
  <c r="I544" i="2"/>
  <c r="J544" i="2"/>
  <c r="K544" i="2"/>
  <c r="L544" i="2"/>
  <c r="M544" i="2"/>
  <c r="N544" i="2"/>
  <c r="O544" i="2"/>
  <c r="P544" i="2"/>
  <c r="Q544" i="2"/>
  <c r="I545" i="2"/>
  <c r="J545" i="2"/>
  <c r="K545" i="2"/>
  <c r="L545" i="2"/>
  <c r="M545" i="2"/>
  <c r="N545" i="2"/>
  <c r="O545" i="2"/>
  <c r="P545" i="2"/>
  <c r="Q545" i="2"/>
  <c r="I546" i="2"/>
  <c r="J546" i="2"/>
  <c r="K546" i="2"/>
  <c r="L546" i="2"/>
  <c r="M546" i="2"/>
  <c r="N546" i="2"/>
  <c r="O546" i="2"/>
  <c r="P546" i="2"/>
  <c r="Q546" i="2"/>
  <c r="I547" i="2"/>
  <c r="J547" i="2"/>
  <c r="K547" i="2"/>
  <c r="L547" i="2"/>
  <c r="M547" i="2"/>
  <c r="N547" i="2"/>
  <c r="O547" i="2"/>
  <c r="P547" i="2"/>
  <c r="Q547" i="2"/>
  <c r="I548" i="2"/>
  <c r="J548" i="2"/>
  <c r="K548" i="2"/>
  <c r="L548" i="2"/>
  <c r="M548" i="2"/>
  <c r="N548" i="2"/>
  <c r="O548" i="2"/>
  <c r="P548" i="2"/>
  <c r="Q548" i="2"/>
  <c r="I549" i="2"/>
  <c r="J549" i="2"/>
  <c r="K549" i="2"/>
  <c r="L549" i="2"/>
  <c r="M549" i="2"/>
  <c r="N549" i="2"/>
  <c r="O549" i="2"/>
  <c r="P549" i="2"/>
  <c r="Q549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32" i="2"/>
  <c r="L414" i="3"/>
  <c r="K413" i="3"/>
  <c r="K414" i="3"/>
  <c r="J413" i="3"/>
  <c r="J414" i="3"/>
  <c r="I413" i="3"/>
  <c r="I414" i="3"/>
  <c r="H413" i="3"/>
  <c r="H414" i="3"/>
  <c r="G413" i="3"/>
  <c r="G414" i="3"/>
  <c r="F413" i="3"/>
  <c r="F414" i="3"/>
  <c r="E413" i="3"/>
  <c r="E414" i="3"/>
  <c r="D413" i="3"/>
  <c r="D414" i="3"/>
  <c r="C413" i="3"/>
  <c r="C414" i="3"/>
  <c r="L385" i="3"/>
  <c r="K384" i="3"/>
  <c r="K385" i="3"/>
  <c r="J384" i="3"/>
  <c r="J385" i="3"/>
  <c r="I384" i="3"/>
  <c r="I385" i="3"/>
  <c r="H384" i="3"/>
  <c r="H385" i="3"/>
  <c r="G384" i="3"/>
  <c r="G385" i="3"/>
  <c r="F384" i="3"/>
  <c r="F385" i="3"/>
  <c r="E384" i="3"/>
  <c r="E385" i="3"/>
  <c r="D384" i="3"/>
  <c r="D385" i="3"/>
  <c r="C384" i="3"/>
  <c r="C385" i="3"/>
  <c r="D379" i="5"/>
  <c r="E379" i="5"/>
  <c r="F379" i="5"/>
  <c r="G379" i="5"/>
  <c r="H379" i="5"/>
  <c r="I379" i="5"/>
  <c r="J379" i="5"/>
  <c r="K379" i="5"/>
  <c r="L379" i="5"/>
  <c r="M379" i="5"/>
  <c r="D353" i="5"/>
  <c r="E353" i="5"/>
  <c r="F353" i="5"/>
  <c r="G353" i="5"/>
  <c r="H353" i="5"/>
  <c r="I353" i="5"/>
  <c r="J353" i="5"/>
  <c r="K353" i="5"/>
  <c r="L353" i="5"/>
  <c r="M353" i="5"/>
  <c r="D355" i="3"/>
  <c r="E355" i="3"/>
  <c r="F355" i="3"/>
  <c r="G355" i="3"/>
  <c r="H355" i="3"/>
  <c r="I355" i="3"/>
  <c r="J355" i="3"/>
  <c r="K355" i="3"/>
  <c r="C355" i="3"/>
  <c r="L356" i="3"/>
  <c r="K356" i="3"/>
  <c r="J356" i="3"/>
  <c r="I356" i="3"/>
  <c r="H356" i="3"/>
  <c r="G356" i="3"/>
  <c r="F356" i="3"/>
  <c r="E356" i="3"/>
  <c r="D356" i="3"/>
  <c r="C356" i="3"/>
  <c r="S109" i="9"/>
  <c r="S108" i="9"/>
  <c r="S107" i="9"/>
  <c r="S106" i="9"/>
  <c r="G105" i="9"/>
  <c r="K105" i="9"/>
  <c r="O105" i="9"/>
  <c r="S105" i="9"/>
  <c r="O109" i="9"/>
  <c r="O108" i="9"/>
  <c r="O107" i="9"/>
  <c r="O106" i="9"/>
  <c r="K109" i="9"/>
  <c r="K108" i="9"/>
  <c r="K107" i="9"/>
  <c r="K106" i="9"/>
  <c r="G109" i="9"/>
  <c r="G108" i="9"/>
  <c r="G107" i="9"/>
  <c r="G106" i="9"/>
  <c r="C106" i="9"/>
  <c r="C109" i="9"/>
  <c r="C108" i="9"/>
  <c r="C107" i="9"/>
  <c r="S86" i="9"/>
  <c r="S85" i="9"/>
  <c r="S84" i="9"/>
  <c r="S83" i="9"/>
  <c r="G82" i="9"/>
  <c r="K82" i="9"/>
  <c r="O82" i="9"/>
  <c r="S82" i="9"/>
  <c r="O86" i="9"/>
  <c r="O85" i="9"/>
  <c r="O84" i="9"/>
  <c r="O83" i="9"/>
  <c r="K86" i="9"/>
  <c r="K85" i="9"/>
  <c r="K84" i="9"/>
  <c r="K83" i="9"/>
  <c r="G86" i="9"/>
  <c r="G85" i="9"/>
  <c r="G84" i="9"/>
  <c r="G83" i="9"/>
  <c r="C83" i="9"/>
  <c r="C86" i="9"/>
  <c r="C85" i="9"/>
  <c r="C84" i="9"/>
  <c r="AM63" i="9"/>
  <c r="AM62" i="9"/>
  <c r="AM61" i="9"/>
  <c r="AM60" i="9"/>
  <c r="G59" i="9"/>
  <c r="K59" i="9"/>
  <c r="O59" i="9"/>
  <c r="S59" i="9"/>
  <c r="W59" i="9"/>
  <c r="AA59" i="9"/>
  <c r="AE59" i="9"/>
  <c r="AI59" i="9"/>
  <c r="AM59" i="9"/>
  <c r="AI63" i="9"/>
  <c r="AI62" i="9"/>
  <c r="AI61" i="9"/>
  <c r="AI60" i="9"/>
  <c r="AE63" i="9"/>
  <c r="AE62" i="9"/>
  <c r="AE61" i="9"/>
  <c r="AE60" i="9"/>
  <c r="AA63" i="9"/>
  <c r="AA62" i="9"/>
  <c r="AA61" i="9"/>
  <c r="AA60" i="9"/>
  <c r="W63" i="9"/>
  <c r="W62" i="9"/>
  <c r="W61" i="9"/>
  <c r="W60" i="9"/>
  <c r="S63" i="9"/>
  <c r="S62" i="9"/>
  <c r="S61" i="9"/>
  <c r="S60" i="9"/>
  <c r="O63" i="9"/>
  <c r="O62" i="9"/>
  <c r="O61" i="9"/>
  <c r="O60" i="9"/>
  <c r="K63" i="9"/>
  <c r="K62" i="9"/>
  <c r="K61" i="9"/>
  <c r="K60" i="9"/>
  <c r="G63" i="9"/>
  <c r="G62" i="9"/>
  <c r="G61" i="9"/>
  <c r="G60" i="9"/>
  <c r="C63" i="9"/>
  <c r="C62" i="9"/>
  <c r="C61" i="9"/>
  <c r="C60" i="9"/>
  <c r="AI40" i="9"/>
  <c r="AI39" i="9"/>
  <c r="AI38" i="9"/>
  <c r="G37" i="9"/>
  <c r="K37" i="9"/>
  <c r="O37" i="9"/>
  <c r="S37" i="9"/>
  <c r="W37" i="9"/>
  <c r="AA37" i="9"/>
  <c r="AE37" i="9"/>
  <c r="AI37" i="9"/>
  <c r="AE40" i="9"/>
  <c r="AE39" i="9"/>
  <c r="AE38" i="9"/>
  <c r="AA40" i="9"/>
  <c r="AA39" i="9"/>
  <c r="AA38" i="9"/>
  <c r="W40" i="9"/>
  <c r="W39" i="9"/>
  <c r="W38" i="9"/>
  <c r="S40" i="9"/>
  <c r="S39" i="9"/>
  <c r="S38" i="9"/>
  <c r="O40" i="9"/>
  <c r="O39" i="9"/>
  <c r="O38" i="9"/>
  <c r="K40" i="9"/>
  <c r="K39" i="9"/>
  <c r="K38" i="9"/>
  <c r="G40" i="9"/>
  <c r="G39" i="9"/>
  <c r="G38" i="9"/>
  <c r="C40" i="9"/>
  <c r="C39" i="9"/>
  <c r="C38" i="9"/>
  <c r="BO21" i="9"/>
  <c r="BO20" i="9"/>
  <c r="BO19" i="9"/>
  <c r="G18" i="9"/>
  <c r="K18" i="9"/>
  <c r="O18" i="9"/>
  <c r="S18" i="9"/>
  <c r="W18" i="9"/>
  <c r="AA18" i="9"/>
  <c r="AE18" i="9"/>
  <c r="AI18" i="9"/>
  <c r="AM18" i="9"/>
  <c r="AQ18" i="9"/>
  <c r="AU18" i="9"/>
  <c r="AY18" i="9"/>
  <c r="BC18" i="9"/>
  <c r="BG18" i="9"/>
  <c r="BK18" i="9"/>
  <c r="BO18" i="9"/>
  <c r="BK21" i="9"/>
  <c r="BK20" i="9"/>
  <c r="BK19" i="9"/>
  <c r="BG21" i="9"/>
  <c r="BG20" i="9"/>
  <c r="BG19" i="9"/>
  <c r="BC21" i="9"/>
  <c r="BC20" i="9"/>
  <c r="BC19" i="9"/>
  <c r="AY21" i="9"/>
  <c r="AY20" i="9"/>
  <c r="AY19" i="9"/>
  <c r="AU21" i="9"/>
  <c r="AU20" i="9"/>
  <c r="AU19" i="9"/>
  <c r="AQ21" i="9"/>
  <c r="AQ20" i="9"/>
  <c r="AQ19" i="9"/>
  <c r="AM21" i="9"/>
  <c r="AM20" i="9"/>
  <c r="AM19" i="9"/>
  <c r="AI21" i="9"/>
  <c r="AI20" i="9"/>
  <c r="AI19" i="9"/>
  <c r="AE21" i="9"/>
  <c r="AE20" i="9"/>
  <c r="AE19" i="9"/>
  <c r="AA21" i="9"/>
  <c r="AA20" i="9"/>
  <c r="AA19" i="9"/>
  <c r="W21" i="9"/>
  <c r="W20" i="9"/>
  <c r="W19" i="9"/>
  <c r="S19" i="9"/>
  <c r="S21" i="9"/>
  <c r="S20" i="9"/>
  <c r="O21" i="9"/>
  <c r="O20" i="9"/>
  <c r="O19" i="9"/>
  <c r="K21" i="9"/>
  <c r="K20" i="9"/>
  <c r="K19" i="9"/>
  <c r="G21" i="9"/>
  <c r="G20" i="9"/>
  <c r="G19" i="9"/>
  <c r="C21" i="9"/>
  <c r="C19" i="9"/>
  <c r="C20" i="9"/>
  <c r="C335" i="7"/>
  <c r="D335" i="7"/>
  <c r="E335" i="7"/>
  <c r="F335" i="7"/>
  <c r="G335" i="7"/>
  <c r="C336" i="7"/>
  <c r="D336" i="7"/>
  <c r="E336" i="7"/>
  <c r="F336" i="7"/>
  <c r="G336" i="7"/>
  <c r="C337" i="7"/>
  <c r="D337" i="7"/>
  <c r="E337" i="7"/>
  <c r="F337" i="7"/>
  <c r="G337" i="7"/>
  <c r="C338" i="7"/>
  <c r="D338" i="7"/>
  <c r="E338" i="7"/>
  <c r="F338" i="7"/>
  <c r="G338" i="7"/>
  <c r="C339" i="7"/>
  <c r="D339" i="7"/>
  <c r="E339" i="7"/>
  <c r="F339" i="7"/>
  <c r="G339" i="7"/>
  <c r="C340" i="7"/>
  <c r="D340" i="7"/>
  <c r="E340" i="7"/>
  <c r="F340" i="7"/>
  <c r="G340" i="7"/>
  <c r="C341" i="7"/>
  <c r="D341" i="7"/>
  <c r="E341" i="7"/>
  <c r="F341" i="7"/>
  <c r="G341" i="7"/>
  <c r="C342" i="7"/>
  <c r="D342" i="7"/>
  <c r="E342" i="7"/>
  <c r="F342" i="7"/>
  <c r="G342" i="7"/>
  <c r="C343" i="7"/>
  <c r="D343" i="7"/>
  <c r="E343" i="7"/>
  <c r="F343" i="7"/>
  <c r="G343" i="7"/>
  <c r="C344" i="7"/>
  <c r="D344" i="7"/>
  <c r="E344" i="7"/>
  <c r="F344" i="7"/>
  <c r="G344" i="7"/>
  <c r="C345" i="7"/>
  <c r="D345" i="7"/>
  <c r="E345" i="7"/>
  <c r="F345" i="7"/>
  <c r="G345" i="7"/>
  <c r="C346" i="7"/>
  <c r="D346" i="7"/>
  <c r="E346" i="7"/>
  <c r="F346" i="7"/>
  <c r="G346" i="7"/>
  <c r="C347" i="7"/>
  <c r="D347" i="7"/>
  <c r="E347" i="7"/>
  <c r="F347" i="7"/>
  <c r="G347" i="7"/>
  <c r="C348" i="7"/>
  <c r="D348" i="7"/>
  <c r="E348" i="7"/>
  <c r="F348" i="7"/>
  <c r="G348" i="7"/>
  <c r="C349" i="7"/>
  <c r="D349" i="7"/>
  <c r="E349" i="7"/>
  <c r="F349" i="7"/>
  <c r="G349" i="7"/>
  <c r="C350" i="7"/>
  <c r="D350" i="7"/>
  <c r="E350" i="7"/>
  <c r="F350" i="7"/>
  <c r="G350" i="7"/>
  <c r="C351" i="7"/>
  <c r="D351" i="7"/>
  <c r="E351" i="7"/>
  <c r="F351" i="7"/>
  <c r="G351" i="7"/>
  <c r="E352" i="7"/>
  <c r="F352" i="7"/>
  <c r="G352" i="7"/>
  <c r="D334" i="7"/>
  <c r="E334" i="7"/>
  <c r="F334" i="7"/>
  <c r="C334" i="7"/>
  <c r="D333" i="7"/>
  <c r="E333" i="7"/>
  <c r="F333" i="7"/>
  <c r="G333" i="7"/>
  <c r="C61" i="6"/>
  <c r="C327" i="6"/>
  <c r="D61" i="6"/>
  <c r="D327" i="6"/>
  <c r="E61" i="6"/>
  <c r="E327" i="6"/>
  <c r="F61" i="6"/>
  <c r="F327" i="6"/>
  <c r="G61" i="6"/>
  <c r="G327" i="6"/>
  <c r="H61" i="6"/>
  <c r="H327" i="6"/>
  <c r="C62" i="6"/>
  <c r="C328" i="6"/>
  <c r="D62" i="6"/>
  <c r="D328" i="6"/>
  <c r="E62" i="6"/>
  <c r="E328" i="6"/>
  <c r="F62" i="6"/>
  <c r="F328" i="6"/>
  <c r="G62" i="6"/>
  <c r="G328" i="6"/>
  <c r="H62" i="6"/>
  <c r="H328" i="6"/>
  <c r="C63" i="6"/>
  <c r="C329" i="6"/>
  <c r="D63" i="6"/>
  <c r="D329" i="6"/>
  <c r="E63" i="6"/>
  <c r="E329" i="6"/>
  <c r="F63" i="6"/>
  <c r="F329" i="6"/>
  <c r="G63" i="6"/>
  <c r="G329" i="6"/>
  <c r="H63" i="6"/>
  <c r="H329" i="6"/>
  <c r="C64" i="6"/>
  <c r="C330" i="6"/>
  <c r="D64" i="6"/>
  <c r="D330" i="6"/>
  <c r="E64" i="6"/>
  <c r="E330" i="6"/>
  <c r="F64" i="6"/>
  <c r="F330" i="6"/>
  <c r="G64" i="6"/>
  <c r="G330" i="6"/>
  <c r="H64" i="6"/>
  <c r="H330" i="6"/>
  <c r="D65" i="6"/>
  <c r="D331" i="6"/>
  <c r="E65" i="6"/>
  <c r="E331" i="6"/>
  <c r="F65" i="6"/>
  <c r="F331" i="6"/>
  <c r="G65" i="6"/>
  <c r="G331" i="6"/>
  <c r="H65" i="6"/>
  <c r="H331" i="6"/>
  <c r="C66" i="6"/>
  <c r="C332" i="6"/>
  <c r="D66" i="6"/>
  <c r="D332" i="6"/>
  <c r="E66" i="6"/>
  <c r="E332" i="6"/>
  <c r="F66" i="6"/>
  <c r="F332" i="6"/>
  <c r="G66" i="6"/>
  <c r="G332" i="6"/>
  <c r="H66" i="6"/>
  <c r="H332" i="6"/>
  <c r="C67" i="6"/>
  <c r="C333" i="6"/>
  <c r="D67" i="6"/>
  <c r="D333" i="6"/>
  <c r="E67" i="6"/>
  <c r="E333" i="6"/>
  <c r="F67" i="6"/>
  <c r="F333" i="6"/>
  <c r="G67" i="6"/>
  <c r="G333" i="6"/>
  <c r="H67" i="6"/>
  <c r="H333" i="6"/>
  <c r="C68" i="6"/>
  <c r="C334" i="6"/>
  <c r="D68" i="6"/>
  <c r="D334" i="6"/>
  <c r="E68" i="6"/>
  <c r="E334" i="6"/>
  <c r="F68" i="6"/>
  <c r="F334" i="6"/>
  <c r="G68" i="6"/>
  <c r="G334" i="6"/>
  <c r="H68" i="6"/>
  <c r="H334" i="6"/>
  <c r="C69" i="6"/>
  <c r="C335" i="6"/>
  <c r="D69" i="6"/>
  <c r="D335" i="6"/>
  <c r="E69" i="6"/>
  <c r="E335" i="6"/>
  <c r="F69" i="6"/>
  <c r="F335" i="6"/>
  <c r="G69" i="6"/>
  <c r="G335" i="6"/>
  <c r="H69" i="6"/>
  <c r="H335" i="6"/>
  <c r="C70" i="6"/>
  <c r="C336" i="6"/>
  <c r="D70" i="6"/>
  <c r="D336" i="6"/>
  <c r="E70" i="6"/>
  <c r="E336" i="6"/>
  <c r="F70" i="6"/>
  <c r="F336" i="6"/>
  <c r="G70" i="6"/>
  <c r="G336" i="6"/>
  <c r="H70" i="6"/>
  <c r="H336" i="6"/>
  <c r="C71" i="6"/>
  <c r="C337" i="6"/>
  <c r="D71" i="6"/>
  <c r="D337" i="6"/>
  <c r="E71" i="6"/>
  <c r="E337" i="6"/>
  <c r="F71" i="6"/>
  <c r="F337" i="6"/>
  <c r="G71" i="6"/>
  <c r="G337" i="6"/>
  <c r="H71" i="6"/>
  <c r="H337" i="6"/>
  <c r="C72" i="6"/>
  <c r="C338" i="6"/>
  <c r="D72" i="6"/>
  <c r="D338" i="6"/>
  <c r="E72" i="6"/>
  <c r="E338" i="6"/>
  <c r="F72" i="6"/>
  <c r="F338" i="6"/>
  <c r="G72" i="6"/>
  <c r="G338" i="6"/>
  <c r="H72" i="6"/>
  <c r="H338" i="6"/>
  <c r="C73" i="6"/>
  <c r="C339" i="6"/>
  <c r="D73" i="6"/>
  <c r="D339" i="6"/>
  <c r="E73" i="6"/>
  <c r="E339" i="6"/>
  <c r="F73" i="6"/>
  <c r="F339" i="6"/>
  <c r="G73" i="6"/>
  <c r="G339" i="6"/>
  <c r="H73" i="6"/>
  <c r="H339" i="6"/>
  <c r="C74" i="6"/>
  <c r="C340" i="6"/>
  <c r="D74" i="6"/>
  <c r="D340" i="6"/>
  <c r="E74" i="6"/>
  <c r="E340" i="6"/>
  <c r="F74" i="6"/>
  <c r="F340" i="6"/>
  <c r="G74" i="6"/>
  <c r="G340" i="6"/>
  <c r="H74" i="6"/>
  <c r="H340" i="6"/>
  <c r="C75" i="6"/>
  <c r="C341" i="6"/>
  <c r="D75" i="6"/>
  <c r="D341" i="6"/>
  <c r="E75" i="6"/>
  <c r="E341" i="6"/>
  <c r="F75" i="6"/>
  <c r="F341" i="6"/>
  <c r="G75" i="6"/>
  <c r="G341" i="6"/>
  <c r="H75" i="6"/>
  <c r="H341" i="6"/>
  <c r="C76" i="6"/>
  <c r="C342" i="6"/>
  <c r="D76" i="6"/>
  <c r="D342" i="6"/>
  <c r="E76" i="6"/>
  <c r="E342" i="6"/>
  <c r="F76" i="6"/>
  <c r="F342" i="6"/>
  <c r="G76" i="6"/>
  <c r="G342" i="6"/>
  <c r="H76" i="6"/>
  <c r="H342" i="6"/>
  <c r="C77" i="6"/>
  <c r="C343" i="6"/>
  <c r="D77" i="6"/>
  <c r="D343" i="6"/>
  <c r="E77" i="6"/>
  <c r="E343" i="6"/>
  <c r="F77" i="6"/>
  <c r="F343" i="6"/>
  <c r="G77" i="6"/>
  <c r="G343" i="6"/>
  <c r="H77" i="6"/>
  <c r="H343" i="6"/>
  <c r="C60" i="6"/>
  <c r="C78" i="6"/>
  <c r="D60" i="6"/>
  <c r="D78" i="6"/>
  <c r="D344" i="6"/>
  <c r="E60" i="6"/>
  <c r="E78" i="6"/>
  <c r="E344" i="6"/>
  <c r="F60" i="6"/>
  <c r="F78" i="6"/>
  <c r="F344" i="6"/>
  <c r="G60" i="6"/>
  <c r="G78" i="6"/>
  <c r="G344" i="6"/>
  <c r="H60" i="6"/>
  <c r="H78" i="6"/>
  <c r="H344" i="6"/>
  <c r="D326" i="6"/>
  <c r="E326" i="6"/>
  <c r="F326" i="6"/>
  <c r="G326" i="6"/>
  <c r="H326" i="6"/>
  <c r="C326" i="6"/>
  <c r="C329" i="5"/>
  <c r="D329" i="5"/>
  <c r="E329" i="5"/>
  <c r="F329" i="5"/>
  <c r="G329" i="5"/>
  <c r="H329" i="5"/>
  <c r="I329" i="5"/>
  <c r="J329" i="5"/>
  <c r="K329" i="5"/>
  <c r="L329" i="5"/>
  <c r="M329" i="5"/>
  <c r="C330" i="5"/>
  <c r="D330" i="5"/>
  <c r="E330" i="5"/>
  <c r="F330" i="5"/>
  <c r="G330" i="5"/>
  <c r="H330" i="5"/>
  <c r="I330" i="5"/>
  <c r="J330" i="5"/>
  <c r="K330" i="5"/>
  <c r="L330" i="5"/>
  <c r="M330" i="5"/>
  <c r="C331" i="5"/>
  <c r="D331" i="5"/>
  <c r="E331" i="5"/>
  <c r="F331" i="5"/>
  <c r="G331" i="5"/>
  <c r="H331" i="5"/>
  <c r="I331" i="5"/>
  <c r="J331" i="5"/>
  <c r="K331" i="5"/>
  <c r="L331" i="5"/>
  <c r="M331" i="5"/>
  <c r="C332" i="5"/>
  <c r="D332" i="5"/>
  <c r="E332" i="5"/>
  <c r="F332" i="5"/>
  <c r="G332" i="5"/>
  <c r="H332" i="5"/>
  <c r="I332" i="5"/>
  <c r="J332" i="5"/>
  <c r="K332" i="5"/>
  <c r="L332" i="5"/>
  <c r="M332" i="5"/>
  <c r="C333" i="5"/>
  <c r="D333" i="5"/>
  <c r="E333" i="5"/>
  <c r="F333" i="5"/>
  <c r="G333" i="5"/>
  <c r="H333" i="5"/>
  <c r="I333" i="5"/>
  <c r="J333" i="5"/>
  <c r="K333" i="5"/>
  <c r="L333" i="5"/>
  <c r="M333" i="5"/>
  <c r="C334" i="5"/>
  <c r="D334" i="5"/>
  <c r="E334" i="5"/>
  <c r="F334" i="5"/>
  <c r="G334" i="5"/>
  <c r="H334" i="5"/>
  <c r="I334" i="5"/>
  <c r="J334" i="5"/>
  <c r="K334" i="5"/>
  <c r="L334" i="5"/>
  <c r="M334" i="5"/>
  <c r="C335" i="5"/>
  <c r="D335" i="5"/>
  <c r="E335" i="5"/>
  <c r="F335" i="5"/>
  <c r="G335" i="5"/>
  <c r="H335" i="5"/>
  <c r="I335" i="5"/>
  <c r="J335" i="5"/>
  <c r="K335" i="5"/>
  <c r="L335" i="5"/>
  <c r="M335" i="5"/>
  <c r="C336" i="5"/>
  <c r="D336" i="5"/>
  <c r="E336" i="5"/>
  <c r="F336" i="5"/>
  <c r="G336" i="5"/>
  <c r="H336" i="5"/>
  <c r="I336" i="5"/>
  <c r="J336" i="5"/>
  <c r="K336" i="5"/>
  <c r="L336" i="5"/>
  <c r="M336" i="5"/>
  <c r="C337" i="5"/>
  <c r="D337" i="5"/>
  <c r="E337" i="5"/>
  <c r="F337" i="5"/>
  <c r="G337" i="5"/>
  <c r="H337" i="5"/>
  <c r="I337" i="5"/>
  <c r="J337" i="5"/>
  <c r="K337" i="5"/>
  <c r="L337" i="5"/>
  <c r="M337" i="5"/>
  <c r="C338" i="5"/>
  <c r="D338" i="5"/>
  <c r="E338" i="5"/>
  <c r="F338" i="5"/>
  <c r="G338" i="5"/>
  <c r="H338" i="5"/>
  <c r="I338" i="5"/>
  <c r="J338" i="5"/>
  <c r="K338" i="5"/>
  <c r="L338" i="5"/>
  <c r="M338" i="5"/>
  <c r="C339" i="5"/>
  <c r="D339" i="5"/>
  <c r="E339" i="5"/>
  <c r="F339" i="5"/>
  <c r="G339" i="5"/>
  <c r="H339" i="5"/>
  <c r="I339" i="5"/>
  <c r="J339" i="5"/>
  <c r="K339" i="5"/>
  <c r="L339" i="5"/>
  <c r="M339" i="5"/>
  <c r="C340" i="5"/>
  <c r="D340" i="5"/>
  <c r="E340" i="5"/>
  <c r="F340" i="5"/>
  <c r="G340" i="5"/>
  <c r="H340" i="5"/>
  <c r="I340" i="5"/>
  <c r="J340" i="5"/>
  <c r="K340" i="5"/>
  <c r="L340" i="5"/>
  <c r="M340" i="5"/>
  <c r="C341" i="5"/>
  <c r="D341" i="5"/>
  <c r="E341" i="5"/>
  <c r="F341" i="5"/>
  <c r="G341" i="5"/>
  <c r="H341" i="5"/>
  <c r="I341" i="5"/>
  <c r="J341" i="5"/>
  <c r="K341" i="5"/>
  <c r="L341" i="5"/>
  <c r="M341" i="5"/>
  <c r="C342" i="5"/>
  <c r="D342" i="5"/>
  <c r="E342" i="5"/>
  <c r="F342" i="5"/>
  <c r="G342" i="5"/>
  <c r="H342" i="5"/>
  <c r="I342" i="5"/>
  <c r="J342" i="5"/>
  <c r="K342" i="5"/>
  <c r="L342" i="5"/>
  <c r="M342" i="5"/>
  <c r="C343" i="5"/>
  <c r="D343" i="5"/>
  <c r="E343" i="5"/>
  <c r="F343" i="5"/>
  <c r="G343" i="5"/>
  <c r="H343" i="5"/>
  <c r="I343" i="5"/>
  <c r="J343" i="5"/>
  <c r="K343" i="5"/>
  <c r="L343" i="5"/>
  <c r="M343" i="5"/>
  <c r="C344" i="5"/>
  <c r="D344" i="5"/>
  <c r="E344" i="5"/>
  <c r="F344" i="5"/>
  <c r="G344" i="5"/>
  <c r="H344" i="5"/>
  <c r="I344" i="5"/>
  <c r="J344" i="5"/>
  <c r="K344" i="5"/>
  <c r="L344" i="5"/>
  <c r="M344" i="5"/>
  <c r="C345" i="5"/>
  <c r="D345" i="5"/>
  <c r="E345" i="5"/>
  <c r="F345" i="5"/>
  <c r="G345" i="5"/>
  <c r="H345" i="5"/>
  <c r="I345" i="5"/>
  <c r="J345" i="5"/>
  <c r="K345" i="5"/>
  <c r="L345" i="5"/>
  <c r="M345" i="5"/>
  <c r="D346" i="5"/>
  <c r="E346" i="5"/>
  <c r="F346" i="5"/>
  <c r="G346" i="5"/>
  <c r="H346" i="5"/>
  <c r="I346" i="5"/>
  <c r="J346" i="5"/>
  <c r="K346" i="5"/>
  <c r="L346" i="5"/>
  <c r="M346" i="5"/>
  <c r="D328" i="5"/>
  <c r="E328" i="5"/>
  <c r="F328" i="5"/>
  <c r="G328" i="5"/>
  <c r="H328" i="5"/>
  <c r="I328" i="5"/>
  <c r="J328" i="5"/>
  <c r="K328" i="5"/>
  <c r="L328" i="5"/>
  <c r="M328" i="5"/>
  <c r="C328" i="5"/>
  <c r="D327" i="5"/>
  <c r="E327" i="5"/>
  <c r="F327" i="5"/>
  <c r="G327" i="5"/>
  <c r="H327" i="5"/>
  <c r="I327" i="5"/>
  <c r="J327" i="5"/>
  <c r="K327" i="5"/>
  <c r="L327" i="5"/>
  <c r="M327" i="5"/>
  <c r="C309" i="3"/>
  <c r="D309" i="3"/>
  <c r="E309" i="3"/>
  <c r="F309" i="3"/>
  <c r="G309" i="3"/>
  <c r="H309" i="3"/>
  <c r="I309" i="3"/>
  <c r="J309" i="3"/>
  <c r="K309" i="3"/>
  <c r="L309" i="3"/>
  <c r="C310" i="3"/>
  <c r="D310" i="3"/>
  <c r="E310" i="3"/>
  <c r="F310" i="3"/>
  <c r="G310" i="3"/>
  <c r="H310" i="3"/>
  <c r="I310" i="3"/>
  <c r="J310" i="3"/>
  <c r="K310" i="3"/>
  <c r="L310" i="3"/>
  <c r="C311" i="3"/>
  <c r="E311" i="3"/>
  <c r="F311" i="3"/>
  <c r="G311" i="3"/>
  <c r="H311" i="3"/>
  <c r="I311" i="3"/>
  <c r="J311" i="3"/>
  <c r="K311" i="3"/>
  <c r="L311" i="3"/>
  <c r="C312" i="3"/>
  <c r="D312" i="3"/>
  <c r="E312" i="3"/>
  <c r="F312" i="3"/>
  <c r="G312" i="3"/>
  <c r="H312" i="3"/>
  <c r="I312" i="3"/>
  <c r="J312" i="3"/>
  <c r="K312" i="3"/>
  <c r="L312" i="3"/>
  <c r="C313" i="3"/>
  <c r="D313" i="3"/>
  <c r="E313" i="3"/>
  <c r="F313" i="3"/>
  <c r="G313" i="3"/>
  <c r="H313" i="3"/>
  <c r="I313" i="3"/>
  <c r="J313" i="3"/>
  <c r="K313" i="3"/>
  <c r="L313" i="3"/>
  <c r="C314" i="3"/>
  <c r="D314" i="3"/>
  <c r="E314" i="3"/>
  <c r="F314" i="3"/>
  <c r="G314" i="3"/>
  <c r="H314" i="3"/>
  <c r="I314" i="3"/>
  <c r="J314" i="3"/>
  <c r="K314" i="3"/>
  <c r="L314" i="3"/>
  <c r="C315" i="3"/>
  <c r="D315" i="3"/>
  <c r="E315" i="3"/>
  <c r="F315" i="3"/>
  <c r="G315" i="3"/>
  <c r="H315" i="3"/>
  <c r="I315" i="3"/>
  <c r="J315" i="3"/>
  <c r="K315" i="3"/>
  <c r="L315" i="3"/>
  <c r="C316" i="3"/>
  <c r="D316" i="3"/>
  <c r="E316" i="3"/>
  <c r="F316" i="3"/>
  <c r="G316" i="3"/>
  <c r="H316" i="3"/>
  <c r="I316" i="3"/>
  <c r="J316" i="3"/>
  <c r="K316" i="3"/>
  <c r="L316" i="3"/>
  <c r="C317" i="3"/>
  <c r="D317" i="3"/>
  <c r="E317" i="3"/>
  <c r="F317" i="3"/>
  <c r="G317" i="3"/>
  <c r="H317" i="3"/>
  <c r="I317" i="3"/>
  <c r="J317" i="3"/>
  <c r="K317" i="3"/>
  <c r="L317" i="3"/>
  <c r="C318" i="3"/>
  <c r="D318" i="3"/>
  <c r="E318" i="3"/>
  <c r="F318" i="3"/>
  <c r="G318" i="3"/>
  <c r="H318" i="3"/>
  <c r="I318" i="3"/>
  <c r="J318" i="3"/>
  <c r="K318" i="3"/>
  <c r="L318" i="3"/>
  <c r="C319" i="3"/>
  <c r="D319" i="3"/>
  <c r="E319" i="3"/>
  <c r="F319" i="3"/>
  <c r="G319" i="3"/>
  <c r="H319" i="3"/>
  <c r="I319" i="3"/>
  <c r="J319" i="3"/>
  <c r="K319" i="3"/>
  <c r="L319" i="3"/>
  <c r="C320" i="3"/>
  <c r="D320" i="3"/>
  <c r="E320" i="3"/>
  <c r="F320" i="3"/>
  <c r="G320" i="3"/>
  <c r="H320" i="3"/>
  <c r="I320" i="3"/>
  <c r="J320" i="3"/>
  <c r="K320" i="3"/>
  <c r="L320" i="3"/>
  <c r="C321" i="3"/>
  <c r="D321" i="3"/>
  <c r="E321" i="3"/>
  <c r="F321" i="3"/>
  <c r="G321" i="3"/>
  <c r="H321" i="3"/>
  <c r="I321" i="3"/>
  <c r="J321" i="3"/>
  <c r="K321" i="3"/>
  <c r="L321" i="3"/>
  <c r="C322" i="3"/>
  <c r="D322" i="3"/>
  <c r="E322" i="3"/>
  <c r="F322" i="3"/>
  <c r="G322" i="3"/>
  <c r="H322" i="3"/>
  <c r="I322" i="3"/>
  <c r="J322" i="3"/>
  <c r="K322" i="3"/>
  <c r="L322" i="3"/>
  <c r="C323" i="3"/>
  <c r="D323" i="3"/>
  <c r="E323" i="3"/>
  <c r="F323" i="3"/>
  <c r="G323" i="3"/>
  <c r="H323" i="3"/>
  <c r="I323" i="3"/>
  <c r="J323" i="3"/>
  <c r="K323" i="3"/>
  <c r="L323" i="3"/>
  <c r="C324" i="3"/>
  <c r="D324" i="3"/>
  <c r="E324" i="3"/>
  <c r="F324" i="3"/>
  <c r="G324" i="3"/>
  <c r="H324" i="3"/>
  <c r="I324" i="3"/>
  <c r="J324" i="3"/>
  <c r="K324" i="3"/>
  <c r="L324" i="3"/>
  <c r="C325" i="3"/>
  <c r="D325" i="3"/>
  <c r="E325" i="3"/>
  <c r="F325" i="3"/>
  <c r="G325" i="3"/>
  <c r="H325" i="3"/>
  <c r="I325" i="3"/>
  <c r="J325" i="3"/>
  <c r="K325" i="3"/>
  <c r="L325" i="3"/>
  <c r="D326" i="3"/>
  <c r="E326" i="3"/>
  <c r="F326" i="3"/>
  <c r="G326" i="3"/>
  <c r="H326" i="3"/>
  <c r="I326" i="3"/>
  <c r="J326" i="3"/>
  <c r="K326" i="3"/>
  <c r="L326" i="3"/>
  <c r="C327" i="3"/>
  <c r="D327" i="3"/>
  <c r="E327" i="3"/>
  <c r="F327" i="3"/>
  <c r="G327" i="3"/>
  <c r="H327" i="3"/>
  <c r="I327" i="3"/>
  <c r="J327" i="3"/>
  <c r="K327" i="3"/>
  <c r="L327" i="3"/>
  <c r="D308" i="3"/>
  <c r="E308" i="3"/>
  <c r="F308" i="3"/>
  <c r="G308" i="3"/>
  <c r="H308" i="3"/>
  <c r="I308" i="3"/>
  <c r="J308" i="3"/>
  <c r="K308" i="3"/>
  <c r="L308" i="3"/>
  <c r="C308" i="3"/>
  <c r="V475" i="2"/>
  <c r="W475" i="2"/>
  <c r="X475" i="2"/>
  <c r="Y475" i="2"/>
  <c r="Z475" i="2"/>
  <c r="AA475" i="2"/>
  <c r="AB475" i="2"/>
  <c r="AC475" i="2"/>
  <c r="AD475" i="2"/>
  <c r="AE475" i="2"/>
  <c r="AF475" i="2"/>
  <c r="AG475" i="2"/>
  <c r="AH475" i="2"/>
  <c r="AI475" i="2"/>
  <c r="AJ475" i="2"/>
  <c r="AK475" i="2"/>
  <c r="V476" i="2"/>
  <c r="W476" i="2"/>
  <c r="X476" i="2"/>
  <c r="Y476" i="2"/>
  <c r="Z476" i="2"/>
  <c r="AA476" i="2"/>
  <c r="AB476" i="2"/>
  <c r="AC476" i="2"/>
  <c r="AD476" i="2"/>
  <c r="AE476" i="2"/>
  <c r="AF476" i="2"/>
  <c r="AG476" i="2"/>
  <c r="AH476" i="2"/>
  <c r="AI476" i="2"/>
  <c r="AJ476" i="2"/>
  <c r="AK476" i="2"/>
  <c r="V477" i="2"/>
  <c r="W477" i="2"/>
  <c r="X477" i="2"/>
  <c r="Y477" i="2"/>
  <c r="Z477" i="2"/>
  <c r="AA477" i="2"/>
  <c r="AB477" i="2"/>
  <c r="AC477" i="2"/>
  <c r="AD477" i="2"/>
  <c r="AE477" i="2"/>
  <c r="AF477" i="2"/>
  <c r="AG477" i="2"/>
  <c r="AH477" i="2"/>
  <c r="AI477" i="2"/>
  <c r="AJ477" i="2"/>
  <c r="AK477" i="2"/>
  <c r="V478" i="2"/>
  <c r="W478" i="2"/>
  <c r="X478" i="2"/>
  <c r="Y478" i="2"/>
  <c r="Z478" i="2"/>
  <c r="AA478" i="2"/>
  <c r="AB478" i="2"/>
  <c r="AC478" i="2"/>
  <c r="AD478" i="2"/>
  <c r="AE478" i="2"/>
  <c r="AF478" i="2"/>
  <c r="AG478" i="2"/>
  <c r="AH478" i="2"/>
  <c r="AI478" i="2"/>
  <c r="AJ478" i="2"/>
  <c r="AK478" i="2"/>
  <c r="V479" i="2"/>
  <c r="W479" i="2"/>
  <c r="X479" i="2"/>
  <c r="Y479" i="2"/>
  <c r="Z479" i="2"/>
  <c r="AA479" i="2"/>
  <c r="AB479" i="2"/>
  <c r="AC479" i="2"/>
  <c r="AD479" i="2"/>
  <c r="AE479" i="2"/>
  <c r="AF479" i="2"/>
  <c r="AG479" i="2"/>
  <c r="AH479" i="2"/>
  <c r="AI479" i="2"/>
  <c r="AJ479" i="2"/>
  <c r="AK479" i="2"/>
  <c r="V480" i="2"/>
  <c r="W480" i="2"/>
  <c r="X480" i="2"/>
  <c r="Y480" i="2"/>
  <c r="Z480" i="2"/>
  <c r="AA480" i="2"/>
  <c r="AB480" i="2"/>
  <c r="AC480" i="2"/>
  <c r="AD480" i="2"/>
  <c r="AE480" i="2"/>
  <c r="AF480" i="2"/>
  <c r="AG480" i="2"/>
  <c r="AH480" i="2"/>
  <c r="AI480" i="2"/>
  <c r="AJ480" i="2"/>
  <c r="AK480" i="2"/>
  <c r="V481" i="2"/>
  <c r="W481" i="2"/>
  <c r="X481" i="2"/>
  <c r="Y481" i="2"/>
  <c r="Z481" i="2"/>
  <c r="AA481" i="2"/>
  <c r="AB481" i="2"/>
  <c r="AC481" i="2"/>
  <c r="AD481" i="2"/>
  <c r="AE481" i="2"/>
  <c r="AF481" i="2"/>
  <c r="AG481" i="2"/>
  <c r="AH481" i="2"/>
  <c r="AI481" i="2"/>
  <c r="AJ481" i="2"/>
  <c r="AK481" i="2"/>
  <c r="V482" i="2"/>
  <c r="W482" i="2"/>
  <c r="X482" i="2"/>
  <c r="Y482" i="2"/>
  <c r="Z482" i="2"/>
  <c r="AA482" i="2"/>
  <c r="AB482" i="2"/>
  <c r="AC482" i="2"/>
  <c r="AD482" i="2"/>
  <c r="AE482" i="2"/>
  <c r="AF482" i="2"/>
  <c r="AG482" i="2"/>
  <c r="AH482" i="2"/>
  <c r="AI482" i="2"/>
  <c r="AJ482" i="2"/>
  <c r="AK482" i="2"/>
  <c r="V483" i="2"/>
  <c r="W483" i="2"/>
  <c r="X483" i="2"/>
  <c r="Y483" i="2"/>
  <c r="Z483" i="2"/>
  <c r="AA483" i="2"/>
  <c r="AB483" i="2"/>
  <c r="AC483" i="2"/>
  <c r="AD483" i="2"/>
  <c r="AE483" i="2"/>
  <c r="AF483" i="2"/>
  <c r="AG483" i="2"/>
  <c r="AH483" i="2"/>
  <c r="AI483" i="2"/>
  <c r="AJ483" i="2"/>
  <c r="AK483" i="2"/>
  <c r="V484" i="2"/>
  <c r="W484" i="2"/>
  <c r="X484" i="2"/>
  <c r="Y484" i="2"/>
  <c r="Z484" i="2"/>
  <c r="AA484" i="2"/>
  <c r="AB484" i="2"/>
  <c r="AC484" i="2"/>
  <c r="AD484" i="2"/>
  <c r="AE484" i="2"/>
  <c r="AF484" i="2"/>
  <c r="AG484" i="2"/>
  <c r="AH484" i="2"/>
  <c r="AI484" i="2"/>
  <c r="AJ484" i="2"/>
  <c r="AK484" i="2"/>
  <c r="V485" i="2"/>
  <c r="W485" i="2"/>
  <c r="X485" i="2"/>
  <c r="Y485" i="2"/>
  <c r="Z485" i="2"/>
  <c r="AA485" i="2"/>
  <c r="AB485" i="2"/>
  <c r="AC485" i="2"/>
  <c r="AD485" i="2"/>
  <c r="AE485" i="2"/>
  <c r="AF485" i="2"/>
  <c r="AG485" i="2"/>
  <c r="AH485" i="2"/>
  <c r="AI485" i="2"/>
  <c r="AJ485" i="2"/>
  <c r="AK485" i="2"/>
  <c r="V486" i="2"/>
  <c r="W486" i="2"/>
  <c r="X486" i="2"/>
  <c r="Y486" i="2"/>
  <c r="Z486" i="2"/>
  <c r="AA486" i="2"/>
  <c r="AB486" i="2"/>
  <c r="AC486" i="2"/>
  <c r="AD486" i="2"/>
  <c r="AE486" i="2"/>
  <c r="AF486" i="2"/>
  <c r="AG486" i="2"/>
  <c r="AH486" i="2"/>
  <c r="AI486" i="2"/>
  <c r="AJ486" i="2"/>
  <c r="AK486" i="2"/>
  <c r="V487" i="2"/>
  <c r="W487" i="2"/>
  <c r="X487" i="2"/>
  <c r="Y487" i="2"/>
  <c r="Z487" i="2"/>
  <c r="AA487" i="2"/>
  <c r="AB487" i="2"/>
  <c r="AC487" i="2"/>
  <c r="AD487" i="2"/>
  <c r="AE487" i="2"/>
  <c r="AF487" i="2"/>
  <c r="AG487" i="2"/>
  <c r="AH487" i="2"/>
  <c r="AI487" i="2"/>
  <c r="AJ487" i="2"/>
  <c r="AK487" i="2"/>
  <c r="V488" i="2"/>
  <c r="W488" i="2"/>
  <c r="X488" i="2"/>
  <c r="Y488" i="2"/>
  <c r="Z488" i="2"/>
  <c r="AA488" i="2"/>
  <c r="AB488" i="2"/>
  <c r="AC488" i="2"/>
  <c r="AD488" i="2"/>
  <c r="AE488" i="2"/>
  <c r="AF488" i="2"/>
  <c r="AG488" i="2"/>
  <c r="AH488" i="2"/>
  <c r="AI488" i="2"/>
  <c r="AJ488" i="2"/>
  <c r="AK488" i="2"/>
  <c r="V489" i="2"/>
  <c r="W489" i="2"/>
  <c r="X489" i="2"/>
  <c r="Y489" i="2"/>
  <c r="Z489" i="2"/>
  <c r="AA489" i="2"/>
  <c r="AB489" i="2"/>
  <c r="AC489" i="2"/>
  <c r="AD489" i="2"/>
  <c r="AE489" i="2"/>
  <c r="AF489" i="2"/>
  <c r="AG489" i="2"/>
  <c r="AH489" i="2"/>
  <c r="AI489" i="2"/>
  <c r="AJ489" i="2"/>
  <c r="AK489" i="2"/>
  <c r="V490" i="2"/>
  <c r="W490" i="2"/>
  <c r="X490" i="2"/>
  <c r="Y490" i="2"/>
  <c r="Z490" i="2"/>
  <c r="AA490" i="2"/>
  <c r="AB490" i="2"/>
  <c r="AC490" i="2"/>
  <c r="AD490" i="2"/>
  <c r="AE490" i="2"/>
  <c r="AF490" i="2"/>
  <c r="AG490" i="2"/>
  <c r="AH490" i="2"/>
  <c r="AI490" i="2"/>
  <c r="AJ490" i="2"/>
  <c r="AK490" i="2"/>
  <c r="V491" i="2"/>
  <c r="W491" i="2"/>
  <c r="X491" i="2"/>
  <c r="Y491" i="2"/>
  <c r="Z491" i="2"/>
  <c r="AA491" i="2"/>
  <c r="AB491" i="2"/>
  <c r="AC491" i="2"/>
  <c r="AD491" i="2"/>
  <c r="AE491" i="2"/>
  <c r="AF491" i="2"/>
  <c r="AG491" i="2"/>
  <c r="AH491" i="2"/>
  <c r="AI491" i="2"/>
  <c r="AJ491" i="2"/>
  <c r="AK491" i="2"/>
  <c r="V492" i="2"/>
  <c r="W492" i="2"/>
  <c r="X492" i="2"/>
  <c r="Y492" i="2"/>
  <c r="Z492" i="2"/>
  <c r="AA492" i="2"/>
  <c r="AB492" i="2"/>
  <c r="AC492" i="2"/>
  <c r="AD492" i="2"/>
  <c r="AE492" i="2"/>
  <c r="AF492" i="2"/>
  <c r="AG492" i="2"/>
  <c r="AH492" i="2"/>
  <c r="AI492" i="2"/>
  <c r="AJ492" i="2"/>
  <c r="AK492" i="2"/>
  <c r="V493" i="2"/>
  <c r="W493" i="2"/>
  <c r="X493" i="2"/>
  <c r="Y493" i="2"/>
  <c r="Z493" i="2"/>
  <c r="AA493" i="2"/>
  <c r="AB493" i="2"/>
  <c r="AC493" i="2"/>
  <c r="AD493" i="2"/>
  <c r="AE493" i="2"/>
  <c r="AF493" i="2"/>
  <c r="AG493" i="2"/>
  <c r="AH493" i="2"/>
  <c r="AI493" i="2"/>
  <c r="AJ493" i="2"/>
  <c r="AK493" i="2"/>
  <c r="V494" i="2"/>
  <c r="W494" i="2"/>
  <c r="X494" i="2"/>
  <c r="Y494" i="2"/>
  <c r="Z494" i="2"/>
  <c r="AA494" i="2"/>
  <c r="AB494" i="2"/>
  <c r="AC494" i="2"/>
  <c r="AD494" i="2"/>
  <c r="AE494" i="2"/>
  <c r="AF494" i="2"/>
  <c r="AG494" i="2"/>
  <c r="AH494" i="2"/>
  <c r="AI494" i="2"/>
  <c r="AJ494" i="2"/>
  <c r="AK494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AA182" i="2"/>
  <c r="AB182" i="2"/>
  <c r="AC182" i="2"/>
  <c r="AD182" i="2"/>
  <c r="AE182" i="2"/>
  <c r="AF182" i="2"/>
  <c r="AG182" i="2"/>
  <c r="AH182" i="2"/>
  <c r="AI182" i="2"/>
  <c r="AJ182" i="2"/>
  <c r="AK182" i="2"/>
  <c r="AA183" i="2"/>
  <c r="AB183" i="2"/>
  <c r="AC183" i="2"/>
  <c r="AD183" i="2"/>
  <c r="AE183" i="2"/>
  <c r="AF183" i="2"/>
  <c r="AG183" i="2"/>
  <c r="AH183" i="2"/>
  <c r="AI183" i="2"/>
  <c r="AJ183" i="2"/>
  <c r="AK183" i="2"/>
  <c r="AA184" i="2"/>
  <c r="AB184" i="2"/>
  <c r="AC184" i="2"/>
  <c r="AD184" i="2"/>
  <c r="AE184" i="2"/>
  <c r="AF184" i="2"/>
  <c r="AG184" i="2"/>
  <c r="AH184" i="2"/>
  <c r="AI184" i="2"/>
  <c r="AJ184" i="2"/>
  <c r="AK184" i="2"/>
  <c r="AA185" i="2"/>
  <c r="AB185" i="2"/>
  <c r="AC185" i="2"/>
  <c r="AD185" i="2"/>
  <c r="AE185" i="2"/>
  <c r="AF185" i="2"/>
  <c r="AG185" i="2"/>
  <c r="AH185" i="2"/>
  <c r="AI185" i="2"/>
  <c r="AJ185" i="2"/>
  <c r="AK185" i="2"/>
  <c r="AA186" i="2"/>
  <c r="AB186" i="2"/>
  <c r="AC186" i="2"/>
  <c r="AD186" i="2"/>
  <c r="AE186" i="2"/>
  <c r="AF186" i="2"/>
  <c r="AG186" i="2"/>
  <c r="AH186" i="2"/>
  <c r="AI186" i="2"/>
  <c r="AJ186" i="2"/>
  <c r="AK186" i="2"/>
  <c r="AA187" i="2"/>
  <c r="AB187" i="2"/>
  <c r="AC187" i="2"/>
  <c r="AD187" i="2"/>
  <c r="AE187" i="2"/>
  <c r="AF187" i="2"/>
  <c r="AG187" i="2"/>
  <c r="AH187" i="2"/>
  <c r="AI187" i="2"/>
  <c r="AJ187" i="2"/>
  <c r="AK187" i="2"/>
  <c r="AA188" i="2"/>
  <c r="AB188" i="2"/>
  <c r="AC188" i="2"/>
  <c r="AD188" i="2"/>
  <c r="AE188" i="2"/>
  <c r="AF188" i="2"/>
  <c r="AG188" i="2"/>
  <c r="AH188" i="2"/>
  <c r="AI188" i="2"/>
  <c r="AJ188" i="2"/>
  <c r="AK188" i="2"/>
  <c r="AA189" i="2"/>
  <c r="AB189" i="2"/>
  <c r="AC189" i="2"/>
  <c r="AD189" i="2"/>
  <c r="AE189" i="2"/>
  <c r="AF189" i="2"/>
  <c r="AG189" i="2"/>
  <c r="AH189" i="2"/>
  <c r="AI189" i="2"/>
  <c r="AJ189" i="2"/>
  <c r="AK189" i="2"/>
  <c r="AA190" i="2"/>
  <c r="AB190" i="2"/>
  <c r="AC190" i="2"/>
  <c r="AD190" i="2"/>
  <c r="AE190" i="2"/>
  <c r="AF190" i="2"/>
  <c r="AG190" i="2"/>
  <c r="AH190" i="2"/>
  <c r="AI190" i="2"/>
  <c r="AJ190" i="2"/>
  <c r="AK190" i="2"/>
  <c r="AA191" i="2"/>
  <c r="AB191" i="2"/>
  <c r="AC191" i="2"/>
  <c r="AD191" i="2"/>
  <c r="AE191" i="2"/>
  <c r="AF191" i="2"/>
  <c r="AG191" i="2"/>
  <c r="AH191" i="2"/>
  <c r="AI191" i="2"/>
  <c r="AJ191" i="2"/>
  <c r="AK191" i="2"/>
  <c r="AA192" i="2"/>
  <c r="AB192" i="2"/>
  <c r="AC192" i="2"/>
  <c r="AD192" i="2"/>
  <c r="AE192" i="2"/>
  <c r="AF192" i="2"/>
  <c r="AG192" i="2"/>
  <c r="AH192" i="2"/>
  <c r="AI192" i="2"/>
  <c r="AJ192" i="2"/>
  <c r="AK192" i="2"/>
  <c r="AA193" i="2"/>
  <c r="AB193" i="2"/>
  <c r="AC193" i="2"/>
  <c r="AD193" i="2"/>
  <c r="AE193" i="2"/>
  <c r="AF193" i="2"/>
  <c r="AG193" i="2"/>
  <c r="AH193" i="2"/>
  <c r="AI193" i="2"/>
  <c r="AJ193" i="2"/>
  <c r="AK193" i="2"/>
  <c r="AA194" i="2"/>
  <c r="AB194" i="2"/>
  <c r="AC194" i="2"/>
  <c r="AD194" i="2"/>
  <c r="AE194" i="2"/>
  <c r="AF194" i="2"/>
  <c r="AG194" i="2"/>
  <c r="AH194" i="2"/>
  <c r="AI194" i="2"/>
  <c r="AJ194" i="2"/>
  <c r="AK194" i="2"/>
  <c r="AA195" i="2"/>
  <c r="AB195" i="2"/>
  <c r="AC195" i="2"/>
  <c r="AD195" i="2"/>
  <c r="AE195" i="2"/>
  <c r="AF195" i="2"/>
  <c r="AG195" i="2"/>
  <c r="AH195" i="2"/>
  <c r="AI195" i="2"/>
  <c r="AJ195" i="2"/>
  <c r="AK195" i="2"/>
  <c r="AA196" i="2"/>
  <c r="AB196" i="2"/>
  <c r="AC196" i="2"/>
  <c r="AD196" i="2"/>
  <c r="AE196" i="2"/>
  <c r="AF196" i="2"/>
  <c r="AG196" i="2"/>
  <c r="AH196" i="2"/>
  <c r="AI196" i="2"/>
  <c r="AJ196" i="2"/>
  <c r="AK196" i="2"/>
  <c r="AA197" i="2"/>
  <c r="AB197" i="2"/>
  <c r="AC197" i="2"/>
  <c r="AD197" i="2"/>
  <c r="AE197" i="2"/>
  <c r="AF197" i="2"/>
  <c r="AG197" i="2"/>
  <c r="AH197" i="2"/>
  <c r="AI197" i="2"/>
  <c r="AJ197" i="2"/>
  <c r="AK197" i="2"/>
  <c r="AA198" i="2"/>
  <c r="AB198" i="2"/>
  <c r="AC198" i="2"/>
  <c r="AD198" i="2"/>
  <c r="AE198" i="2"/>
  <c r="AF198" i="2"/>
  <c r="AG198" i="2"/>
  <c r="AH198" i="2"/>
  <c r="AI198" i="2"/>
  <c r="AJ198" i="2"/>
  <c r="AK198" i="2"/>
  <c r="AA199" i="2"/>
  <c r="I201" i="2"/>
  <c r="I199" i="2"/>
  <c r="AB199" i="2"/>
  <c r="J201" i="2"/>
  <c r="J199" i="2"/>
  <c r="AC199" i="2"/>
  <c r="K201" i="2"/>
  <c r="K199" i="2"/>
  <c r="AD199" i="2"/>
  <c r="L201" i="2"/>
  <c r="L199" i="2"/>
  <c r="AE199" i="2"/>
  <c r="M201" i="2"/>
  <c r="M199" i="2"/>
  <c r="AF199" i="2"/>
  <c r="N201" i="2"/>
  <c r="N199" i="2"/>
  <c r="AG199" i="2"/>
  <c r="O201" i="2"/>
  <c r="O199" i="2"/>
  <c r="AH199" i="2"/>
  <c r="P201" i="2"/>
  <c r="P199" i="2"/>
  <c r="AI199" i="2"/>
  <c r="Q201" i="2"/>
  <c r="Q199" i="2"/>
  <c r="AJ199" i="2"/>
  <c r="R201" i="2"/>
  <c r="R199" i="2"/>
  <c r="AK199" i="2"/>
  <c r="AA200" i="2"/>
  <c r="AB200" i="2"/>
  <c r="AC200" i="2"/>
  <c r="AD200" i="2"/>
  <c r="AE200" i="2"/>
  <c r="AF200" i="2"/>
  <c r="AG200" i="2"/>
  <c r="AH200" i="2"/>
  <c r="AI200" i="2"/>
  <c r="AJ200" i="2"/>
  <c r="AK200" i="2"/>
  <c r="AA201" i="2"/>
  <c r="AB201" i="2"/>
  <c r="AC201" i="2"/>
  <c r="AD201" i="2"/>
  <c r="AE201" i="2"/>
  <c r="AF201" i="2"/>
  <c r="AG201" i="2"/>
  <c r="AH201" i="2"/>
  <c r="AI201" i="2"/>
  <c r="AJ201" i="2"/>
  <c r="AK201" i="2"/>
  <c r="AB181" i="2"/>
  <c r="AC181" i="2"/>
  <c r="AD181" i="2"/>
  <c r="AE181" i="2"/>
  <c r="AF181" i="2"/>
  <c r="AG181" i="2"/>
  <c r="AH181" i="2"/>
  <c r="AI181" i="2"/>
  <c r="AJ181" i="2"/>
  <c r="AK181" i="2"/>
  <c r="AA181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C29" i="2"/>
  <c r="V29" i="2"/>
  <c r="D29" i="2"/>
  <c r="W29" i="2"/>
  <c r="E29" i="2"/>
  <c r="X29" i="2"/>
  <c r="F29" i="2"/>
  <c r="Y29" i="2"/>
  <c r="G29" i="2"/>
  <c r="Z29" i="2"/>
  <c r="H29" i="2"/>
  <c r="AA29" i="2"/>
  <c r="I29" i="2"/>
  <c r="AB29" i="2"/>
  <c r="J29" i="2"/>
  <c r="AC29" i="2"/>
  <c r="K29" i="2"/>
  <c r="AD29" i="2"/>
  <c r="L29" i="2"/>
  <c r="AE29" i="2"/>
  <c r="M29" i="2"/>
  <c r="AF29" i="2"/>
  <c r="N29" i="2"/>
  <c r="AG29" i="2"/>
  <c r="O29" i="2"/>
  <c r="AH29" i="2"/>
  <c r="P29" i="2"/>
  <c r="AI29" i="2"/>
  <c r="Q29" i="2"/>
  <c r="AJ29" i="2"/>
  <c r="R29" i="2"/>
  <c r="AK2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B29" i="2"/>
  <c r="U29" i="2"/>
  <c r="U9" i="2"/>
  <c r="C283" i="3"/>
  <c r="D301" i="3"/>
  <c r="E301" i="3"/>
  <c r="F301" i="3"/>
  <c r="G301" i="3"/>
  <c r="H301" i="3"/>
  <c r="I301" i="3"/>
  <c r="J301" i="3"/>
  <c r="K301" i="3"/>
  <c r="L301" i="3"/>
  <c r="C301" i="3"/>
  <c r="C284" i="3"/>
  <c r="D284" i="3"/>
  <c r="E284" i="3"/>
  <c r="F284" i="3"/>
  <c r="G284" i="3"/>
  <c r="H284" i="3"/>
  <c r="I284" i="3"/>
  <c r="J284" i="3"/>
  <c r="K284" i="3"/>
  <c r="L284" i="3"/>
  <c r="C285" i="3"/>
  <c r="D285" i="3"/>
  <c r="E285" i="3"/>
  <c r="F285" i="3"/>
  <c r="G285" i="3"/>
  <c r="H285" i="3"/>
  <c r="I285" i="3"/>
  <c r="J285" i="3"/>
  <c r="K285" i="3"/>
  <c r="L285" i="3"/>
  <c r="C286" i="3"/>
  <c r="D286" i="3"/>
  <c r="E286" i="3"/>
  <c r="F286" i="3"/>
  <c r="G286" i="3"/>
  <c r="H286" i="3"/>
  <c r="I286" i="3"/>
  <c r="J286" i="3"/>
  <c r="K286" i="3"/>
  <c r="L286" i="3"/>
  <c r="C287" i="3"/>
  <c r="D287" i="3"/>
  <c r="E287" i="3"/>
  <c r="F287" i="3"/>
  <c r="G287" i="3"/>
  <c r="H287" i="3"/>
  <c r="I287" i="3"/>
  <c r="J287" i="3"/>
  <c r="K287" i="3"/>
  <c r="L287" i="3"/>
  <c r="C288" i="3"/>
  <c r="D288" i="3"/>
  <c r="E288" i="3"/>
  <c r="F288" i="3"/>
  <c r="G288" i="3"/>
  <c r="H288" i="3"/>
  <c r="I288" i="3"/>
  <c r="J288" i="3"/>
  <c r="K288" i="3"/>
  <c r="L288" i="3"/>
  <c r="C289" i="3"/>
  <c r="D289" i="3"/>
  <c r="E289" i="3"/>
  <c r="F289" i="3"/>
  <c r="G289" i="3"/>
  <c r="H289" i="3"/>
  <c r="I289" i="3"/>
  <c r="J289" i="3"/>
  <c r="K289" i="3"/>
  <c r="L289" i="3"/>
  <c r="C290" i="3"/>
  <c r="D290" i="3"/>
  <c r="E290" i="3"/>
  <c r="F290" i="3"/>
  <c r="G290" i="3"/>
  <c r="H290" i="3"/>
  <c r="I290" i="3"/>
  <c r="J290" i="3"/>
  <c r="K290" i="3"/>
  <c r="L290" i="3"/>
  <c r="C291" i="3"/>
  <c r="D291" i="3"/>
  <c r="E291" i="3"/>
  <c r="F291" i="3"/>
  <c r="G291" i="3"/>
  <c r="H291" i="3"/>
  <c r="I291" i="3"/>
  <c r="J291" i="3"/>
  <c r="K291" i="3"/>
  <c r="L291" i="3"/>
  <c r="C292" i="3"/>
  <c r="D292" i="3"/>
  <c r="E292" i="3"/>
  <c r="F292" i="3"/>
  <c r="G292" i="3"/>
  <c r="H292" i="3"/>
  <c r="I292" i="3"/>
  <c r="J292" i="3"/>
  <c r="K292" i="3"/>
  <c r="L292" i="3"/>
  <c r="C293" i="3"/>
  <c r="D293" i="3"/>
  <c r="E293" i="3"/>
  <c r="F293" i="3"/>
  <c r="G293" i="3"/>
  <c r="H293" i="3"/>
  <c r="I293" i="3"/>
  <c r="J293" i="3"/>
  <c r="K293" i="3"/>
  <c r="L293" i="3"/>
  <c r="C294" i="3"/>
  <c r="D294" i="3"/>
  <c r="E294" i="3"/>
  <c r="F294" i="3"/>
  <c r="G294" i="3"/>
  <c r="H294" i="3"/>
  <c r="I294" i="3"/>
  <c r="J294" i="3"/>
  <c r="K294" i="3"/>
  <c r="L294" i="3"/>
  <c r="C295" i="3"/>
  <c r="D295" i="3"/>
  <c r="E295" i="3"/>
  <c r="F295" i="3"/>
  <c r="G295" i="3"/>
  <c r="H295" i="3"/>
  <c r="I295" i="3"/>
  <c r="J295" i="3"/>
  <c r="K295" i="3"/>
  <c r="L295" i="3"/>
  <c r="C296" i="3"/>
  <c r="D296" i="3"/>
  <c r="E296" i="3"/>
  <c r="F296" i="3"/>
  <c r="G296" i="3"/>
  <c r="H296" i="3"/>
  <c r="I296" i="3"/>
  <c r="J296" i="3"/>
  <c r="K296" i="3"/>
  <c r="L296" i="3"/>
  <c r="C297" i="3"/>
  <c r="D297" i="3"/>
  <c r="E297" i="3"/>
  <c r="F297" i="3"/>
  <c r="G297" i="3"/>
  <c r="H297" i="3"/>
  <c r="I297" i="3"/>
  <c r="J297" i="3"/>
  <c r="K297" i="3"/>
  <c r="L297" i="3"/>
  <c r="C298" i="3"/>
  <c r="D298" i="3"/>
  <c r="E298" i="3"/>
  <c r="F298" i="3"/>
  <c r="G298" i="3"/>
  <c r="H298" i="3"/>
  <c r="I298" i="3"/>
  <c r="J298" i="3"/>
  <c r="K298" i="3"/>
  <c r="L298" i="3"/>
  <c r="C299" i="3"/>
  <c r="D299" i="3"/>
  <c r="E299" i="3"/>
  <c r="F299" i="3"/>
  <c r="G299" i="3"/>
  <c r="H299" i="3"/>
  <c r="I299" i="3"/>
  <c r="J299" i="3"/>
  <c r="K299" i="3"/>
  <c r="L299" i="3"/>
  <c r="C300" i="3"/>
  <c r="D300" i="3"/>
  <c r="E300" i="3"/>
  <c r="F300" i="3"/>
  <c r="G300" i="3"/>
  <c r="H300" i="3"/>
  <c r="I300" i="3"/>
  <c r="J300" i="3"/>
  <c r="K300" i="3"/>
  <c r="L300" i="3"/>
  <c r="D283" i="3"/>
  <c r="E283" i="3"/>
  <c r="F283" i="3"/>
  <c r="G283" i="3"/>
  <c r="H283" i="3"/>
  <c r="I283" i="3"/>
  <c r="J283" i="3"/>
  <c r="K283" i="3"/>
  <c r="L283" i="3"/>
  <c r="D302" i="3"/>
  <c r="E302" i="3"/>
  <c r="F302" i="3"/>
  <c r="G302" i="3"/>
  <c r="H302" i="3"/>
  <c r="I302" i="3"/>
  <c r="J302" i="3"/>
  <c r="K302" i="3"/>
  <c r="L302" i="3"/>
  <c r="C302" i="3"/>
  <c r="L469" i="2"/>
  <c r="C248" i="3"/>
  <c r="B469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B443" i="2"/>
  <c r="D245" i="5"/>
  <c r="E245" i="5"/>
  <c r="F245" i="5"/>
  <c r="G245" i="5"/>
  <c r="H245" i="5"/>
  <c r="I245" i="5"/>
  <c r="J245" i="5"/>
  <c r="K245" i="5"/>
  <c r="C245" i="5"/>
  <c r="D241" i="6"/>
  <c r="E241" i="6"/>
  <c r="C241" i="6"/>
  <c r="C249" i="7"/>
  <c r="D249" i="7"/>
  <c r="E249" i="7"/>
  <c r="F249" i="7"/>
  <c r="R469" i="2"/>
  <c r="Q469" i="2"/>
  <c r="P469" i="2"/>
  <c r="O469" i="2"/>
  <c r="N469" i="2"/>
  <c r="M469" i="2"/>
  <c r="K469" i="2"/>
  <c r="J469" i="2"/>
  <c r="I469" i="2"/>
  <c r="H469" i="2"/>
  <c r="G469" i="2"/>
  <c r="F469" i="2"/>
  <c r="E469" i="2"/>
  <c r="D469" i="2"/>
  <c r="C469" i="2"/>
  <c r="K193" i="3"/>
  <c r="L193" i="3"/>
  <c r="L275" i="3"/>
  <c r="K275" i="3"/>
  <c r="J275" i="3"/>
  <c r="I275" i="3"/>
  <c r="H275" i="3"/>
  <c r="G275" i="3"/>
  <c r="F275" i="3"/>
  <c r="E275" i="3"/>
  <c r="D275" i="3"/>
  <c r="C275" i="3"/>
  <c r="D248" i="3"/>
  <c r="E248" i="3"/>
  <c r="F248" i="3"/>
  <c r="G248" i="3"/>
  <c r="H248" i="3"/>
  <c r="I248" i="3"/>
  <c r="J248" i="3"/>
  <c r="K248" i="3"/>
  <c r="L248" i="3"/>
  <c r="M303" i="5"/>
  <c r="M276" i="5"/>
  <c r="D303" i="5"/>
  <c r="E303" i="5"/>
  <c r="F303" i="5"/>
  <c r="G303" i="5"/>
  <c r="H303" i="5"/>
  <c r="I303" i="5"/>
  <c r="J303" i="5"/>
  <c r="K303" i="5"/>
  <c r="L303" i="5"/>
  <c r="D248" i="7"/>
  <c r="E248" i="7"/>
  <c r="F248" i="7"/>
  <c r="D276" i="5"/>
  <c r="E276" i="5"/>
  <c r="F276" i="5"/>
  <c r="G276" i="5"/>
  <c r="H276" i="5"/>
  <c r="I276" i="5"/>
  <c r="J276" i="5"/>
  <c r="K276" i="5"/>
  <c r="L276" i="5"/>
  <c r="D221" i="3"/>
  <c r="E221" i="3"/>
  <c r="F221" i="3"/>
  <c r="G221" i="3"/>
  <c r="H221" i="3"/>
  <c r="I221" i="3"/>
  <c r="J221" i="3"/>
  <c r="K221" i="3"/>
  <c r="L221" i="3"/>
  <c r="C221" i="3"/>
  <c r="D273" i="7"/>
  <c r="E273" i="7"/>
  <c r="F273" i="7"/>
  <c r="G273" i="7"/>
  <c r="H273" i="7"/>
  <c r="I273" i="7"/>
  <c r="J273" i="7"/>
  <c r="K273" i="7"/>
  <c r="L273" i="7"/>
  <c r="N273" i="7"/>
  <c r="O273" i="7"/>
  <c r="P273" i="7"/>
  <c r="Q273" i="7"/>
  <c r="Q254" i="7"/>
  <c r="G254" i="7"/>
  <c r="H254" i="7"/>
  <c r="I254" i="7"/>
  <c r="J254" i="7"/>
  <c r="K254" i="7"/>
  <c r="L254" i="7"/>
  <c r="M254" i="7"/>
  <c r="N254" i="7"/>
  <c r="O254" i="7"/>
  <c r="P254" i="7"/>
  <c r="C273" i="7"/>
  <c r="D254" i="7"/>
  <c r="E254" i="7"/>
  <c r="F254" i="7"/>
  <c r="D265" i="6"/>
  <c r="E265" i="6"/>
  <c r="F265" i="6"/>
  <c r="G265" i="6"/>
  <c r="H265" i="6"/>
  <c r="C265" i="6"/>
  <c r="M269" i="5"/>
  <c r="M250" i="5"/>
  <c r="L269" i="5"/>
  <c r="K269" i="5"/>
  <c r="J269" i="5"/>
  <c r="I269" i="5"/>
  <c r="H269" i="5"/>
  <c r="G269" i="5"/>
  <c r="F269" i="5"/>
  <c r="E269" i="5"/>
  <c r="D269" i="5"/>
  <c r="C269" i="5"/>
  <c r="D250" i="5"/>
  <c r="E250" i="5"/>
  <c r="F250" i="5"/>
  <c r="G250" i="5"/>
  <c r="H250" i="5"/>
  <c r="I250" i="5"/>
  <c r="J250" i="5"/>
  <c r="K250" i="5"/>
  <c r="L250" i="5"/>
  <c r="J193" i="3"/>
  <c r="I193" i="3"/>
  <c r="H193" i="3"/>
  <c r="G193" i="3"/>
  <c r="F193" i="3"/>
  <c r="E193" i="3"/>
  <c r="D193" i="3"/>
  <c r="C193" i="3"/>
  <c r="R251" i="2"/>
  <c r="Q251" i="2"/>
  <c r="P251" i="2"/>
  <c r="O251" i="2"/>
  <c r="N251" i="2"/>
  <c r="M251" i="2"/>
  <c r="L251" i="2"/>
  <c r="K251" i="2"/>
  <c r="J251" i="2"/>
  <c r="I251" i="2"/>
  <c r="H251" i="2"/>
  <c r="D167" i="3"/>
  <c r="E167" i="3"/>
  <c r="F167" i="3"/>
  <c r="G167" i="3"/>
  <c r="H167" i="3"/>
  <c r="I167" i="3"/>
  <c r="J167" i="3"/>
  <c r="C167" i="3"/>
  <c r="K141" i="3"/>
  <c r="J141" i="3"/>
  <c r="I141" i="3"/>
  <c r="H141" i="3"/>
  <c r="G141" i="3"/>
  <c r="F141" i="3"/>
  <c r="E141" i="3"/>
  <c r="D141" i="3"/>
  <c r="C141" i="3"/>
  <c r="K139" i="3"/>
  <c r="J139" i="3"/>
  <c r="I139" i="3"/>
  <c r="H139" i="3"/>
  <c r="G139" i="3"/>
  <c r="F139" i="3"/>
  <c r="E139" i="3"/>
  <c r="D139" i="3"/>
  <c r="C139" i="3"/>
  <c r="D111" i="3"/>
  <c r="E111" i="3"/>
  <c r="F111" i="3"/>
  <c r="G111" i="3"/>
  <c r="H111" i="3"/>
  <c r="I111" i="3"/>
  <c r="J111" i="3"/>
  <c r="K111" i="3"/>
  <c r="C111" i="3"/>
  <c r="D113" i="3"/>
  <c r="E113" i="3"/>
  <c r="F113" i="3"/>
  <c r="G113" i="3"/>
  <c r="H113" i="3"/>
  <c r="I113" i="3"/>
  <c r="J113" i="3"/>
  <c r="K113" i="3"/>
  <c r="C113" i="3"/>
  <c r="I148" i="2"/>
  <c r="I146" i="2"/>
  <c r="J148" i="2"/>
  <c r="J146" i="2"/>
  <c r="K148" i="2"/>
  <c r="K146" i="2"/>
  <c r="L148" i="2"/>
  <c r="L146" i="2"/>
  <c r="M148" i="2"/>
  <c r="M146" i="2"/>
  <c r="N148" i="2"/>
  <c r="N146" i="2"/>
  <c r="O148" i="2"/>
  <c r="O146" i="2"/>
  <c r="P148" i="2"/>
  <c r="P146" i="2"/>
  <c r="Q148" i="2"/>
  <c r="Q146" i="2"/>
  <c r="R148" i="2"/>
  <c r="R146" i="2"/>
  <c r="D225" i="7"/>
  <c r="E225" i="7"/>
  <c r="F225" i="7"/>
  <c r="G225" i="7"/>
  <c r="D199" i="7"/>
  <c r="E199" i="7"/>
  <c r="F199" i="7"/>
  <c r="G199" i="7"/>
  <c r="D172" i="7"/>
  <c r="E172" i="7"/>
  <c r="F172" i="7"/>
  <c r="G172" i="7"/>
  <c r="D145" i="7"/>
  <c r="E145" i="7"/>
  <c r="F145" i="7"/>
  <c r="G145" i="7"/>
  <c r="D118" i="7"/>
  <c r="E118" i="7"/>
  <c r="F118" i="7"/>
  <c r="G118" i="7"/>
  <c r="D92" i="7"/>
  <c r="E92" i="7"/>
  <c r="F92" i="7"/>
  <c r="G92" i="7"/>
  <c r="D61" i="7"/>
  <c r="E61" i="7"/>
  <c r="F61" i="7"/>
  <c r="G61" i="7"/>
  <c r="D34" i="7"/>
  <c r="E34" i="7"/>
  <c r="F34" i="7"/>
  <c r="G34" i="7"/>
  <c r="D223" i="5"/>
  <c r="E223" i="5"/>
  <c r="F223" i="5"/>
  <c r="G223" i="5"/>
  <c r="H223" i="5"/>
  <c r="I223" i="5"/>
  <c r="J223" i="5"/>
  <c r="K223" i="5"/>
  <c r="L223" i="5"/>
  <c r="M223" i="5"/>
  <c r="K242" i="5"/>
  <c r="J242" i="5"/>
  <c r="I242" i="5"/>
  <c r="H242" i="5"/>
  <c r="G242" i="5"/>
  <c r="F242" i="5"/>
  <c r="E242" i="5"/>
  <c r="D242" i="5"/>
  <c r="C242" i="5"/>
  <c r="L216" i="5"/>
  <c r="K216" i="5"/>
  <c r="J216" i="5"/>
  <c r="I216" i="5"/>
  <c r="H216" i="5"/>
  <c r="G216" i="5"/>
  <c r="F216" i="5"/>
  <c r="E216" i="5"/>
  <c r="D216" i="5"/>
  <c r="C216" i="5"/>
  <c r="D197" i="5"/>
  <c r="E197" i="5"/>
  <c r="F197" i="5"/>
  <c r="G197" i="5"/>
  <c r="H197" i="5"/>
  <c r="I197" i="5"/>
  <c r="J197" i="5"/>
  <c r="K197" i="5"/>
  <c r="L197" i="5"/>
  <c r="M197" i="5"/>
  <c r="L189" i="5"/>
  <c r="K189" i="5"/>
  <c r="J189" i="5"/>
  <c r="I189" i="5"/>
  <c r="H189" i="5"/>
  <c r="G189" i="5"/>
  <c r="F189" i="5"/>
  <c r="E189" i="5"/>
  <c r="D189" i="5"/>
  <c r="C189" i="5"/>
  <c r="D170" i="5"/>
  <c r="E170" i="5"/>
  <c r="F170" i="5"/>
  <c r="G170" i="5"/>
  <c r="H170" i="5"/>
  <c r="I170" i="5"/>
  <c r="J170" i="5"/>
  <c r="K170" i="5"/>
  <c r="L170" i="5"/>
  <c r="M170" i="5"/>
  <c r="L162" i="5"/>
  <c r="K162" i="5"/>
  <c r="J162" i="5"/>
  <c r="I162" i="5"/>
  <c r="H162" i="5"/>
  <c r="G162" i="5"/>
  <c r="F162" i="5"/>
  <c r="E162" i="5"/>
  <c r="D162" i="5"/>
  <c r="C162" i="5"/>
  <c r="D143" i="5"/>
  <c r="E143" i="5"/>
  <c r="F143" i="5"/>
  <c r="G143" i="5"/>
  <c r="H143" i="5"/>
  <c r="I143" i="5"/>
  <c r="J143" i="5"/>
  <c r="K143" i="5"/>
  <c r="L143" i="5"/>
  <c r="M143" i="5"/>
  <c r="E134" i="5"/>
  <c r="L134" i="5"/>
  <c r="K134" i="5"/>
  <c r="J134" i="5"/>
  <c r="I134" i="5"/>
  <c r="H134" i="5"/>
  <c r="G134" i="5"/>
  <c r="F134" i="5"/>
  <c r="D134" i="5"/>
  <c r="C134" i="5"/>
  <c r="D115" i="5"/>
  <c r="E115" i="5"/>
  <c r="F115" i="5"/>
  <c r="G115" i="5"/>
  <c r="H115" i="5"/>
  <c r="I115" i="5"/>
  <c r="J115" i="5"/>
  <c r="K115" i="5"/>
  <c r="L115" i="5"/>
  <c r="M115" i="5"/>
  <c r="D88" i="5"/>
  <c r="E88" i="5"/>
  <c r="F88" i="5"/>
  <c r="G88" i="5"/>
  <c r="H88" i="5"/>
  <c r="I88" i="5"/>
  <c r="J88" i="5"/>
  <c r="K88" i="5"/>
  <c r="L88" i="5"/>
  <c r="M88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D59" i="5"/>
  <c r="E59" i="5"/>
  <c r="F59" i="5"/>
  <c r="G59" i="5"/>
  <c r="H59" i="5"/>
  <c r="I59" i="5"/>
  <c r="J59" i="5"/>
  <c r="K59" i="5"/>
  <c r="L59" i="5"/>
  <c r="M59" i="5"/>
  <c r="M26" i="5"/>
  <c r="L26" i="5"/>
  <c r="K26" i="5"/>
  <c r="J26" i="5"/>
  <c r="I26" i="5"/>
  <c r="H26" i="5"/>
  <c r="G26" i="5"/>
  <c r="F26" i="5"/>
  <c r="E26" i="5"/>
  <c r="D26" i="5"/>
  <c r="C26" i="5"/>
  <c r="D34" i="5"/>
  <c r="E34" i="5"/>
  <c r="F34" i="5"/>
  <c r="G34" i="5"/>
  <c r="H34" i="5"/>
  <c r="I34" i="5"/>
  <c r="J34" i="5"/>
  <c r="K34" i="5"/>
  <c r="L34" i="5"/>
  <c r="M34" i="5"/>
  <c r="D7" i="5"/>
  <c r="E7" i="5"/>
  <c r="F7" i="5"/>
  <c r="G7" i="5"/>
  <c r="H7" i="5"/>
  <c r="I7" i="5"/>
  <c r="J7" i="5"/>
  <c r="K7" i="5"/>
  <c r="L7" i="5"/>
  <c r="M7" i="5"/>
  <c r="L86" i="3"/>
  <c r="K86" i="3"/>
  <c r="J86" i="3"/>
  <c r="I86" i="3"/>
  <c r="H86" i="3"/>
  <c r="G86" i="3"/>
  <c r="F86" i="3"/>
  <c r="E86" i="3"/>
  <c r="D86" i="3"/>
  <c r="C86" i="3"/>
  <c r="L26" i="3"/>
  <c r="K26" i="3"/>
  <c r="J26" i="3"/>
  <c r="I26" i="3"/>
  <c r="H26" i="3"/>
  <c r="G26" i="3"/>
  <c r="F26" i="3"/>
  <c r="E26" i="3"/>
  <c r="D26" i="3"/>
  <c r="C26" i="3"/>
  <c r="L24" i="3"/>
  <c r="K24" i="3"/>
  <c r="J24" i="3"/>
  <c r="I24" i="3"/>
  <c r="H24" i="3"/>
  <c r="G24" i="3"/>
  <c r="F24" i="3"/>
  <c r="E24" i="3"/>
  <c r="D24" i="3"/>
  <c r="C24" i="3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85" i="4"/>
  <c r="Z86" i="4"/>
  <c r="Y85" i="4"/>
  <c r="Y86" i="4"/>
  <c r="X85" i="4"/>
  <c r="X86" i="4"/>
  <c r="W85" i="4"/>
  <c r="W86" i="4"/>
  <c r="V85" i="4"/>
  <c r="V86" i="4"/>
  <c r="U85" i="4"/>
  <c r="U86" i="4"/>
  <c r="T85" i="4"/>
  <c r="T86" i="4"/>
  <c r="S85" i="4"/>
  <c r="S86" i="4"/>
  <c r="R85" i="4"/>
  <c r="R86" i="4"/>
  <c r="Q85" i="4"/>
  <c r="Q86" i="4"/>
  <c r="P85" i="4"/>
  <c r="P86" i="4"/>
  <c r="O85" i="4"/>
  <c r="O86" i="4"/>
  <c r="N85" i="4"/>
  <c r="N86" i="4"/>
  <c r="M85" i="4"/>
  <c r="M86" i="4"/>
  <c r="L85" i="4"/>
  <c r="L86" i="4"/>
  <c r="K85" i="4"/>
  <c r="K86" i="4"/>
  <c r="J85" i="4"/>
  <c r="J86" i="4"/>
  <c r="I85" i="4"/>
  <c r="I86" i="4"/>
  <c r="H85" i="4"/>
  <c r="H86" i="4"/>
  <c r="G85" i="4"/>
  <c r="G86" i="4"/>
  <c r="F85" i="4"/>
  <c r="F86" i="4"/>
  <c r="E85" i="4"/>
  <c r="E86" i="4"/>
  <c r="D85" i="4"/>
  <c r="D86" i="4"/>
  <c r="C85" i="4"/>
  <c r="C86" i="4"/>
  <c r="Z56" i="4"/>
  <c r="Z57" i="4"/>
  <c r="Y56" i="4"/>
  <c r="Y57" i="4"/>
  <c r="X56" i="4"/>
  <c r="X57" i="4"/>
  <c r="W56" i="4"/>
  <c r="W57" i="4"/>
  <c r="V56" i="4"/>
  <c r="V57" i="4"/>
  <c r="U56" i="4"/>
  <c r="U57" i="4"/>
  <c r="T56" i="4"/>
  <c r="T57" i="4"/>
  <c r="S56" i="4"/>
  <c r="S57" i="4"/>
  <c r="R56" i="4"/>
  <c r="R57" i="4"/>
  <c r="Q56" i="4"/>
  <c r="Q57" i="4"/>
  <c r="P56" i="4"/>
  <c r="P57" i="4"/>
  <c r="O56" i="4"/>
  <c r="O57" i="4"/>
  <c r="N56" i="4"/>
  <c r="N57" i="4"/>
  <c r="M56" i="4"/>
  <c r="M57" i="4"/>
  <c r="L56" i="4"/>
  <c r="L57" i="4"/>
  <c r="K56" i="4"/>
  <c r="K57" i="4"/>
  <c r="J56" i="4"/>
  <c r="J57" i="4"/>
  <c r="I56" i="4"/>
  <c r="I57" i="4"/>
  <c r="H56" i="4"/>
  <c r="H57" i="4"/>
  <c r="G56" i="4"/>
  <c r="G57" i="4"/>
  <c r="F56" i="4"/>
  <c r="F57" i="4"/>
  <c r="E56" i="4"/>
  <c r="E57" i="4"/>
  <c r="D56" i="4"/>
  <c r="D57" i="4"/>
  <c r="C56" i="4"/>
  <c r="C57" i="4"/>
  <c r="S36" i="4"/>
  <c r="T36" i="4"/>
  <c r="U36" i="4"/>
  <c r="V36" i="4"/>
  <c r="W36" i="4"/>
  <c r="X36" i="4"/>
  <c r="Y36" i="4"/>
  <c r="Z36" i="4"/>
  <c r="Z26" i="4"/>
  <c r="Z27" i="4"/>
  <c r="Y26" i="4"/>
  <c r="Y27" i="4"/>
  <c r="X26" i="4"/>
  <c r="X27" i="4"/>
  <c r="W26" i="4"/>
  <c r="W27" i="4"/>
  <c r="V26" i="4"/>
  <c r="V27" i="4"/>
  <c r="U26" i="4"/>
  <c r="U27" i="4"/>
  <c r="T26" i="4"/>
  <c r="T27" i="4"/>
  <c r="S26" i="4"/>
  <c r="S27" i="4"/>
  <c r="R26" i="4"/>
  <c r="R27" i="4"/>
  <c r="Q26" i="4"/>
  <c r="Q27" i="4"/>
  <c r="P26" i="4"/>
  <c r="P27" i="4"/>
  <c r="O26" i="4"/>
  <c r="O27" i="4"/>
  <c r="N26" i="4"/>
  <c r="N27" i="4"/>
  <c r="M26" i="4"/>
  <c r="M27" i="4"/>
  <c r="L26" i="4"/>
  <c r="L27" i="4"/>
  <c r="K26" i="4"/>
  <c r="K27" i="4"/>
  <c r="J26" i="4"/>
  <c r="J27" i="4"/>
  <c r="I26" i="4"/>
  <c r="I27" i="4"/>
  <c r="H26" i="4"/>
  <c r="H27" i="4"/>
  <c r="G26" i="4"/>
  <c r="G27" i="4"/>
  <c r="F26" i="4"/>
  <c r="F27" i="4"/>
  <c r="E26" i="4"/>
  <c r="E27" i="4"/>
  <c r="D26" i="4"/>
  <c r="D27" i="4"/>
  <c r="C26" i="4"/>
  <c r="C27" i="4"/>
  <c r="S6" i="4"/>
  <c r="T6" i="4"/>
  <c r="U6" i="4"/>
  <c r="V6" i="4"/>
  <c r="W6" i="4"/>
  <c r="X6" i="4"/>
  <c r="Y6" i="4"/>
  <c r="Z6" i="4"/>
  <c r="K333" i="2"/>
  <c r="J333" i="2"/>
  <c r="I333" i="2"/>
  <c r="H333" i="2"/>
  <c r="G333" i="2"/>
  <c r="F333" i="2"/>
  <c r="E333" i="2"/>
  <c r="D333" i="2"/>
  <c r="C333" i="2"/>
  <c r="B333" i="2"/>
  <c r="K303" i="2"/>
  <c r="J303" i="2"/>
  <c r="I303" i="2"/>
  <c r="H303" i="2"/>
  <c r="G303" i="2"/>
  <c r="F303" i="2"/>
  <c r="E303" i="2"/>
  <c r="D303" i="2"/>
  <c r="C303" i="2"/>
  <c r="B303" i="2"/>
  <c r="R118" i="2"/>
  <c r="Q118" i="2"/>
  <c r="P118" i="2"/>
  <c r="O118" i="2"/>
  <c r="N118" i="2"/>
  <c r="M118" i="2"/>
  <c r="L118" i="2"/>
  <c r="K118" i="2"/>
  <c r="J118" i="2"/>
  <c r="I118" i="2"/>
  <c r="H118" i="2"/>
  <c r="R89" i="2"/>
  <c r="Q89" i="2"/>
  <c r="P89" i="2"/>
  <c r="O89" i="2"/>
  <c r="N89" i="2"/>
  <c r="M89" i="2"/>
  <c r="L89" i="2"/>
  <c r="K89" i="2"/>
  <c r="J89" i="2"/>
  <c r="I89" i="2"/>
  <c r="H89" i="2"/>
  <c r="T59" i="2"/>
  <c r="T57" i="2"/>
</calcChain>
</file>

<file path=xl/sharedStrings.xml><?xml version="1.0" encoding="utf-8"?>
<sst xmlns="http://schemas.openxmlformats.org/spreadsheetml/2006/main" count="4169" uniqueCount="581">
  <si>
    <t>variables incluidas:</t>
  </si>
  <si>
    <t>unidades</t>
  </si>
  <si>
    <t>período</t>
  </si>
  <si>
    <t>ámbito territorial</t>
  </si>
  <si>
    <t>PIB</t>
  </si>
  <si>
    <t>Producto Interior Bruto</t>
  </si>
  <si>
    <t>Mptas. corrientes y constantes de 1986</t>
  </si>
  <si>
    <t>1980-96/95</t>
  </si>
  <si>
    <t>regiones</t>
  </si>
  <si>
    <t>VABcf</t>
  </si>
  <si>
    <t>Valor Añadido Bruto a coste de los factores</t>
  </si>
  <si>
    <t>Mptas. Corrientes</t>
  </si>
  <si>
    <t>1986-96</t>
  </si>
  <si>
    <t>Empleo total (ocupados)</t>
  </si>
  <si>
    <t>miles de personas</t>
  </si>
  <si>
    <t>POBd</t>
  </si>
  <si>
    <t>Población de derecho</t>
  </si>
  <si>
    <t>VABpm</t>
  </si>
  <si>
    <t>1980-89</t>
  </si>
  <si>
    <t>Población de derecho*</t>
  </si>
  <si>
    <t>fuente: INE</t>
  </si>
  <si>
    <t>http://www.ine.es/jaxi/menu.do?type=pcaxis&amp;path=/t35/p010/a1996&amp;file=pcaxis</t>
  </si>
  <si>
    <t>hoja 1: CRE86</t>
  </si>
  <si>
    <t>PIB a precios corrientes</t>
  </si>
  <si>
    <t>millones de pesetas corrientes</t>
  </si>
  <si>
    <t>provisional</t>
  </si>
  <si>
    <t>avance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</si>
  <si>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</si>
  <si>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</si>
  <si>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</si>
  <si>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</si>
  <si>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</si>
  <si>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</si>
  <si>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</si>
  <si>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</si>
  <si>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</si>
  <si>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</si>
  <si>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</si>
  <si>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</si>
  <si>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</si>
  <si>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</si>
  <si>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</si>
  <si>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</si>
  <si>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</si>
  <si>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</si>
  <si>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Extra-Regio</t>
  </si>
  <si>
    <t>España</t>
  </si>
  <si>
    <t xml:space="preserve">   sin extra regio</t>
  </si>
  <si>
    <t>PIB a precios constantes</t>
  </si>
  <si>
    <t>millones de pesetas de 1986</t>
  </si>
  <si>
    <t xml:space="preserve">  sin extra regio</t>
  </si>
  <si>
    <t>VABcf  a precios corrientes</t>
  </si>
  <si>
    <t>población de derecho</t>
  </si>
  <si>
    <t>VABpm a precios corrientes</t>
  </si>
  <si>
    <t>INE, Serie homogénea 1980-89 en base 1986</t>
  </si>
  <si>
    <t>VABcf/pb</t>
  </si>
  <si>
    <t>Valor Añadido Bruto a coste de los factores/precios básicos</t>
  </si>
  <si>
    <t>miles de euros corrientes y ctes. de 2000</t>
  </si>
  <si>
    <t>1980-2003</t>
  </si>
  <si>
    <t>Empleo total (ocupados/puestos de trabajo)</t>
  </si>
  <si>
    <t>miles</t>
  </si>
  <si>
    <t>fuente:</t>
  </si>
  <si>
    <t xml:space="preserve">de Bustos, A., A. Cutanda, A. Díaz, F. J. Escribá, M. J. Murgui y M. J. Sanz (2008). "La BD  MORES en base 2000: nuevas estimaciones y variables." </t>
  </si>
  <si>
    <t xml:space="preserve">Documento de Trabajo D2008-02, Dirección General de Presupuestos, Ministerio de Hacienda. Madrid.
</t>
  </si>
  <si>
    <t>notas:</t>
  </si>
  <si>
    <t>En la BD Mores, Ceuta y Melilla se incluyen en Andalucía. Los autores me han proporcionado los datos para separarlas.</t>
  </si>
  <si>
    <t>La serie de población de la BD Mores se toma de las estimaciones intercensales de población del INE para 1980-91 y del</t>
  </si>
  <si>
    <t>padrón para 1996 y años posteriores. Entre 1991 y 1996 se interpola entre ambas series.</t>
  </si>
  <si>
    <t>hoja 2: BDMORES00</t>
  </si>
  <si>
    <t>VAB pb/cf a precios corrientes</t>
  </si>
  <si>
    <t>miles de euros corrientes</t>
  </si>
  <si>
    <t>VAB pb/cf a precios constantes/volumen</t>
  </si>
  <si>
    <t>miles de euros de 2000</t>
  </si>
  <si>
    <t xml:space="preserve">empleo total </t>
  </si>
  <si>
    <t>miles de ocupados/puestos de trabajo</t>
  </si>
  <si>
    <t xml:space="preserve">  sin extra-regio</t>
  </si>
  <si>
    <t>VABpb</t>
  </si>
  <si>
    <t>Valor Añadido Bruto a precios básicos</t>
  </si>
  <si>
    <t>miles de euros corrientes y ctes. de 1995</t>
  </si>
  <si>
    <t>1995-2004</t>
  </si>
  <si>
    <t>Empleo total (puestos de trabajo)</t>
  </si>
  <si>
    <t>http://www.ine.es/jaxi/menu.do?type=pcaxis&amp;path=%2Ft35%2Fp010&amp;file=inebase&amp;L=0</t>
  </si>
  <si>
    <t>hoja 3: CRE95</t>
  </si>
  <si>
    <t>1a estimación</t>
  </si>
  <si>
    <t>1995</t>
  </si>
  <si>
    <t>1996</t>
  </si>
  <si>
    <t>1997</t>
  </si>
  <si>
    <t>1998</t>
  </si>
  <si>
    <t>1999</t>
  </si>
  <si>
    <t>2000</t>
  </si>
  <si>
    <t>miles de euros de 1995</t>
  </si>
  <si>
    <t>Empleo total</t>
  </si>
  <si>
    <t>miles de puestos de trabajo</t>
  </si>
  <si>
    <t>http://www.sepg.pap.minhap.gob.es/sitios/sepg/es-ES/Presupuestos/Documentacion/paginas/documentosdetrabajo.aspx</t>
  </si>
  <si>
    <t>http://www.ine.es/jaxi/menu.do?type=pcaxis&amp;path=/t35/p010/a1999&amp;file=pcaxis</t>
  </si>
  <si>
    <t>fuentes:</t>
  </si>
  <si>
    <t>nota:</t>
  </si>
  <si>
    <t>hoja 4: CRE00</t>
  </si>
  <si>
    <t>VABpb a precios corrientes</t>
  </si>
  <si>
    <t>CyMel</t>
  </si>
  <si>
    <t>(sin extra regio)</t>
  </si>
  <si>
    <t>VABpb a precios constantes</t>
  </si>
  <si>
    <t>Empleo total (número de puestos de trabajo)</t>
  </si>
  <si>
    <t>en miles</t>
  </si>
  <si>
    <t>VABpb real</t>
  </si>
  <si>
    <t>índices de volumen</t>
  </si>
  <si>
    <t>miles de euros corrientes y constantes de 2000, índices de volumen</t>
  </si>
  <si>
    <t>extra regio</t>
  </si>
  <si>
    <t>horas trabajadas</t>
  </si>
  <si>
    <t>remuneración asalariados</t>
  </si>
  <si>
    <t>en miles de euros</t>
  </si>
  <si>
    <t>HORAS</t>
  </si>
  <si>
    <t>miles de horas trabajadas</t>
  </si>
  <si>
    <t>España, regiones y extra regio</t>
  </si>
  <si>
    <t>2000-2010</t>
  </si>
  <si>
    <t>RAS</t>
  </si>
  <si>
    <t>Remuneración de asalariados</t>
  </si>
  <si>
    <t>RTL:</t>
  </si>
  <si>
    <t>miles de puestoss de trabajo</t>
  </si>
  <si>
    <t>empleo asalariado (puestos de trabajo),</t>
  </si>
  <si>
    <t>empleo asalariado, puestos de trabajo</t>
  </si>
  <si>
    <t>Horasa trabajadas por asalariados</t>
  </si>
  <si>
    <t>horas trabajadas por asalariados</t>
  </si>
  <si>
    <t>rentas totales del trabajo,</t>
  </si>
  <si>
    <t xml:space="preserve"> miles de euros corrientes</t>
  </si>
  <si>
    <t>sin extra reg</t>
  </si>
  <si>
    <t>rentas totales estimadas del trabajo, miles de euros corrientes</t>
  </si>
  <si>
    <t>España (sin extra regio) y regiones</t>
  </si>
  <si>
    <t>El VAB "a precios constantes" se construye multiplicando los índices de volumen con base 2000 por el VAB a precios corrientes de cada región en 2000.</t>
  </si>
  <si>
    <t xml:space="preserve">INE, Contabilidad Regional de España, base 2000 </t>
  </si>
  <si>
    <t>hoja 5: CRE08</t>
  </si>
  <si>
    <t>miles de euros corrientes y constantes de 2008, índices de volumen</t>
  </si>
  <si>
    <t>2008-2013</t>
  </si>
  <si>
    <t>Empleo total (número de personas ocupadas)</t>
  </si>
  <si>
    <t>miles de personas ocupadas</t>
  </si>
  <si>
    <t>OCU</t>
  </si>
  <si>
    <t>Horas trabajadas</t>
  </si>
  <si>
    <t>2008-2012</t>
  </si>
  <si>
    <t>empleo asalariado, ocupados</t>
  </si>
  <si>
    <t>miles de euros</t>
  </si>
  <si>
    <t>OCU_AS:</t>
  </si>
  <si>
    <t>empleo asalariado (ocupados),</t>
  </si>
  <si>
    <t>Horas trabajadas por asalariados</t>
  </si>
  <si>
    <t>2008-2010</t>
  </si>
  <si>
    <t>Regiones</t>
  </si>
  <si>
    <t>miles de euros corrientes y constantes de 2010, índices de volumen</t>
  </si>
  <si>
    <t>2010-14</t>
  </si>
  <si>
    <t>CRE base 2010</t>
  </si>
  <si>
    <t>INE, Contabilidad Regional de España, base 2008</t>
  </si>
  <si>
    <t>INE, Contabilidad Regional de España, base 2010</t>
  </si>
  <si>
    <t>empleo asalariado (personas ocupadas)</t>
  </si>
  <si>
    <t>remunerqción de asalariados</t>
  </si>
  <si>
    <t>regiones y extra regio</t>
  </si>
  <si>
    <t>Empleo asalariado (ocupados)</t>
  </si>
  <si>
    <t>milones de ptas</t>
  </si>
  <si>
    <t>rentas totales del trabajo estimadas</t>
  </si>
  <si>
    <t>millones de ptas</t>
  </si>
  <si>
    <t xml:space="preserve"> </t>
  </si>
  <si>
    <t>España sin extra reg</t>
  </si>
  <si>
    <t>1986-95</t>
  </si>
  <si>
    <t>Empleo asalariado (puestos de trabajo)</t>
  </si>
  <si>
    <t>miles de puesstos de trabajo</t>
  </si>
  <si>
    <t>Empleo asalariado</t>
  </si>
  <si>
    <t>1995-2003</t>
  </si>
  <si>
    <t>Remuneración de los asalariados</t>
  </si>
  <si>
    <t>1995-2002</t>
  </si>
  <si>
    <t>Rentas totales del trabajo estimadas</t>
  </si>
  <si>
    <t>España sin extra regio</t>
  </si>
  <si>
    <t>RTL</t>
  </si>
  <si>
    <t>PISB</t>
  </si>
  <si>
    <t>producción imputada de servicios bancarios</t>
  </si>
  <si>
    <t>PISB, producción imputada de servicios bancarios</t>
  </si>
  <si>
    <t>INE, Contabilidad Regional de España. Bases anteriores. Base 1986</t>
  </si>
  <si>
    <t>SIFMI</t>
  </si>
  <si>
    <t>servicios de intermediación financiera medidos indirectamente</t>
  </si>
  <si>
    <t>Población de derecho a 1 de julio</t>
  </si>
  <si>
    <t>España y regiones</t>
  </si>
  <si>
    <t>población de derecho a 1 de julio</t>
  </si>
  <si>
    <t xml:space="preserve">   sin extra reg</t>
  </si>
  <si>
    <t>Serie estimada de puestos de trabajo</t>
  </si>
  <si>
    <t>PT*</t>
  </si>
  <si>
    <t>emleo, puestos de trabajo, serie estimada</t>
  </si>
  <si>
    <t>1980-96</t>
  </si>
  <si>
    <t>tot España</t>
  </si>
  <si>
    <t>serie estimada de ocupados</t>
  </si>
  <si>
    <t>OCU*</t>
  </si>
  <si>
    <t xml:space="preserve">ocupados, estimación de </t>
  </si>
  <si>
    <t>serie estimada de puestos de trabajo</t>
  </si>
  <si>
    <t>miles de pts</t>
  </si>
  <si>
    <t xml:space="preserve">puestos de trabajo, estimación de </t>
  </si>
  <si>
    <t>salario medio</t>
  </si>
  <si>
    <t>serie estimada de puestos de trabajo equivalentes a jornada completa</t>
  </si>
  <si>
    <t>PTEJC*</t>
  </si>
  <si>
    <t>miles de puestoss de trabajo equivalentes</t>
  </si>
  <si>
    <t>2000-2009</t>
  </si>
  <si>
    <t>2000-2008</t>
  </si>
  <si>
    <t>RTL*</t>
  </si>
  <si>
    <t>miles de ptejcs</t>
  </si>
  <si>
    <t xml:space="preserve">puestos de trabajo equivalentes a jornada completa, estimación </t>
  </si>
  <si>
    <t>miles de PTEJCc</t>
  </si>
  <si>
    <t>serie estimada de horas trabajadas</t>
  </si>
  <si>
    <t>PT</t>
  </si>
  <si>
    <t>HORAS*</t>
  </si>
  <si>
    <t xml:space="preserve">miles </t>
  </si>
  <si>
    <t>Serie estimada de horas trabajadas</t>
  </si>
  <si>
    <t>Serie estimada de puestos de trabajo equivalentes a jornada completa</t>
  </si>
  <si>
    <t>adj labor share</t>
  </si>
  <si>
    <t>Valor Añadido Bruto a precios básicos, corregido por SIFMI</t>
  </si>
  <si>
    <t>% de los SIFMI que se integran en el VAB</t>
  </si>
  <si>
    <t>VABpb*</t>
  </si>
  <si>
    <t>Valor Añadido Bruto a precios básicos corregido por SIFMI</t>
  </si>
  <si>
    <t>VAB cf a precios corrientes, serie completada y corregida de PISB</t>
  </si>
  <si>
    <t>VABcf*</t>
  </si>
  <si>
    <t>millones de ptas corrientes y constantes de 1986</t>
  </si>
  <si>
    <t>Valor Añadido Bruto a precios de mercado**</t>
  </si>
  <si>
    <t>Empleo total (ocupados)**</t>
  </si>
  <si>
    <t>Mptas corrientes</t>
  </si>
  <si>
    <t>Mptas constantes de 1986</t>
  </si>
  <si>
    <t>Deflactor del VAB</t>
  </si>
  <si>
    <t>base 1995</t>
  </si>
  <si>
    <t>deflactor del VAB</t>
  </si>
  <si>
    <t>serie de deflactor del VAB</t>
  </si>
  <si>
    <t>2008 = 1</t>
  </si>
  <si>
    <t>base 2010</t>
  </si>
  <si>
    <t>Horas trabajadas, serie estimada</t>
  </si>
  <si>
    <t>VAB cf, serie completa estimada y corregida de PISB</t>
  </si>
  <si>
    <t>Nota: ptas por euro</t>
  </si>
  <si>
    <t>PT*,miles</t>
  </si>
  <si>
    <t>Media de los cuatro trimestres</t>
  </si>
  <si>
    <t>Total Nacional</t>
  </si>
  <si>
    <t>fuente: microdatos de la EPA</t>
  </si>
  <si>
    <t>porcentaje</t>
  </si>
  <si>
    <t>1977-2014</t>
  </si>
  <si>
    <t>horas semanales</t>
  </si>
  <si>
    <t>fuente: calculado directamente a partir de los microdatos de la EPA</t>
  </si>
  <si>
    <t>utilizando las ponderaciones más recientes disponibles para cada año</t>
  </si>
  <si>
    <t>no disponible</t>
  </si>
  <si>
    <t>hoja 7: datos de la EPA utilizados para construir las series auxiliares de empleo y para corregir algunas series</t>
  </si>
  <si>
    <t>POB16+_rev</t>
  </si>
  <si>
    <t>Pob16+_or</t>
  </si>
  <si>
    <t>poblacióin 16+ originalmente publicada por la EPA</t>
  </si>
  <si>
    <t>población 16+ revisada, tras incorporar resultados del nuevo censo</t>
  </si>
  <si>
    <t>miles de pèrsonas</t>
  </si>
  <si>
    <t>1996 a 2001</t>
  </si>
  <si>
    <t>poblacióni 16+</t>
  </si>
  <si>
    <t>H1: serie originalmente publicada</t>
  </si>
  <si>
    <t>datos anuales</t>
  </si>
  <si>
    <t>total</t>
  </si>
  <si>
    <t>fuente: http://www.ine.es/epa02/repercusion_ccaa7601.htm</t>
  </si>
  <si>
    <t>poblacióni 16+, EPA</t>
  </si>
  <si>
    <t>H3, serie EPA 2005, ya con censo 2001</t>
  </si>
  <si>
    <t>http://www.ine.es/inebaseDYN/epa30308_p2001/epa_series_anteriores2005.htm</t>
  </si>
  <si>
    <t>Población 16+ EPA, revisada con censo de 2011</t>
  </si>
  <si>
    <t>Población 16+ EPA, serie original</t>
  </si>
  <si>
    <t>2002 a 2011</t>
  </si>
  <si>
    <t>fuente; http://www.ine.es/dynt3/inebase/es/index.htm?padre=990&amp;capsel=991</t>
  </si>
  <si>
    <t>fuentes: fuentehttp://www.ine.es/dynt3/inebase/es/index.htm?padre=868&amp;capsel=869</t>
  </si>
  <si>
    <t>y http://www.ine.es/jaxi/menu.do?type=pcaxis&amp;path=/t22/e308/meto_05/pae/px/&amp;file=pcaxis</t>
  </si>
  <si>
    <t>fuente: página web del INE, EPA</t>
  </si>
  <si>
    <t>% de los asalariados que declara un segundo empleo</t>
  </si>
  <si>
    <t>Horas medias efectivas semanales trabajadas por los ocupados asalariados</t>
  </si>
  <si>
    <t>% de losasalariados que declara un segundo empleo</t>
  </si>
  <si>
    <t>horas efectivas semanales trabajadas en media por los asalariados</t>
  </si>
  <si>
    <t>Datos de empleo asalariado de la CNTR</t>
  </si>
  <si>
    <t>CNTR95, 1980 a 1996</t>
  </si>
  <si>
    <t>1996T4</t>
  </si>
  <si>
    <t>1996T3</t>
  </si>
  <si>
    <t>1996T2</t>
  </si>
  <si>
    <t>1996T1</t>
  </si>
  <si>
    <t>1995T4</t>
  </si>
  <si>
    <t>1995T3</t>
  </si>
  <si>
    <t>1995T2</t>
  </si>
  <si>
    <t>1995T1</t>
  </si>
  <si>
    <t>1994T4</t>
  </si>
  <si>
    <t>1994T3</t>
  </si>
  <si>
    <t>1994T2</t>
  </si>
  <si>
    <t>1994T1</t>
  </si>
  <si>
    <t>1993T4</t>
  </si>
  <si>
    <t>1993T3</t>
  </si>
  <si>
    <t>1993T2</t>
  </si>
  <si>
    <t>1993T1</t>
  </si>
  <si>
    <t>1992T4</t>
  </si>
  <si>
    <t>1992T3</t>
  </si>
  <si>
    <t>1992T2</t>
  </si>
  <si>
    <t>1992T1</t>
  </si>
  <si>
    <t>1991T4</t>
  </si>
  <si>
    <t>1991T3</t>
  </si>
  <si>
    <t>1991T2</t>
  </si>
  <si>
    <t>1991T1</t>
  </si>
  <si>
    <t>1990T4</t>
  </si>
  <si>
    <t>1990T3</t>
  </si>
  <si>
    <t>1990T2</t>
  </si>
  <si>
    <t>1990T1</t>
  </si>
  <si>
    <t>1989T4</t>
  </si>
  <si>
    <t>1989T3</t>
  </si>
  <si>
    <t>1989T2</t>
  </si>
  <si>
    <t>1989T1</t>
  </si>
  <si>
    <t>1988T4</t>
  </si>
  <si>
    <t>1988T3</t>
  </si>
  <si>
    <t>1988T2</t>
  </si>
  <si>
    <t>1988T1</t>
  </si>
  <si>
    <t>1987T4</t>
  </si>
  <si>
    <t>1987T3</t>
  </si>
  <si>
    <t>1987T2</t>
  </si>
  <si>
    <t>1987T1</t>
  </si>
  <si>
    <t>1986T4</t>
  </si>
  <si>
    <t>1986T3</t>
  </si>
  <si>
    <t>1986T2</t>
  </si>
  <si>
    <t>1986T1</t>
  </si>
  <si>
    <t>1985T4</t>
  </si>
  <si>
    <t>1985T3</t>
  </si>
  <si>
    <t>1985T2</t>
  </si>
  <si>
    <t>1985T1</t>
  </si>
  <si>
    <t>1984T4</t>
  </si>
  <si>
    <t>1984T3</t>
  </si>
  <si>
    <t>1984T2</t>
  </si>
  <si>
    <t>1984T1</t>
  </si>
  <si>
    <t>1983T4</t>
  </si>
  <si>
    <t>1983T3</t>
  </si>
  <si>
    <t>1983T2</t>
  </si>
  <si>
    <t>1983T1</t>
  </si>
  <si>
    <t>1982T4</t>
  </si>
  <si>
    <t>1982T3</t>
  </si>
  <si>
    <t>1982T2</t>
  </si>
  <si>
    <t>1982T1</t>
  </si>
  <si>
    <t>1981T4</t>
  </si>
  <si>
    <t>1981T3</t>
  </si>
  <si>
    <t>1981T2</t>
  </si>
  <si>
    <t>1981T1</t>
  </si>
  <si>
    <t>1980T4</t>
  </si>
  <si>
    <t>1980T3</t>
  </si>
  <si>
    <t>1980T2</t>
  </si>
  <si>
    <t>1980T1</t>
  </si>
  <si>
    <t>Personas</t>
  </si>
  <si>
    <t xml:space="preserve">        Asalariados. Total ramas</t>
  </si>
  <si>
    <t>Puestos de trabajo</t>
  </si>
  <si>
    <t>Puestos de trabajo equivalentes a tiempo completo</t>
  </si>
  <si>
    <t>Calcular medias anuales</t>
  </si>
  <si>
    <t>empleo asalariado</t>
  </si>
  <si>
    <t>personas asal</t>
  </si>
  <si>
    <t>PT asalariado</t>
  </si>
  <si>
    <t>PTEJC asalariados</t>
  </si>
  <si>
    <t>CNTR 95, 95 a 2003</t>
  </si>
  <si>
    <t>2003T4</t>
  </si>
  <si>
    <t>2003T3</t>
  </si>
  <si>
    <t>2003T2</t>
  </si>
  <si>
    <t>2003T1</t>
  </si>
  <si>
    <t>2002T4</t>
  </si>
  <si>
    <t>2002T3</t>
  </si>
  <si>
    <t>2002T2</t>
  </si>
  <si>
    <t>2002T1</t>
  </si>
  <si>
    <t>2001T4</t>
  </si>
  <si>
    <t>2001T3</t>
  </si>
  <si>
    <t>2001T2</t>
  </si>
  <si>
    <t>2001T1</t>
  </si>
  <si>
    <t>2000T4</t>
  </si>
  <si>
    <t>2000T3</t>
  </si>
  <si>
    <t>2000T2</t>
  </si>
  <si>
    <t>2000T1</t>
  </si>
  <si>
    <t>1999T4</t>
  </si>
  <si>
    <t>1999T3</t>
  </si>
  <si>
    <t>1999T2</t>
  </si>
  <si>
    <t>1999T1</t>
  </si>
  <si>
    <t>1998T4</t>
  </si>
  <si>
    <t>1998T3</t>
  </si>
  <si>
    <t>1998T2</t>
  </si>
  <si>
    <t>1998T1</t>
  </si>
  <si>
    <t>1997T4</t>
  </si>
  <si>
    <t>1997T3</t>
  </si>
  <si>
    <t>1997T2</t>
  </si>
  <si>
    <t>1997T1</t>
  </si>
  <si>
    <t>CNTR00, 2000 a 09</t>
  </si>
  <si>
    <t>2009T4</t>
  </si>
  <si>
    <t>2009T3</t>
  </si>
  <si>
    <t>2009T2</t>
  </si>
  <si>
    <t>2009T1</t>
  </si>
  <si>
    <t>2008T4</t>
  </si>
  <si>
    <t>2008T3</t>
  </si>
  <si>
    <t>2008T2</t>
  </si>
  <si>
    <t>2008T1</t>
  </si>
  <si>
    <t>2007T4</t>
  </si>
  <si>
    <t>2007T3</t>
  </si>
  <si>
    <t>2007T2</t>
  </si>
  <si>
    <t>2007T1</t>
  </si>
  <si>
    <t>2006T4</t>
  </si>
  <si>
    <t>2006T3</t>
  </si>
  <si>
    <t>2006T2</t>
  </si>
  <si>
    <t>2006T1</t>
  </si>
  <si>
    <t>2005T4</t>
  </si>
  <si>
    <t>2005T3</t>
  </si>
  <si>
    <t>2005T2</t>
  </si>
  <si>
    <t>2005T1</t>
  </si>
  <si>
    <t>2004T4</t>
  </si>
  <si>
    <t>2004T3</t>
  </si>
  <si>
    <t>2004T2</t>
  </si>
  <si>
    <t>2004T1</t>
  </si>
  <si>
    <t>Asalariados</t>
  </si>
  <si>
    <t xml:space="preserve">    Personas</t>
  </si>
  <si>
    <t xml:space="preserve">            Total CNAE-93</t>
  </si>
  <si>
    <t xml:space="preserve">    Puestos de trabajo</t>
  </si>
  <si>
    <t xml:space="preserve">    Puestos de trabajo equivalentes a tiempo completo</t>
  </si>
  <si>
    <t xml:space="preserve">    Horas trabajadas</t>
  </si>
  <si>
    <t>horas asalariados</t>
  </si>
  <si>
    <t>CNTR08, 2008 a 12</t>
  </si>
  <si>
    <t>2012T4</t>
  </si>
  <si>
    <t>2012T3</t>
  </si>
  <si>
    <t>2012T2</t>
  </si>
  <si>
    <t>2012T1</t>
  </si>
  <si>
    <t>2011T4</t>
  </si>
  <si>
    <t>2011T3</t>
  </si>
  <si>
    <t>2011T2</t>
  </si>
  <si>
    <t>2011T1</t>
  </si>
  <si>
    <t>2010T4</t>
  </si>
  <si>
    <t>2010T3</t>
  </si>
  <si>
    <t>2010T2</t>
  </si>
  <si>
    <t>2010T1</t>
  </si>
  <si>
    <t xml:space="preserve">            Total</t>
  </si>
  <si>
    <t>2014T4</t>
  </si>
  <si>
    <t>2014T3</t>
  </si>
  <si>
    <t>2014T2</t>
  </si>
  <si>
    <t>2014T1</t>
  </si>
  <si>
    <t>2013T4</t>
  </si>
  <si>
    <t>2013T3</t>
  </si>
  <si>
    <t>2013T2</t>
  </si>
  <si>
    <t>2013T1</t>
  </si>
  <si>
    <t>Asalariado</t>
  </si>
  <si>
    <t xml:space="preserve">                Dato base</t>
  </si>
  <si>
    <t>CNTR10, 2010 a 14</t>
  </si>
  <si>
    <t>CNTR95</t>
  </si>
  <si>
    <t>CNTRR95</t>
  </si>
  <si>
    <t>CNTR00</t>
  </si>
  <si>
    <t>CNTR08</t>
  </si>
  <si>
    <t>CNTR10</t>
  </si>
  <si>
    <t>Resumen, series anuales</t>
  </si>
  <si>
    <t>serie estimada de puestos de trabajo asalariados</t>
  </si>
  <si>
    <t>PTAS*</t>
  </si>
  <si>
    <t>puestos de trabajo asalariados, estimación</t>
  </si>
  <si>
    <t>serie estimada de asalariados</t>
  </si>
  <si>
    <t xml:space="preserve">asalariados, estimación de </t>
  </si>
  <si>
    <t>PTAS</t>
  </si>
  <si>
    <t>serie estimada de puestos de trabajo asalariados equivalentes a jornada completa</t>
  </si>
  <si>
    <t>puestos de trabajo asalariados eq. a jornada completa, estimación</t>
  </si>
  <si>
    <t>miles de puestos de trabajo equivalentes</t>
  </si>
  <si>
    <t>horas asalariados por trimestre</t>
  </si>
  <si>
    <t>serie estimada de puestos de trabajo asalariado equivalentes a jornada completa</t>
  </si>
  <si>
    <t>%SEGEMPAS</t>
  </si>
  <si>
    <t>HORAS_SEM_AS</t>
  </si>
  <si>
    <t>AS</t>
  </si>
  <si>
    <t>HAS</t>
  </si>
  <si>
    <t>miles de horas</t>
  </si>
  <si>
    <t>AS*</t>
  </si>
  <si>
    <t>PTASEJC*</t>
  </si>
  <si>
    <t>HAS*</t>
  </si>
  <si>
    <t>serie estimada de horas trabajadas por los asalariados</t>
  </si>
  <si>
    <t>serie estimada de puestos de trabajo asalariados equivalentes a jornaa completa</t>
  </si>
  <si>
    <t>miles de puestos equivalentes</t>
  </si>
  <si>
    <t>horas trabajadas por los asalariados, estimación</t>
  </si>
  <si>
    <t>puestos de trabajo asalariados equivalentea a jc, estimación</t>
  </si>
  <si>
    <t>miles de puestos</t>
  </si>
  <si>
    <t>OCIU</t>
  </si>
  <si>
    <t>FCRT</t>
  </si>
  <si>
    <t>RTL/RAS</t>
  </si>
  <si>
    <t>factor de correción de las rentas del trabajo</t>
  </si>
  <si>
    <t>ya pasado todo a hoja final</t>
  </si>
  <si>
    <t>2012 (P)</t>
  </si>
  <si>
    <t>2013 (P)</t>
  </si>
  <si>
    <t>2014 (A)</t>
  </si>
  <si>
    <t>Ceuta</t>
  </si>
  <si>
    <t>Melilla</t>
  </si>
  <si>
    <t>Meillia</t>
  </si>
  <si>
    <t>empleo asalariado, personas</t>
  </si>
  <si>
    <t xml:space="preserve">hoja 6: CRE10    </t>
  </si>
  <si>
    <t>puestos de trabajo asalariados, estimación de</t>
  </si>
  <si>
    <t>rentas totales del trabajo</t>
  </si>
  <si>
    <t>Espana tot</t>
  </si>
  <si>
    <t>Esp Tota</t>
  </si>
  <si>
    <t>extra reg</t>
  </si>
  <si>
    <t>España tot</t>
  </si>
  <si>
    <t>OCU**</t>
  </si>
  <si>
    <t>PISB**</t>
  </si>
  <si>
    <t>POBd**</t>
  </si>
  <si>
    <t>**Instituto Nacional de Estadística (INE, 1993). "Contabilidad Regional de España. Base 1986. Serie homogénea 1980-1989.” Madrid</t>
  </si>
  <si>
    <t>Serie 1980-87, base 1980</t>
  </si>
  <si>
    <t>VABcf a precios corrientes</t>
  </si>
  <si>
    <t>*** Instituto Nacional de Estadística (INE, 1990). "Contabilidad Regional de España. Base 1986. Serie homogénea 1980-1989.” Madrid.</t>
  </si>
  <si>
    <t>1980-86</t>
  </si>
  <si>
    <t>VABpb - VABcf a precios corrientes = imptos sobre la producción, excluido el IVA y antecesores, menos subvenciones de explotación a las empresas</t>
  </si>
  <si>
    <t>RAS, REMUNERACIÓN DE ASALARIADOS</t>
  </si>
  <si>
    <t>RAS/VABcf</t>
  </si>
  <si>
    <t>se usa para extrnder hacia atrás la serie de RAS en base 86</t>
  </si>
  <si>
    <t>AS: EMPLEO ASALARIADO, PERSONAS</t>
  </si>
  <si>
    <t>OCU: EMPLEO TOTAL, PERSONAS</t>
  </si>
  <si>
    <t>AS/OCU</t>
  </si>
  <si>
    <t>se usa para extrender hacia atrás la serie de AS en base 86</t>
  </si>
  <si>
    <t>VAB cf a precios corrientes, serie completada y corregida de PISB*</t>
  </si>
  <si>
    <t>VAB cf a precios constantes de 1986, serie completada y corregida de PISB*</t>
  </si>
  <si>
    <t>VABpm***</t>
  </si>
  <si>
    <t>VABcf***</t>
  </si>
  <si>
    <t xml:space="preserve">SERIES EXTENDIDAS HASTA 1980 </t>
  </si>
  <si>
    <t>usando la serie 1980-87 en base 1980</t>
  </si>
  <si>
    <t>RAS***</t>
  </si>
  <si>
    <t>OCU***</t>
  </si>
  <si>
    <t>AS***</t>
  </si>
  <si>
    <t>salto al pasara a base 86</t>
  </si>
  <si>
    <t>mayor que en dos etapas</t>
  </si>
  <si>
    <t>mayor que en dos etapas, pero no tanto</t>
  </si>
  <si>
    <t>RAS, serie enlazada 1980-95 en base 1986</t>
  </si>
  <si>
    <t>RAS*</t>
  </si>
  <si>
    <t>serie enlazada 1980-96 en base 86</t>
  </si>
  <si>
    <t>Nota: * = series estimadas al menos en parte, no tomadas directamente del INE</t>
  </si>
  <si>
    <t>H*</t>
  </si>
  <si>
    <t>mptas</t>
  </si>
  <si>
    <t>Impuestos netos sobre los productos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</si>
  <si>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</si>
  <si>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</si>
  <si>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</si>
  <si>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</si>
  <si>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</si>
  <si>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</si>
  <si>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</si>
  <si>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</si>
  <si>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</si>
  <si>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</si>
  <si>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</si>
  <si>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</si>
  <si>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</si>
  <si>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</si>
  <si>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1994(Provisional)</t>
  </si>
  <si>
    <t>1995(Provisional)</t>
  </si>
  <si>
    <t>Mptas</t>
  </si>
  <si>
    <t>PIB nominal</t>
  </si>
  <si>
    <t>2001(Provisional)</t>
  </si>
  <si>
    <t>2002(Provisional)</t>
  </si>
  <si>
    <t>2003(Avance)</t>
  </si>
  <si>
    <t>2004(Primera Estimacion)</t>
  </si>
  <si>
    <t>ceuta</t>
  </si>
  <si>
    <t>..</t>
  </si>
  <si>
    <t>melilla</t>
  </si>
  <si>
    <t>PIB precios constantes</t>
  </si>
  <si>
    <t>2001</t>
  </si>
  <si>
    <t>2002</t>
  </si>
  <si>
    <t>2003</t>
  </si>
  <si>
    <t>2004</t>
  </si>
  <si>
    <t>2005</t>
  </si>
  <si>
    <t>2006</t>
  </si>
  <si>
    <t>2007 (P)</t>
  </si>
  <si>
    <t>2008 (P)</t>
  </si>
  <si>
    <t>2009 (A)</t>
  </si>
  <si>
    <t>2010 (1ª E)</t>
  </si>
  <si>
    <t>PIB volumen</t>
  </si>
  <si>
    <t>CEUTA</t>
  </si>
  <si>
    <t>MELILLA</t>
  </si>
  <si>
    <t>2010 (P)</t>
  </si>
  <si>
    <t>2011 (P)</t>
  </si>
  <si>
    <t>2012 (A)</t>
  </si>
  <si>
    <t>2013 (1ªE)</t>
  </si>
  <si>
    <t>PIB deflactor</t>
  </si>
  <si>
    <t>Valor Añadido Bruto a precios de mercado, base 1980</t>
  </si>
  <si>
    <t>Valor Añadido Bruto a coste de los factores, base 1980</t>
  </si>
  <si>
    <t>Remuneración de asalariados, base 1980</t>
  </si>
  <si>
    <t>Ocupados, base 1980</t>
  </si>
  <si>
    <t>Asalariados, base 1980</t>
  </si>
  <si>
    <t>Producto interior bruto</t>
  </si>
  <si>
    <t>IMPNP</t>
  </si>
  <si>
    <t>miles de euros corrientes y ctes. de 2000 e indices volumen</t>
  </si>
  <si>
    <t>miles de euros corrientes y ctes. de 2008 e indices volumen</t>
  </si>
  <si>
    <t>miles de euros corrientes y ctes. de 2010 e indices volumen</t>
  </si>
  <si>
    <t>http://www.ine.es/dyngs/INEbase/es/operacion.htm?c=Estadistica_C&amp;cid=1254736176918&amp;menu=ultiDatos&amp;idp=1254735976595</t>
  </si>
  <si>
    <t>nuevo tratamiento de la extra regio, se le asigna el deflactor medio del resto del país</t>
  </si>
  <si>
    <t>revised nov 16</t>
  </si>
  <si>
    <t>calculo VAB real de extra regio con nuevo criterio</t>
  </si>
  <si>
    <t>deflactor españa sin extra regio</t>
  </si>
  <si>
    <t xml:space="preserve"> = defl extra regio</t>
  </si>
  <si>
    <t>VAB real extra regio revised</t>
  </si>
  <si>
    <t>Extra-regio new crit</t>
  </si>
  <si>
    <t>calculo PIB real de extra regio con nuevo criterio</t>
  </si>
  <si>
    <t>PIB real extra regio revised</t>
  </si>
  <si>
    <t xml:space="preserve">   = resto de España</t>
  </si>
  <si>
    <t xml:space="preserve">  = media resto España</t>
  </si>
  <si>
    <t>deflactor del PIB</t>
  </si>
  <si>
    <t>Extra-Regio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</si>
</sst>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0.0%"/>
    <numFmt numFmtId="167" formatCode="#,##0.000"/>
    <numFmt numFmtId="168" formatCode="#,##0.0000"/>
    <numFmt numFmtId="169" formatCode="0.0000"/>
  </numFmts>
  <fonts count="21" x14ac:knownFonts="1">
    <font>
      <sz val="12"/>
      <color theme="1"/>
      <name val="Calibri"/>
      <family val="2"/>
      <scheme val="minor"/>
    </font>
    <font>
      <b/>
      <sz val="10"/>
      <name val="Verdana"/>
    </font>
    <font>
      <b/>
      <i/>
      <sz val="10"/>
      <name val="Verdana"/>
    </font>
    <font>
      <i/>
      <sz val="10"/>
      <name val="Verdana"/>
    </font>
    <font>
      <u/>
      <sz val="10"/>
      <color indexed="12"/>
      <name val="Verdana"/>
    </font>
    <font>
      <sz val="10"/>
      <name val="Times New Roman"/>
    </font>
    <font>
      <u/>
      <sz val="12"/>
      <color theme="11"/>
      <name val="Calibri"/>
      <family val="2"/>
      <charset val="129"/>
      <scheme val="minor"/>
    </font>
    <font>
      <sz val="10"/>
      <name val="Verdana"/>
    </font>
    <font>
      <sz val="12"/>
      <color rgb="FF000000"/>
      <name val="Calibri"/>
      <family val="2"/>
      <charset val="129"/>
      <scheme val="minor"/>
    </font>
    <font>
      <i/>
      <sz val="12"/>
      <color theme="1"/>
      <name val="Calibri"/>
      <scheme val="minor"/>
    </font>
    <font>
      <b/>
      <i/>
      <sz val="12"/>
      <color theme="1"/>
      <name val="Calibri"/>
      <scheme val="minor"/>
    </font>
    <font>
      <sz val="8"/>
      <name val="Calibri"/>
      <family val="2"/>
      <charset val="129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scheme val="minor"/>
    </font>
    <font>
      <i/>
      <sz val="12"/>
      <name val="Calibri"/>
      <scheme val="minor"/>
    </font>
    <font>
      <b/>
      <sz val="10"/>
      <name val="Arial Greek"/>
      <family val="2"/>
    </font>
    <font>
      <sz val="12"/>
      <color theme="1"/>
      <name val="Palatino"/>
    </font>
    <font>
      <sz val="12"/>
      <name val="Calibri"/>
      <scheme val="minor"/>
    </font>
    <font>
      <i/>
      <sz val="11"/>
      <color indexed="8"/>
      <name val="Calibri"/>
      <scheme val="minor"/>
    </font>
    <font>
      <b/>
      <sz val="9"/>
      <name val="Univers"/>
    </font>
    <font>
      <sz val="9"/>
      <name val="Univers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/>
      <bottom style="medium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</borders>
  <cellStyleXfs count="5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1" applyAlignment="1" applyProtection="1"/>
    <xf numFmtId="0" fontId="3" fillId="0" borderId="0" xfId="0" applyFont="1" applyAlignment="1">
      <alignment horizont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/>
    <xf numFmtId="0" fontId="2" fillId="0" borderId="0" xfId="0" applyFont="1" applyAlignme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0" xfId="0"/>
    <xf numFmtId="165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8" fillId="0" borderId="0" xfId="0" applyNumberFormat="1" applyFont="1"/>
    <xf numFmtId="164" fontId="3" fillId="0" borderId="0" xfId="0" applyNumberFormat="1" applyFont="1"/>
    <xf numFmtId="3" fontId="8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166" fontId="0" fillId="0" borderId="0" xfId="0" applyNumberFormat="1"/>
    <xf numFmtId="0" fontId="10" fillId="0" borderId="0" xfId="0" applyFo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12" fillId="0" borderId="0" xfId="0" applyFont="1"/>
    <xf numFmtId="0" fontId="3" fillId="0" borderId="0" xfId="0" applyFo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 applyFont="1"/>
    <xf numFmtId="167" fontId="0" fillId="0" borderId="0" xfId="0" applyNumberForma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3" borderId="0" xfId="0" applyFont="1" applyFill="1"/>
    <xf numFmtId="0" fontId="9" fillId="0" borderId="0" xfId="0" applyFont="1"/>
    <xf numFmtId="10" fontId="0" fillId="0" borderId="0" xfId="0" applyNumberFormat="1"/>
    <xf numFmtId="0" fontId="8" fillId="0" borderId="0" xfId="0" applyFont="1"/>
    <xf numFmtId="0" fontId="0" fillId="0" borderId="0" xfId="0" applyFill="1"/>
    <xf numFmtId="0" fontId="12" fillId="0" borderId="0" xfId="0" applyFont="1" applyFill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 applyFont="1" applyFill="1"/>
    <xf numFmtId="0" fontId="9" fillId="0" borderId="0" xfId="0" applyFont="1" applyFill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4" fillId="0" borderId="0" xfId="1" applyFill="1" applyAlignment="1" applyProtection="1"/>
    <xf numFmtId="0" fontId="13" fillId="0" borderId="0" xfId="0" applyFont="1" applyFill="1"/>
    <xf numFmtId="164" fontId="14" fillId="0" borderId="0" xfId="0" quotePrefix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3" fillId="0" borderId="0" xfId="0" applyFont="1"/>
    <xf numFmtId="0" fontId="0" fillId="0" borderId="0" xfId="0"/>
    <xf numFmtId="167" fontId="0" fillId="3" borderId="0" xfId="0" applyNumberFormat="1" applyFill="1"/>
    <xf numFmtId="0" fontId="0" fillId="0" borderId="0" xfId="0" applyAlignment="1">
      <alignment horizontal="left" indent="1"/>
    </xf>
    <xf numFmtId="0" fontId="12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3" fontId="0" fillId="0" borderId="0" xfId="0" applyNumberFormat="1" applyAlignment="1">
      <alignment horizontal="left" indent="1"/>
    </xf>
    <xf numFmtId="0" fontId="3" fillId="0" borderId="0" xfId="0" applyFont="1"/>
    <xf numFmtId="0" fontId="0" fillId="0" borderId="0" xfId="0"/>
    <xf numFmtId="0" fontId="0" fillId="0" borderId="0" xfId="0"/>
    <xf numFmtId="164" fontId="0" fillId="0" borderId="0" xfId="0" applyNumberFormat="1" applyFont="1"/>
    <xf numFmtId="164" fontId="15" fillId="0" borderId="1" xfId="0" applyNumberFormat="1" applyFont="1" applyBorder="1" applyAlignment="1">
      <alignment horizontal="right"/>
    </xf>
    <xf numFmtId="0" fontId="3" fillId="0" borderId="0" xfId="0" applyFont="1"/>
    <xf numFmtId="0" fontId="0" fillId="0" borderId="0" xfId="0"/>
    <xf numFmtId="0" fontId="3" fillId="0" borderId="0" xfId="0" applyFont="1"/>
    <xf numFmtId="165" fontId="0" fillId="0" borderId="0" xfId="0" applyNumberFormat="1" applyFont="1"/>
    <xf numFmtId="0" fontId="0" fillId="0" borderId="0" xfId="0"/>
    <xf numFmtId="0" fontId="3" fillId="0" borderId="0" xfId="0" applyFont="1"/>
    <xf numFmtId="0" fontId="0" fillId="0" borderId="0" xfId="0"/>
    <xf numFmtId="3" fontId="0" fillId="0" borderId="0" xfId="0" applyNumberFormat="1" applyFont="1"/>
    <xf numFmtId="0" fontId="16" fillId="0" borderId="0" xfId="0" applyFont="1" applyAlignment="1">
      <alignment vertical="top"/>
    </xf>
    <xf numFmtId="3" fontId="0" fillId="0" borderId="0" xfId="0" applyNumberFormat="1" applyFill="1"/>
    <xf numFmtId="0" fontId="3" fillId="0" borderId="0" xfId="0" applyFont="1"/>
    <xf numFmtId="0" fontId="0" fillId="0" borderId="0" xfId="0"/>
    <xf numFmtId="0" fontId="0" fillId="0" borderId="0" xfId="0"/>
    <xf numFmtId="3" fontId="17" fillId="0" borderId="0" xfId="0" applyNumberFormat="1" applyFont="1" applyAlignment="1">
      <alignment horizontal="right"/>
    </xf>
    <xf numFmtId="3" fontId="17" fillId="0" borderId="0" xfId="0" applyNumberFormat="1" applyFont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18" fillId="0" borderId="0" xfId="0" applyFont="1" applyAlignment="1">
      <alignment horizontal="center"/>
    </xf>
    <xf numFmtId="3" fontId="19" fillId="0" borderId="2" xfId="0" applyNumberFormat="1" applyFont="1" applyBorder="1" applyAlignment="1">
      <alignment horizontal="right" vertical="center"/>
    </xf>
    <xf numFmtId="3" fontId="20" fillId="0" borderId="3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3" borderId="0" xfId="0" applyFill="1"/>
    <xf numFmtId="168" fontId="0" fillId="0" borderId="0" xfId="0" applyNumberFormat="1"/>
    <xf numFmtId="3" fontId="0" fillId="3" borderId="0" xfId="0" applyNumberFormat="1" applyFill="1"/>
    <xf numFmtId="0" fontId="3" fillId="3" borderId="0" xfId="0" applyFont="1" applyFill="1"/>
    <xf numFmtId="169" fontId="0" fillId="0" borderId="0" xfId="0" applyNumberFormat="1"/>
    <xf numFmtId="0" fontId="3" fillId="0" borderId="0" xfId="0" applyFont="1"/>
    <xf numFmtId="0" fontId="0" fillId="0" borderId="0" xfId="0"/>
  </cellXfs>
  <cellStyles count="518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Hipervínculo visitado" xfId="374" builtinId="9" hidden="1"/>
    <cellStyle name="Hipervínculo visitado" xfId="375" builtinId="9" hidden="1"/>
    <cellStyle name="Hipervínculo visitado" xfId="376" builtinId="9" hidden="1"/>
    <cellStyle name="Hipervínculo visitado" xfId="377" builtinId="9" hidden="1"/>
    <cellStyle name="Hipervínculo visitado" xfId="378" builtinId="9" hidden="1"/>
    <cellStyle name="Hipervínculo visitado" xfId="379" builtinId="9" hidden="1"/>
    <cellStyle name="Hipervínculo visitado" xfId="380" builtinId="9" hidden="1"/>
    <cellStyle name="Hipervínculo visitado" xfId="381" builtinId="9" hidden="1"/>
    <cellStyle name="Hipervínculo visitado" xfId="382" builtinId="9" hidden="1"/>
    <cellStyle name="Hipervínculo visitado" xfId="383" builtinId="9" hidden="1"/>
    <cellStyle name="Hipervínculo visitado" xfId="384" builtinId="9" hidden="1"/>
    <cellStyle name="Hipervínculo visitado" xfId="385" builtinId="9" hidden="1"/>
    <cellStyle name="Hipervínculo visitado" xfId="386" builtinId="9" hidden="1"/>
    <cellStyle name="Hipervínculo visitado" xfId="387" builtinId="9" hidden="1"/>
    <cellStyle name="Hipervínculo visitado" xfId="388" builtinId="9" hidden="1"/>
    <cellStyle name="Hipervínculo visitado" xfId="389" builtinId="9" hidden="1"/>
    <cellStyle name="Hipervínculo visitado" xfId="390" builtinId="9" hidden="1"/>
    <cellStyle name="Hipervínculo visitado" xfId="391" builtinId="9" hidden="1"/>
    <cellStyle name="Hipervínculo visitado" xfId="392" builtinId="9" hidden="1"/>
    <cellStyle name="Hipervínculo visitado" xfId="393" builtinId="9" hidden="1"/>
    <cellStyle name="Hipervínculo visitado" xfId="394" builtinId="9" hidden="1"/>
    <cellStyle name="Hipervínculo visitado" xfId="395" builtinId="9" hidden="1"/>
    <cellStyle name="Hipervínculo visitado" xfId="396" builtinId="9" hidden="1"/>
    <cellStyle name="Hipervínculo visitado" xfId="397" builtinId="9" hidden="1"/>
    <cellStyle name="Hipervínculo visitado" xfId="398" builtinId="9" hidden="1"/>
    <cellStyle name="Hipervínculo visitado" xfId="399" builtinId="9" hidden="1"/>
    <cellStyle name="Hipervínculo visitado" xfId="400" builtinId="9" hidden="1"/>
    <cellStyle name="Hipervínculo visitado" xfId="401" builtinId="9" hidden="1"/>
    <cellStyle name="Hipervínculo visitado" xfId="402" builtinId="9" hidden="1"/>
    <cellStyle name="Hipervínculo visitado" xfId="403" builtinId="9" hidden="1"/>
    <cellStyle name="Hipervínculo visitado" xfId="404" builtinId="9" hidden="1"/>
    <cellStyle name="Hipervínculo visitado" xfId="405" builtinId="9" hidden="1"/>
    <cellStyle name="Hipervínculo visitado" xfId="406" builtinId="9" hidden="1"/>
    <cellStyle name="Hipervínculo visitado" xfId="407" builtinId="9" hidden="1"/>
    <cellStyle name="Hipervínculo visitado" xfId="408" builtinId="9" hidden="1"/>
    <cellStyle name="Hipervínculo visitado" xfId="409" builtinId="9" hidden="1"/>
    <cellStyle name="Hipervínculo visitado" xfId="410" builtinId="9" hidden="1"/>
    <cellStyle name="Hipervínculo visitado" xfId="411" builtinId="9" hidden="1"/>
    <cellStyle name="Hipervínculo visitado" xfId="412" builtinId="9" hidden="1"/>
    <cellStyle name="Hipervínculo visitado" xfId="413" builtinId="9" hidden="1"/>
    <cellStyle name="Hipervínculo visitado" xfId="414" builtinId="9" hidden="1"/>
    <cellStyle name="Hipervínculo visitado" xfId="415" builtinId="9" hidden="1"/>
    <cellStyle name="Hipervínculo visitado" xfId="416" builtinId="9" hidden="1"/>
    <cellStyle name="Hipervínculo visitado" xfId="417" builtinId="9" hidden="1"/>
    <cellStyle name="Hipervínculo visitado" xfId="418" builtinId="9" hidden="1"/>
    <cellStyle name="Hipervínculo visitado" xfId="419" builtinId="9" hidden="1"/>
    <cellStyle name="Hipervínculo visitado" xfId="420" builtinId="9" hidden="1"/>
    <cellStyle name="Hipervínculo visitado" xfId="421" builtinId="9" hidden="1"/>
    <cellStyle name="Hipervínculo visitado" xfId="422" builtinId="9" hidden="1"/>
    <cellStyle name="Hipervínculo visitado" xfId="423" builtinId="9" hidden="1"/>
    <cellStyle name="Hipervínculo visitado" xfId="424" builtinId="9" hidden="1"/>
    <cellStyle name="Hipervínculo visitado" xfId="425" builtinId="9" hidden="1"/>
    <cellStyle name="Hipervínculo visitado" xfId="426" builtinId="9" hidden="1"/>
    <cellStyle name="Hipervínculo visitado" xfId="427" builtinId="9" hidden="1"/>
    <cellStyle name="Hipervínculo visitado" xfId="428" builtinId="9" hidden="1"/>
    <cellStyle name="Hipervínculo visitado" xfId="429" builtinId="9" hidden="1"/>
    <cellStyle name="Hipervínculo visitado" xfId="430" builtinId="9" hidden="1"/>
    <cellStyle name="Hipervínculo visitado" xfId="431" builtinId="9" hidden="1"/>
    <cellStyle name="Hipervínculo visitado" xfId="432" builtinId="9" hidden="1"/>
    <cellStyle name="Hipervínculo visitado" xfId="433" builtinId="9" hidden="1"/>
    <cellStyle name="Hipervínculo visitado" xfId="434" builtinId="9" hidden="1"/>
    <cellStyle name="Hipervínculo visitado" xfId="435" builtinId="9" hidden="1"/>
    <cellStyle name="Hipervínculo visitado" xfId="436" builtinId="9" hidden="1"/>
    <cellStyle name="Hipervínculo visitado" xfId="437" builtinId="9" hidden="1"/>
    <cellStyle name="Hipervínculo visitado" xfId="438" builtinId="9" hidden="1"/>
    <cellStyle name="Hipervínculo visitado" xfId="439" builtinId="9" hidden="1"/>
    <cellStyle name="Hipervínculo visitado" xfId="440" builtinId="9" hidden="1"/>
    <cellStyle name="Hipervínculo visitado" xfId="441" builtinId="9" hidden="1"/>
    <cellStyle name="Hipervínculo visitado" xfId="442" builtinId="9" hidden="1"/>
    <cellStyle name="Hipervínculo visitado" xfId="443" builtinId="9" hidden="1"/>
    <cellStyle name="Hipervínculo visitado" xfId="444" builtinId="9" hidden="1"/>
    <cellStyle name="Hipervínculo visitado" xfId="445" builtinId="9" hidden="1"/>
    <cellStyle name="Hipervínculo visitado" xfId="446" builtinId="9" hidden="1"/>
    <cellStyle name="Hipervínculo visitado" xfId="447" builtinId="9" hidden="1"/>
    <cellStyle name="Hipervínculo visitado" xfId="448" builtinId="9" hidden="1"/>
    <cellStyle name="Hipervínculo visitado" xfId="449" builtinId="9" hidden="1"/>
    <cellStyle name="Hipervínculo visitado" xfId="450" builtinId="9" hidden="1"/>
    <cellStyle name="Hipervínculo visitado" xfId="451" builtinId="9" hidden="1"/>
    <cellStyle name="Hipervínculo visitado" xfId="452" builtinId="9" hidden="1"/>
    <cellStyle name="Hipervínculo visitado" xfId="453" builtinId="9" hidden="1"/>
    <cellStyle name="Hipervínculo visitado" xfId="454" builtinId="9" hidden="1"/>
    <cellStyle name="Hipervínculo visitado" xfId="455" builtinId="9" hidden="1"/>
    <cellStyle name="Hipervínculo visitado" xfId="456" builtinId="9" hidden="1"/>
    <cellStyle name="Hipervínculo visitado" xfId="457" builtinId="9" hidden="1"/>
    <cellStyle name="Hipervínculo visitado" xfId="458" builtinId="9" hidden="1"/>
    <cellStyle name="Hipervínculo visitado" xfId="459" builtinId="9" hidden="1"/>
    <cellStyle name="Hipervínculo visitado" xfId="460" builtinId="9" hidden="1"/>
    <cellStyle name="Hipervínculo visitado" xfId="461" builtinId="9" hidden="1"/>
    <cellStyle name="Hipervínculo visitado" xfId="462" builtinId="9" hidden="1"/>
    <cellStyle name="Hipervínculo visitado" xfId="463" builtinId="9" hidden="1"/>
    <cellStyle name="Hipervínculo visitado" xfId="464" builtinId="9" hidden="1"/>
    <cellStyle name="Hipervínculo visitado" xfId="465" builtinId="9" hidden="1"/>
    <cellStyle name="Hipervínculo visitado" xfId="466" builtinId="9" hidden="1"/>
    <cellStyle name="Hipervínculo visitado" xfId="467" builtinId="9" hidden="1"/>
    <cellStyle name="Hipervínculo visitado" xfId="468" builtinId="9" hidden="1"/>
    <cellStyle name="Hipervínculo visitado" xfId="469" builtinId="9" hidden="1"/>
    <cellStyle name="Hipervínculo visitado" xfId="470" builtinId="9" hidden="1"/>
    <cellStyle name="Hipervínculo visitado" xfId="471" builtinId="9" hidden="1"/>
    <cellStyle name="Hipervínculo visitado" xfId="472" builtinId="9" hidden="1"/>
    <cellStyle name="Hipervínculo visitado" xfId="473" builtinId="9" hidden="1"/>
    <cellStyle name="Hipervínculo visitado" xfId="474" builtinId="9" hidden="1"/>
    <cellStyle name="Hipervínculo visitado" xfId="475" builtinId="9" hidden="1"/>
    <cellStyle name="Hipervínculo visitado" xfId="476" builtinId="9" hidden="1"/>
    <cellStyle name="Hipervínculo visitado" xfId="477" builtinId="9" hidden="1"/>
    <cellStyle name="Hipervínculo visitado" xfId="478" builtinId="9" hidden="1"/>
    <cellStyle name="Hipervínculo visitado" xfId="479" builtinId="9" hidden="1"/>
    <cellStyle name="Hipervínculo visitado" xfId="480" builtinId="9" hidden="1"/>
    <cellStyle name="Hipervínculo visitado" xfId="481" builtinId="9" hidden="1"/>
    <cellStyle name="Hipervínculo visitado" xfId="482" builtinId="9" hidden="1"/>
    <cellStyle name="Hipervínculo visitado" xfId="483" builtinId="9" hidden="1"/>
    <cellStyle name="Hipervínculo visitado" xfId="484" builtinId="9" hidden="1"/>
    <cellStyle name="Hipervínculo visitado" xfId="485" builtinId="9" hidden="1"/>
    <cellStyle name="Hipervínculo visitado" xfId="486" builtinId="9" hidden="1"/>
    <cellStyle name="Hipervínculo visitado" xfId="487" builtinId="9" hidden="1"/>
    <cellStyle name="Hipervínculo visitado" xfId="488" builtinId="9" hidden="1"/>
    <cellStyle name="Hipervínculo visitado" xfId="489" builtinId="9" hidden="1"/>
    <cellStyle name="Hipervínculo visitado" xfId="490" builtinId="9" hidden="1"/>
    <cellStyle name="Hipervínculo visitado" xfId="491" builtinId="9" hidden="1"/>
    <cellStyle name="Hipervínculo visitado" xfId="492" builtinId="9" hidden="1"/>
    <cellStyle name="Hipervínculo visitado" xfId="493" builtinId="9" hidden="1"/>
    <cellStyle name="Hipervínculo visitado" xfId="494" builtinId="9" hidden="1"/>
    <cellStyle name="Hipervínculo visitado" xfId="495" builtinId="9" hidden="1"/>
    <cellStyle name="Hipervínculo visitado" xfId="496" builtinId="9" hidden="1"/>
    <cellStyle name="Hipervínculo visitado" xfId="497" builtinId="9" hidden="1"/>
    <cellStyle name="Hipervínculo visitado" xfId="498" builtinId="9" hidden="1"/>
    <cellStyle name="Hipervínculo visitado" xfId="499" builtinId="9" hidden="1"/>
    <cellStyle name="Hipervínculo visitado" xfId="500" builtinId="9" hidden="1"/>
    <cellStyle name="Hipervínculo visitado" xfId="501" builtinId="9" hidden="1"/>
    <cellStyle name="Hipervínculo visitado" xfId="502" builtinId="9" hidden="1"/>
    <cellStyle name="Hipervínculo visitado" xfId="503" builtinId="9" hidden="1"/>
    <cellStyle name="Hipervínculo visitado" xfId="504" builtinId="9" hidden="1"/>
    <cellStyle name="Hipervínculo visitado" xfId="505" builtinId="9" hidden="1"/>
    <cellStyle name="Hipervínculo visitado" xfId="506" builtinId="9" hidden="1"/>
    <cellStyle name="Hipervínculo visitado" xfId="507" builtinId="9" hidden="1"/>
    <cellStyle name="Hipervínculo visitado" xfId="508" builtinId="9" hidden="1"/>
    <cellStyle name="Hipervínculo visitado" xfId="509" builtinId="9" hidden="1"/>
    <cellStyle name="Hipervínculo visitado" xfId="510" builtinId="9" hidden="1"/>
    <cellStyle name="Hipervínculo visitado" xfId="511" builtinId="9" hidden="1"/>
    <cellStyle name="Hipervínculo visitado" xfId="512" builtinId="9" hidden="1"/>
    <cellStyle name="Hipervínculo visitado" xfId="513" builtinId="9" hidden="1"/>
    <cellStyle name="Hipervínculo visitado" xfId="514" builtinId="9" hidden="1"/>
    <cellStyle name="Hipervínculo visitado" xfId="515" builtinId="9" hidden="1"/>
    <cellStyle name="Hipervínculo visitado" xfId="516" builtinId="9" hidden="1"/>
    <cellStyle name="Hipervínculo visitado" xfId="517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jaxi/menu.do?type=pcaxis&amp;path=%2Ft35%2Fp010&amp;file=inebase&amp;L=0" TargetMode="External"/><Relationship Id="rId4" Type="http://schemas.openxmlformats.org/officeDocument/2006/relationships/hyperlink" Target="http://www.ine.es/jaxi/menu.do?type=pcaxis&amp;path=%2Ft35%2Fp010&amp;file=inebase&amp;L=0" TargetMode="External"/><Relationship Id="rId5" Type="http://schemas.openxmlformats.org/officeDocument/2006/relationships/hyperlink" Target="http://www.ine.es/jaxi/menu.do?type=pcaxis&amp;path=%2Ft35%2Fp010&amp;file=inebase&amp;L=0" TargetMode="External"/><Relationship Id="rId6" Type="http://schemas.openxmlformats.org/officeDocument/2006/relationships/hyperlink" Target="http://www.ine.es/jaxi/menu.do?type=pcaxis&amp;path=%2Ft35%2Fp010&amp;file=inebase&amp;L=0" TargetMode="External"/><Relationship Id="rId7" Type="http://schemas.openxmlformats.org/officeDocument/2006/relationships/hyperlink" Target="http://www.ine.es/dyngs/INEbase/es/operacion.htm?c=Estadistica_C&amp;cid=1254736176918&amp;menu=ultiDatos&amp;idp=1254735976595" TargetMode="External"/><Relationship Id="rId1" Type="http://schemas.openxmlformats.org/officeDocument/2006/relationships/hyperlink" Target="http://www.ine.es/jaxi/menu.do?type=pcaxis&amp;path=/t35/p010/a1996&amp;file=pcaxis" TargetMode="External"/><Relationship Id="rId2" Type="http://schemas.openxmlformats.org/officeDocument/2006/relationships/hyperlink" Target="http://www.sepg.pap.minhap.gob.es/sitios/sepg/es-ES/Presupuestos/Documentacion/paginas/documentosde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90"/>
  <sheetViews>
    <sheetView tabSelected="1" topLeftCell="A129" zoomScale="125" zoomScaleNormal="125" zoomScalePageLayoutView="125" workbookViewId="0">
      <selection activeCell="C142" sqref="C142"/>
    </sheetView>
  </sheetViews>
  <sheetFormatPr baseColWidth="10" defaultRowHeight="15" x14ac:dyDescent="0"/>
  <cols>
    <col min="1" max="1" width="3.83203125" customWidth="1"/>
    <col min="2" max="2" width="14.5" customWidth="1"/>
    <col min="3" max="3" width="54.83203125" customWidth="1"/>
    <col min="4" max="4" width="43" customWidth="1"/>
    <col min="5" max="5" width="12.1640625" customWidth="1"/>
    <col min="6" max="6" width="28.33203125" customWidth="1"/>
  </cols>
  <sheetData>
    <row r="2" spans="2:6">
      <c r="B2" s="45" t="s">
        <v>509</v>
      </c>
    </row>
    <row r="5" spans="2:6">
      <c r="C5" s="1" t="s">
        <v>22</v>
      </c>
    </row>
    <row r="7" spans="2:6">
      <c r="C7" s="2" t="s">
        <v>0</v>
      </c>
      <c r="D7" s="2" t="s">
        <v>1</v>
      </c>
      <c r="E7" s="2" t="s">
        <v>2</v>
      </c>
      <c r="F7" s="2" t="s">
        <v>3</v>
      </c>
    </row>
    <row r="8" spans="2:6">
      <c r="B8" s="3" t="s">
        <v>4</v>
      </c>
      <c r="C8" t="s">
        <v>5</v>
      </c>
      <c r="D8" t="s">
        <v>6</v>
      </c>
      <c r="E8" t="s">
        <v>7</v>
      </c>
      <c r="F8" t="s">
        <v>152</v>
      </c>
    </row>
    <row r="9" spans="2:6">
      <c r="B9" s="3" t="s">
        <v>9</v>
      </c>
      <c r="C9" t="s">
        <v>10</v>
      </c>
      <c r="D9" t="s">
        <v>11</v>
      </c>
      <c r="E9" t="s">
        <v>12</v>
      </c>
      <c r="F9" s="33" t="s">
        <v>152</v>
      </c>
    </row>
    <row r="10" spans="2:6">
      <c r="B10" s="3" t="s">
        <v>135</v>
      </c>
      <c r="C10" t="s">
        <v>13</v>
      </c>
      <c r="D10" t="s">
        <v>14</v>
      </c>
      <c r="E10" t="s">
        <v>12</v>
      </c>
      <c r="F10" s="33" t="s">
        <v>152</v>
      </c>
    </row>
    <row r="11" spans="2:6" s="33" customFormat="1">
      <c r="B11" s="32" t="s">
        <v>447</v>
      </c>
      <c r="C11" s="33" t="s">
        <v>153</v>
      </c>
      <c r="D11" s="33" t="s">
        <v>14</v>
      </c>
      <c r="E11" s="33" t="s">
        <v>12</v>
      </c>
      <c r="F11" s="33" t="s">
        <v>152</v>
      </c>
    </row>
    <row r="12" spans="2:6">
      <c r="B12" s="3" t="s">
        <v>15</v>
      </c>
      <c r="C12" t="s">
        <v>16</v>
      </c>
      <c r="D12" t="s">
        <v>14</v>
      </c>
      <c r="E12" t="s">
        <v>12</v>
      </c>
      <c r="F12" t="s">
        <v>8</v>
      </c>
    </row>
    <row r="13" spans="2:6" s="33" customFormat="1">
      <c r="B13" s="32" t="s">
        <v>115</v>
      </c>
      <c r="C13" s="33" t="s">
        <v>116</v>
      </c>
      <c r="D13" s="36" t="s">
        <v>11</v>
      </c>
      <c r="E13" s="36" t="s">
        <v>12</v>
      </c>
      <c r="F13" s="36" t="s">
        <v>152</v>
      </c>
    </row>
    <row r="14" spans="2:6" s="36" customFormat="1">
      <c r="B14" s="24" t="s">
        <v>196</v>
      </c>
      <c r="C14" s="36" t="s">
        <v>155</v>
      </c>
      <c r="D14" s="36" t="s">
        <v>11</v>
      </c>
      <c r="E14" s="36" t="s">
        <v>159</v>
      </c>
      <c r="F14" s="36" t="s">
        <v>8</v>
      </c>
    </row>
    <row r="15" spans="2:6" s="38" customFormat="1">
      <c r="B15" s="24" t="s">
        <v>169</v>
      </c>
      <c r="C15" s="38" t="s">
        <v>170</v>
      </c>
      <c r="D15" s="38" t="s">
        <v>11</v>
      </c>
      <c r="E15" s="38" t="s">
        <v>12</v>
      </c>
      <c r="F15" s="38" t="s">
        <v>8</v>
      </c>
    </row>
    <row r="16" spans="2:6">
      <c r="B16" s="3" t="s">
        <v>17</v>
      </c>
      <c r="C16" t="s">
        <v>214</v>
      </c>
      <c r="D16" t="s">
        <v>11</v>
      </c>
      <c r="E16" t="s">
        <v>18</v>
      </c>
      <c r="F16" t="s">
        <v>8</v>
      </c>
    </row>
    <row r="17" spans="2:6">
      <c r="B17" s="3" t="s">
        <v>478</v>
      </c>
      <c r="C17" t="s">
        <v>215</v>
      </c>
      <c r="D17" t="s">
        <v>14</v>
      </c>
      <c r="E17" t="s">
        <v>18</v>
      </c>
      <c r="F17" s="48" t="s">
        <v>152</v>
      </c>
    </row>
    <row r="18" spans="2:6" s="104" customFormat="1">
      <c r="B18" s="103" t="s">
        <v>479</v>
      </c>
      <c r="C18" s="104" t="s">
        <v>170</v>
      </c>
      <c r="D18" s="104" t="s">
        <v>11</v>
      </c>
      <c r="E18" s="104" t="s">
        <v>18</v>
      </c>
      <c r="F18" s="104" t="s">
        <v>8</v>
      </c>
    </row>
    <row r="19" spans="2:6">
      <c r="B19" s="3" t="s">
        <v>480</v>
      </c>
      <c r="C19" t="s">
        <v>19</v>
      </c>
      <c r="D19" t="s">
        <v>14</v>
      </c>
      <c r="E19" t="s">
        <v>18</v>
      </c>
      <c r="F19" t="s">
        <v>8</v>
      </c>
    </row>
    <row r="20" spans="2:6" s="42" customFormat="1">
      <c r="B20" s="41" t="s">
        <v>180</v>
      </c>
      <c r="C20" s="42" t="s">
        <v>181</v>
      </c>
      <c r="D20" s="42" t="s">
        <v>14</v>
      </c>
      <c r="E20" s="42" t="s">
        <v>182</v>
      </c>
      <c r="F20" s="48" t="s">
        <v>152</v>
      </c>
    </row>
    <row r="21" spans="2:6" s="48" customFormat="1">
      <c r="B21" s="47" t="s">
        <v>510</v>
      </c>
      <c r="C21" s="48" t="s">
        <v>224</v>
      </c>
      <c r="D21" s="48" t="s">
        <v>60</v>
      </c>
      <c r="E21" s="48" t="s">
        <v>182</v>
      </c>
      <c r="F21" s="48" t="s">
        <v>152</v>
      </c>
    </row>
    <row r="22" spans="2:6" s="48" customFormat="1">
      <c r="B22" s="47" t="s">
        <v>192</v>
      </c>
      <c r="C22" s="48" t="s">
        <v>198</v>
      </c>
      <c r="D22" s="48" t="s">
        <v>60</v>
      </c>
      <c r="E22" s="48" t="s">
        <v>182</v>
      </c>
      <c r="F22" s="48" t="s">
        <v>152</v>
      </c>
    </row>
    <row r="23" spans="2:6" s="54" customFormat="1">
      <c r="B23" s="53" t="s">
        <v>212</v>
      </c>
      <c r="C23" s="54" t="s">
        <v>225</v>
      </c>
      <c r="D23" s="54" t="s">
        <v>213</v>
      </c>
      <c r="E23" s="54" t="s">
        <v>182</v>
      </c>
      <c r="F23" s="54" t="s">
        <v>152</v>
      </c>
    </row>
    <row r="24" spans="2:6" s="104" customFormat="1">
      <c r="B24" s="103" t="s">
        <v>496</v>
      </c>
      <c r="C24" s="104" t="s">
        <v>557</v>
      </c>
      <c r="D24" s="104" t="s">
        <v>11</v>
      </c>
      <c r="E24" s="104" t="s">
        <v>485</v>
      </c>
      <c r="F24" s="104" t="s">
        <v>152</v>
      </c>
    </row>
    <row r="25" spans="2:6" s="104" customFormat="1">
      <c r="B25" s="103" t="s">
        <v>497</v>
      </c>
      <c r="C25" s="104" t="s">
        <v>558</v>
      </c>
      <c r="D25" s="104" t="s">
        <v>11</v>
      </c>
      <c r="E25" s="104" t="s">
        <v>485</v>
      </c>
      <c r="F25" s="104" t="s">
        <v>152</v>
      </c>
    </row>
    <row r="26" spans="2:6" s="109" customFormat="1">
      <c r="B26" s="108" t="s">
        <v>500</v>
      </c>
      <c r="C26" s="109" t="s">
        <v>559</v>
      </c>
      <c r="D26" s="109" t="s">
        <v>11</v>
      </c>
      <c r="E26" s="109" t="s">
        <v>485</v>
      </c>
      <c r="F26" s="109" t="s">
        <v>152</v>
      </c>
    </row>
    <row r="27" spans="2:6" s="109" customFormat="1">
      <c r="B27" s="108" t="s">
        <v>501</v>
      </c>
      <c r="C27" s="109" t="s">
        <v>560</v>
      </c>
      <c r="D27" s="109" t="s">
        <v>14</v>
      </c>
      <c r="E27" s="109" t="s">
        <v>485</v>
      </c>
      <c r="F27" s="109" t="s">
        <v>152</v>
      </c>
    </row>
    <row r="28" spans="2:6" s="109" customFormat="1">
      <c r="B28" s="108" t="s">
        <v>502</v>
      </c>
      <c r="C28" s="109" t="s">
        <v>561</v>
      </c>
      <c r="D28" s="109" t="s">
        <v>14</v>
      </c>
      <c r="E28" s="109" t="s">
        <v>485</v>
      </c>
      <c r="F28" s="109" t="s">
        <v>152</v>
      </c>
    </row>
    <row r="29" spans="2:6" s="109" customFormat="1">
      <c r="B29" s="108" t="s">
        <v>450</v>
      </c>
      <c r="C29" s="109" t="s">
        <v>396</v>
      </c>
      <c r="D29" s="109" t="s">
        <v>14</v>
      </c>
      <c r="E29" s="109" t="s">
        <v>182</v>
      </c>
      <c r="F29" s="109" t="s">
        <v>152</v>
      </c>
    </row>
    <row r="30" spans="2:6" s="109" customFormat="1">
      <c r="B30" s="108" t="s">
        <v>507</v>
      </c>
      <c r="C30" s="109" t="s">
        <v>116</v>
      </c>
      <c r="D30" s="109" t="s">
        <v>11</v>
      </c>
      <c r="E30" s="109" t="s">
        <v>182</v>
      </c>
      <c r="F30" s="109" t="s">
        <v>152</v>
      </c>
    </row>
    <row r="31" spans="2:6" s="110" customFormat="1">
      <c r="B31" s="73" t="s">
        <v>435</v>
      </c>
      <c r="C31" s="74" t="s">
        <v>436</v>
      </c>
      <c r="D31" s="74" t="s">
        <v>458</v>
      </c>
      <c r="E31" s="74" t="s">
        <v>182</v>
      </c>
      <c r="F31" s="74" t="s">
        <v>152</v>
      </c>
    </row>
    <row r="32" spans="2:6" s="77" customFormat="1">
      <c r="B32" s="76" t="s">
        <v>452</v>
      </c>
      <c r="C32" s="77" t="s">
        <v>456</v>
      </c>
      <c r="D32" s="77" t="s">
        <v>449</v>
      </c>
      <c r="E32" s="110" t="s">
        <v>182</v>
      </c>
      <c r="F32" s="77" t="s">
        <v>152</v>
      </c>
    </row>
    <row r="33" spans="2:6" s="77" customFormat="1">
      <c r="B33" s="76" t="s">
        <v>451</v>
      </c>
      <c r="C33" s="77" t="s">
        <v>457</v>
      </c>
      <c r="D33" s="77" t="s">
        <v>458</v>
      </c>
      <c r="E33" s="110" t="s">
        <v>182</v>
      </c>
      <c r="F33" s="77" t="s">
        <v>152</v>
      </c>
    </row>
    <row r="35" spans="2:6">
      <c r="C35" s="2" t="s">
        <v>20</v>
      </c>
    </row>
    <row r="36" spans="2:6">
      <c r="C36" t="s">
        <v>172</v>
      </c>
    </row>
    <row r="37" spans="2:6">
      <c r="C37" s="4" t="s">
        <v>21</v>
      </c>
    </row>
    <row r="38" spans="2:6">
      <c r="C38" t="s">
        <v>481</v>
      </c>
    </row>
    <row r="39" spans="2:6">
      <c r="C39" s="106" t="s">
        <v>484</v>
      </c>
    </row>
    <row r="41" spans="2:6">
      <c r="C41" s="1" t="s">
        <v>68</v>
      </c>
    </row>
    <row r="43" spans="2:6">
      <c r="C43" s="2" t="s">
        <v>0</v>
      </c>
      <c r="D43" s="2" t="s">
        <v>1</v>
      </c>
      <c r="E43" s="2" t="s">
        <v>2</v>
      </c>
      <c r="F43" s="2" t="s">
        <v>3</v>
      </c>
    </row>
    <row r="44" spans="2:6">
      <c r="B44" t="s">
        <v>55</v>
      </c>
      <c r="C44" t="s">
        <v>56</v>
      </c>
      <c r="D44" t="s">
        <v>57</v>
      </c>
      <c r="E44" t="s">
        <v>58</v>
      </c>
      <c r="F44" t="s">
        <v>8</v>
      </c>
    </row>
    <row r="45" spans="2:6">
      <c r="B45" s="51" t="s">
        <v>201</v>
      </c>
      <c r="C45" t="s">
        <v>59</v>
      </c>
      <c r="D45" t="s">
        <v>60</v>
      </c>
      <c r="E45" t="s">
        <v>58</v>
      </c>
      <c r="F45" t="s">
        <v>8</v>
      </c>
    </row>
    <row r="46" spans="2:6">
      <c r="B46" t="s">
        <v>15</v>
      </c>
      <c r="C46" t="s">
        <v>52</v>
      </c>
      <c r="D46" t="s">
        <v>60</v>
      </c>
      <c r="E46" t="s">
        <v>58</v>
      </c>
      <c r="F46" t="s">
        <v>8</v>
      </c>
    </row>
    <row r="48" spans="2:6">
      <c r="C48" s="2" t="s">
        <v>61</v>
      </c>
    </row>
    <row r="49" spans="1:6">
      <c r="A49" s="11"/>
      <c r="B49" s="11"/>
      <c r="C49" s="11" t="s">
        <v>62</v>
      </c>
      <c r="D49" s="11"/>
      <c r="E49" s="11"/>
      <c r="F49" s="11"/>
    </row>
    <row r="50" spans="1:6">
      <c r="A50" s="11"/>
      <c r="B50" s="11"/>
      <c r="C50" s="11" t="s">
        <v>63</v>
      </c>
      <c r="D50" s="11"/>
      <c r="E50" s="11"/>
      <c r="F50" s="11"/>
    </row>
    <row r="51" spans="1:6">
      <c r="A51" s="11"/>
      <c r="B51" s="11"/>
      <c r="C51" s="4" t="s">
        <v>93</v>
      </c>
      <c r="D51" s="11"/>
      <c r="E51" s="11"/>
      <c r="F51" s="11"/>
    </row>
    <row r="52" spans="1:6">
      <c r="A52" s="11"/>
      <c r="B52" s="11"/>
      <c r="C52" s="11"/>
      <c r="D52" s="11"/>
      <c r="E52" s="11"/>
      <c r="F52" s="11"/>
    </row>
    <row r="53" spans="1:6">
      <c r="A53" s="11"/>
      <c r="B53" s="11"/>
      <c r="C53" s="12" t="s">
        <v>64</v>
      </c>
      <c r="D53" s="11"/>
      <c r="E53" s="11"/>
      <c r="F53" s="11"/>
    </row>
    <row r="54" spans="1:6">
      <c r="C54" s="11" t="s">
        <v>65</v>
      </c>
    </row>
    <row r="55" spans="1:6">
      <c r="C55" s="11" t="s">
        <v>66</v>
      </c>
    </row>
    <row r="56" spans="1:6">
      <c r="C56" s="11" t="s">
        <v>67</v>
      </c>
    </row>
    <row r="57" spans="1:6">
      <c r="C57" s="11"/>
    </row>
    <row r="59" spans="1:6">
      <c r="C59" s="1" t="s">
        <v>82</v>
      </c>
    </row>
    <row r="61" spans="1:6">
      <c r="C61" s="2" t="s">
        <v>0</v>
      </c>
      <c r="D61" s="2" t="s">
        <v>1</v>
      </c>
      <c r="E61" s="2" t="s">
        <v>2</v>
      </c>
      <c r="F61" s="2" t="s">
        <v>3</v>
      </c>
    </row>
    <row r="62" spans="1:6">
      <c r="B62" t="s">
        <v>76</v>
      </c>
      <c r="C62" t="s">
        <v>77</v>
      </c>
      <c r="D62" t="s">
        <v>78</v>
      </c>
      <c r="E62" t="s">
        <v>79</v>
      </c>
      <c r="F62" s="36" t="s">
        <v>152</v>
      </c>
    </row>
    <row r="63" spans="1:6">
      <c r="B63" t="s">
        <v>201</v>
      </c>
      <c r="C63" t="s">
        <v>80</v>
      </c>
      <c r="D63" t="s">
        <v>92</v>
      </c>
      <c r="E63" t="s">
        <v>79</v>
      </c>
      <c r="F63" s="36" t="s">
        <v>152</v>
      </c>
    </row>
    <row r="64" spans="1:6" s="36" customFormat="1">
      <c r="B64" s="36" t="s">
        <v>439</v>
      </c>
      <c r="C64" s="36" t="s">
        <v>160</v>
      </c>
      <c r="D64" s="36" t="s">
        <v>92</v>
      </c>
      <c r="E64" s="36" t="s">
        <v>163</v>
      </c>
      <c r="F64" s="36" t="s">
        <v>152</v>
      </c>
    </row>
    <row r="65" spans="2:6" s="36" customFormat="1">
      <c r="B65" s="35" t="s">
        <v>115</v>
      </c>
      <c r="C65" s="36" t="s">
        <v>116</v>
      </c>
      <c r="D65" s="36" t="s">
        <v>70</v>
      </c>
      <c r="E65" s="36" t="s">
        <v>163</v>
      </c>
      <c r="F65" s="36" t="s">
        <v>152</v>
      </c>
    </row>
    <row r="66" spans="2:6" s="36" customFormat="1">
      <c r="B66" s="24" t="s">
        <v>196</v>
      </c>
      <c r="C66" s="36" t="s">
        <v>155</v>
      </c>
      <c r="D66" s="36" t="s">
        <v>70</v>
      </c>
      <c r="E66" s="36" t="s">
        <v>165</v>
      </c>
      <c r="F66" s="36" t="s">
        <v>8</v>
      </c>
    </row>
    <row r="67" spans="2:6" s="36" customFormat="1">
      <c r="B67" s="35" t="s">
        <v>15</v>
      </c>
      <c r="C67" s="36" t="s">
        <v>16</v>
      </c>
      <c r="D67" s="36" t="s">
        <v>236</v>
      </c>
    </row>
    <row r="68" spans="2:6" s="36" customFormat="1">
      <c r="B68" s="36" t="s">
        <v>173</v>
      </c>
      <c r="C68" s="36" t="s">
        <v>174</v>
      </c>
      <c r="D68" s="38" t="s">
        <v>70</v>
      </c>
      <c r="E68" s="38" t="s">
        <v>79</v>
      </c>
      <c r="F68" s="36" t="s">
        <v>8</v>
      </c>
    </row>
    <row r="69" spans="2:6">
      <c r="B69" s="43" t="s">
        <v>185</v>
      </c>
      <c r="C69" t="s">
        <v>186</v>
      </c>
      <c r="D69" t="s">
        <v>14</v>
      </c>
      <c r="E69" t="s">
        <v>79</v>
      </c>
      <c r="F69" s="48" t="s">
        <v>152</v>
      </c>
    </row>
    <row r="70" spans="2:6" s="48" customFormat="1">
      <c r="B70" s="47" t="s">
        <v>202</v>
      </c>
      <c r="C70" s="48" t="s">
        <v>136</v>
      </c>
      <c r="D70" s="48" t="s">
        <v>112</v>
      </c>
      <c r="E70" s="48" t="s">
        <v>79</v>
      </c>
      <c r="F70" s="48" t="s">
        <v>152</v>
      </c>
    </row>
    <row r="71" spans="2:6" s="48" customFormat="1">
      <c r="B71" s="47" t="s">
        <v>192</v>
      </c>
      <c r="C71" s="48" t="s">
        <v>198</v>
      </c>
      <c r="D71" s="48" t="s">
        <v>193</v>
      </c>
      <c r="E71" s="48" t="s">
        <v>79</v>
      </c>
      <c r="F71" s="48" t="s">
        <v>152</v>
      </c>
    </row>
    <row r="72" spans="2:6" s="54" customFormat="1">
      <c r="B72" s="53" t="s">
        <v>209</v>
      </c>
      <c r="C72" s="54" t="s">
        <v>210</v>
      </c>
      <c r="D72" s="54" t="s">
        <v>70</v>
      </c>
      <c r="E72" s="54" t="s">
        <v>79</v>
      </c>
      <c r="F72" s="54" t="s">
        <v>8</v>
      </c>
    </row>
    <row r="73" spans="2:6" s="74" customFormat="1">
      <c r="B73" s="73" t="s">
        <v>450</v>
      </c>
      <c r="C73" s="74" t="s">
        <v>438</v>
      </c>
      <c r="D73" s="74" t="s">
        <v>14</v>
      </c>
      <c r="E73" s="74" t="s">
        <v>163</v>
      </c>
      <c r="F73" s="74" t="s">
        <v>152</v>
      </c>
    </row>
    <row r="74" spans="2:6" s="77" customFormat="1">
      <c r="B74" s="76" t="s">
        <v>452</v>
      </c>
      <c r="C74" s="77" t="s">
        <v>456</v>
      </c>
      <c r="D74" s="77" t="s">
        <v>449</v>
      </c>
      <c r="E74" s="77" t="s">
        <v>163</v>
      </c>
      <c r="F74" s="77" t="s">
        <v>152</v>
      </c>
    </row>
    <row r="75" spans="2:6" s="77" customFormat="1">
      <c r="B75" s="76" t="s">
        <v>451</v>
      </c>
      <c r="C75" s="77" t="s">
        <v>457</v>
      </c>
      <c r="D75" s="77" t="s">
        <v>458</v>
      </c>
      <c r="E75" s="77" t="s">
        <v>163</v>
      </c>
      <c r="F75" s="77" t="s">
        <v>152</v>
      </c>
    </row>
    <row r="76" spans="2:6" s="119" customFormat="1">
      <c r="B76" s="118" t="s">
        <v>4</v>
      </c>
      <c r="C76" s="119" t="s">
        <v>562</v>
      </c>
      <c r="D76" s="119" t="s">
        <v>78</v>
      </c>
      <c r="E76" s="119" t="s">
        <v>79</v>
      </c>
      <c r="F76" s="119" t="s">
        <v>152</v>
      </c>
    </row>
    <row r="77" spans="2:6" s="119" customFormat="1">
      <c r="B77" s="118" t="s">
        <v>563</v>
      </c>
      <c r="C77" s="119" t="s">
        <v>512</v>
      </c>
      <c r="D77" s="119" t="s">
        <v>70</v>
      </c>
      <c r="E77" s="119" t="s">
        <v>79</v>
      </c>
      <c r="F77" s="119" t="s">
        <v>152</v>
      </c>
    </row>
    <row r="78" spans="2:6" s="44" customFormat="1">
      <c r="B78" s="43"/>
    </row>
    <row r="79" spans="2:6">
      <c r="C79" s="2" t="s">
        <v>20</v>
      </c>
    </row>
    <row r="80" spans="2:6">
      <c r="C80" s="38" t="s">
        <v>172</v>
      </c>
    </row>
    <row r="81" spans="2:6">
      <c r="C81" s="4" t="s">
        <v>81</v>
      </c>
    </row>
    <row r="82" spans="2:6">
      <c r="C82" t="s">
        <v>94</v>
      </c>
    </row>
    <row r="85" spans="2:6">
      <c r="B85" s="14"/>
      <c r="C85" s="1" t="s">
        <v>97</v>
      </c>
      <c r="D85" s="14"/>
      <c r="E85" s="14"/>
      <c r="F85" s="14"/>
    </row>
    <row r="86" spans="2:6">
      <c r="B86" s="14"/>
      <c r="C86" s="14"/>
      <c r="D86" s="14"/>
      <c r="E86" s="14"/>
      <c r="F86" s="14"/>
    </row>
    <row r="87" spans="2:6">
      <c r="B87" s="14"/>
      <c r="C87" s="2" t="s">
        <v>0</v>
      </c>
      <c r="D87" s="2" t="s">
        <v>1</v>
      </c>
      <c r="E87" s="2" t="s">
        <v>2</v>
      </c>
      <c r="F87" s="2" t="s">
        <v>3</v>
      </c>
    </row>
    <row r="88" spans="2:6">
      <c r="B88" s="13" t="s">
        <v>76</v>
      </c>
      <c r="C88" s="14" t="s">
        <v>77</v>
      </c>
      <c r="D88" s="14" t="s">
        <v>106</v>
      </c>
      <c r="E88" s="14" t="s">
        <v>114</v>
      </c>
      <c r="F88" s="14" t="s">
        <v>113</v>
      </c>
    </row>
    <row r="89" spans="2:6">
      <c r="B89" s="13" t="s">
        <v>201</v>
      </c>
      <c r="C89" s="14" t="s">
        <v>80</v>
      </c>
      <c r="D89" s="14" t="s">
        <v>92</v>
      </c>
      <c r="E89" s="16" t="s">
        <v>114</v>
      </c>
      <c r="F89" s="16" t="s">
        <v>113</v>
      </c>
    </row>
    <row r="90" spans="2:6" s="16" customFormat="1">
      <c r="B90" s="15" t="s">
        <v>111</v>
      </c>
      <c r="C90" s="16" t="s">
        <v>136</v>
      </c>
      <c r="D90" s="16" t="s">
        <v>112</v>
      </c>
      <c r="E90" s="16" t="s">
        <v>194</v>
      </c>
      <c r="F90" s="16" t="s">
        <v>113</v>
      </c>
    </row>
    <row r="91" spans="2:6" s="16" customFormat="1">
      <c r="B91" s="15" t="s">
        <v>115</v>
      </c>
      <c r="C91" s="16" t="s">
        <v>116</v>
      </c>
      <c r="D91" s="16" t="s">
        <v>70</v>
      </c>
      <c r="E91" s="16" t="s">
        <v>194</v>
      </c>
      <c r="F91" s="16" t="s">
        <v>113</v>
      </c>
    </row>
    <row r="92" spans="2:6" s="16" customFormat="1">
      <c r="B92" s="25" t="s">
        <v>439</v>
      </c>
      <c r="C92" s="19" t="s">
        <v>119</v>
      </c>
      <c r="D92" s="16" t="s">
        <v>118</v>
      </c>
      <c r="E92" s="19" t="s">
        <v>114</v>
      </c>
      <c r="F92" s="19" t="s">
        <v>113</v>
      </c>
    </row>
    <row r="93" spans="2:6" s="16" customFormat="1">
      <c r="B93" s="15" t="s">
        <v>448</v>
      </c>
      <c r="C93" s="19" t="s">
        <v>121</v>
      </c>
      <c r="D93" s="19" t="s">
        <v>112</v>
      </c>
      <c r="E93" s="48" t="s">
        <v>194</v>
      </c>
      <c r="F93" s="19" t="s">
        <v>113</v>
      </c>
    </row>
    <row r="94" spans="2:6" s="16" customFormat="1">
      <c r="B94" s="24" t="s">
        <v>196</v>
      </c>
      <c r="C94" s="19" t="s">
        <v>155</v>
      </c>
      <c r="D94" s="16" t="s">
        <v>124</v>
      </c>
      <c r="E94" s="16" t="s">
        <v>195</v>
      </c>
      <c r="F94" s="16" t="s">
        <v>127</v>
      </c>
    </row>
    <row r="95" spans="2:6" s="16" customFormat="1">
      <c r="B95" s="37" t="s">
        <v>15</v>
      </c>
      <c r="C95" s="38" t="s">
        <v>175</v>
      </c>
      <c r="D95" s="38" t="s">
        <v>14</v>
      </c>
      <c r="E95" s="38" t="s">
        <v>114</v>
      </c>
      <c r="F95" s="16" t="s">
        <v>176</v>
      </c>
    </row>
    <row r="96" spans="2:6" s="44" customFormat="1">
      <c r="B96" s="43" t="s">
        <v>185</v>
      </c>
      <c r="C96" s="44" t="s">
        <v>186</v>
      </c>
      <c r="D96" s="44" t="s">
        <v>14</v>
      </c>
      <c r="E96" s="44" t="s">
        <v>114</v>
      </c>
      <c r="F96" s="44" t="s">
        <v>152</v>
      </c>
    </row>
    <row r="97" spans="2:6" s="48" customFormat="1">
      <c r="B97" s="47" t="s">
        <v>192</v>
      </c>
      <c r="C97" s="48" t="s">
        <v>198</v>
      </c>
      <c r="D97" s="48" t="s">
        <v>193</v>
      </c>
      <c r="E97" s="48" t="s">
        <v>194</v>
      </c>
      <c r="F97" s="48" t="s">
        <v>152</v>
      </c>
    </row>
    <row r="98" spans="2:6" s="74" customFormat="1">
      <c r="B98" s="73" t="s">
        <v>450</v>
      </c>
      <c r="C98" s="74" t="s">
        <v>438</v>
      </c>
      <c r="D98" s="74" t="s">
        <v>14</v>
      </c>
      <c r="E98" s="74" t="s">
        <v>194</v>
      </c>
      <c r="F98" s="74" t="s">
        <v>152</v>
      </c>
    </row>
    <row r="99" spans="2:6" s="74" customFormat="1">
      <c r="B99" s="73" t="s">
        <v>451</v>
      </c>
      <c r="C99" s="74" t="s">
        <v>441</v>
      </c>
      <c r="D99" s="74" t="s">
        <v>442</v>
      </c>
      <c r="E99" s="74" t="s">
        <v>194</v>
      </c>
      <c r="F99" s="74" t="s">
        <v>152</v>
      </c>
    </row>
    <row r="100" spans="2:6" s="119" customFormat="1">
      <c r="B100" s="118" t="s">
        <v>4</v>
      </c>
      <c r="C100" s="119" t="s">
        <v>562</v>
      </c>
      <c r="D100" s="119" t="s">
        <v>564</v>
      </c>
      <c r="E100" s="119" t="s">
        <v>114</v>
      </c>
      <c r="F100" s="119" t="s">
        <v>152</v>
      </c>
    </row>
    <row r="101" spans="2:6" s="119" customFormat="1">
      <c r="B101" s="118" t="s">
        <v>563</v>
      </c>
      <c r="C101" s="119" t="s">
        <v>512</v>
      </c>
      <c r="D101" s="119" t="s">
        <v>70</v>
      </c>
      <c r="E101" s="119" t="s">
        <v>114</v>
      </c>
      <c r="F101" s="119" t="s">
        <v>152</v>
      </c>
    </row>
    <row r="102" spans="2:6">
      <c r="B102" s="14"/>
      <c r="C102" s="14"/>
      <c r="D102" s="14"/>
      <c r="E102" s="14"/>
      <c r="F102" s="14"/>
    </row>
    <row r="103" spans="2:6">
      <c r="B103" s="14"/>
      <c r="C103" s="2" t="s">
        <v>95</v>
      </c>
      <c r="D103" s="14"/>
      <c r="E103" s="14"/>
      <c r="F103" s="14"/>
    </row>
    <row r="104" spans="2:6">
      <c r="B104" s="14"/>
      <c r="C104" s="14" t="s">
        <v>129</v>
      </c>
      <c r="D104" s="14"/>
      <c r="E104" s="14"/>
      <c r="F104" s="14"/>
    </row>
    <row r="105" spans="2:6">
      <c r="B105" s="14"/>
      <c r="C105" s="4" t="s">
        <v>81</v>
      </c>
      <c r="D105" s="14"/>
      <c r="E105" s="14"/>
      <c r="F105" s="14"/>
    </row>
    <row r="106" spans="2:6">
      <c r="B106" s="14"/>
      <c r="C106" s="11"/>
      <c r="D106" s="14"/>
      <c r="E106" s="14"/>
      <c r="F106" s="14"/>
    </row>
    <row r="107" spans="2:6">
      <c r="B107" s="14"/>
      <c r="C107" s="2" t="s">
        <v>96</v>
      </c>
      <c r="D107" s="14"/>
      <c r="E107" s="14"/>
      <c r="F107" s="14"/>
    </row>
    <row r="108" spans="2:6">
      <c r="B108" s="14"/>
      <c r="C108" s="14" t="s">
        <v>128</v>
      </c>
      <c r="D108" s="14"/>
      <c r="E108" s="14"/>
      <c r="F108" s="14"/>
    </row>
    <row r="111" spans="2:6">
      <c r="B111" s="19"/>
      <c r="C111" s="1" t="s">
        <v>130</v>
      </c>
    </row>
    <row r="112" spans="2:6">
      <c r="B112" s="19"/>
      <c r="C112" s="19"/>
    </row>
    <row r="113" spans="2:6">
      <c r="B113" s="19"/>
      <c r="C113" s="2" t="s">
        <v>0</v>
      </c>
      <c r="D113" s="2" t="s">
        <v>1</v>
      </c>
      <c r="E113" s="2" t="s">
        <v>2</v>
      </c>
      <c r="F113" s="2" t="s">
        <v>3</v>
      </c>
    </row>
    <row r="114" spans="2:6">
      <c r="B114" s="18" t="s">
        <v>76</v>
      </c>
      <c r="C114" s="19" t="s">
        <v>77</v>
      </c>
      <c r="D114" s="23" t="s">
        <v>131</v>
      </c>
      <c r="E114" s="23" t="s">
        <v>132</v>
      </c>
      <c r="F114" s="23" t="s">
        <v>113</v>
      </c>
    </row>
    <row r="115" spans="2:6">
      <c r="B115" s="18" t="s">
        <v>135</v>
      </c>
      <c r="C115" s="19" t="s">
        <v>13</v>
      </c>
      <c r="D115" t="s">
        <v>134</v>
      </c>
      <c r="E115" s="23" t="s">
        <v>132</v>
      </c>
      <c r="F115" s="23" t="s">
        <v>113</v>
      </c>
    </row>
    <row r="116" spans="2:6">
      <c r="B116" s="18" t="s">
        <v>111</v>
      </c>
      <c r="C116" s="19" t="s">
        <v>136</v>
      </c>
      <c r="D116" t="s">
        <v>112</v>
      </c>
      <c r="E116" s="23" t="s">
        <v>137</v>
      </c>
      <c r="F116" s="23" t="s">
        <v>113</v>
      </c>
    </row>
    <row r="117" spans="2:6">
      <c r="B117" s="18" t="s">
        <v>115</v>
      </c>
      <c r="C117" s="19" t="s">
        <v>116</v>
      </c>
      <c r="D117" t="s">
        <v>139</v>
      </c>
      <c r="E117" s="23" t="s">
        <v>137</v>
      </c>
      <c r="F117" s="23" t="s">
        <v>113</v>
      </c>
    </row>
    <row r="118" spans="2:6">
      <c r="B118" s="25" t="s">
        <v>447</v>
      </c>
      <c r="C118" s="19" t="s">
        <v>141</v>
      </c>
      <c r="D118" t="s">
        <v>134</v>
      </c>
      <c r="E118" s="23" t="s">
        <v>137</v>
      </c>
      <c r="F118" s="23" t="s">
        <v>113</v>
      </c>
    </row>
    <row r="119" spans="2:6">
      <c r="B119" s="18" t="s">
        <v>448</v>
      </c>
      <c r="C119" s="19" t="s">
        <v>142</v>
      </c>
      <c r="D119" t="s">
        <v>112</v>
      </c>
      <c r="E119" s="23" t="s">
        <v>137</v>
      </c>
      <c r="F119" s="23" t="s">
        <v>113</v>
      </c>
    </row>
    <row r="120" spans="2:6">
      <c r="B120" s="24" t="s">
        <v>196</v>
      </c>
      <c r="C120" s="19" t="s">
        <v>123</v>
      </c>
      <c r="D120" t="s">
        <v>70</v>
      </c>
      <c r="E120" t="s">
        <v>143</v>
      </c>
      <c r="F120" t="s">
        <v>144</v>
      </c>
    </row>
    <row r="121" spans="2:6" s="38" customFormat="1">
      <c r="B121" s="37" t="s">
        <v>15</v>
      </c>
      <c r="C121" s="38" t="s">
        <v>175</v>
      </c>
      <c r="D121" s="38" t="s">
        <v>14</v>
      </c>
      <c r="E121" s="38" t="s">
        <v>132</v>
      </c>
      <c r="F121" s="38" t="s">
        <v>176</v>
      </c>
    </row>
    <row r="122" spans="2:6" s="44" customFormat="1">
      <c r="B122" s="43" t="s">
        <v>180</v>
      </c>
      <c r="C122" s="44" t="s">
        <v>189</v>
      </c>
      <c r="D122" s="44" t="s">
        <v>92</v>
      </c>
      <c r="E122" s="44" t="s">
        <v>132</v>
      </c>
      <c r="F122" s="44" t="s">
        <v>113</v>
      </c>
    </row>
    <row r="123" spans="2:6" s="48" customFormat="1">
      <c r="B123" s="47" t="s">
        <v>192</v>
      </c>
      <c r="C123" s="48" t="s">
        <v>198</v>
      </c>
      <c r="D123" s="48" t="s">
        <v>193</v>
      </c>
      <c r="E123" s="48" t="s">
        <v>137</v>
      </c>
      <c r="F123" s="48" t="s">
        <v>152</v>
      </c>
    </row>
    <row r="124" spans="2:6" s="74" customFormat="1">
      <c r="B124" s="73" t="s">
        <v>435</v>
      </c>
      <c r="C124" s="74" t="s">
        <v>436</v>
      </c>
      <c r="D124" s="74" t="s">
        <v>92</v>
      </c>
      <c r="E124" s="74" t="s">
        <v>137</v>
      </c>
      <c r="F124" s="74" t="s">
        <v>152</v>
      </c>
    </row>
    <row r="125" spans="2:6" s="74" customFormat="1">
      <c r="B125" s="73" t="s">
        <v>451</v>
      </c>
      <c r="C125" s="69" t="s">
        <v>441</v>
      </c>
      <c r="D125" s="74" t="s">
        <v>193</v>
      </c>
      <c r="E125" s="74" t="s">
        <v>137</v>
      </c>
      <c r="F125" s="74" t="s">
        <v>152</v>
      </c>
    </row>
    <row r="126" spans="2:6" s="119" customFormat="1">
      <c r="B126" s="118" t="s">
        <v>4</v>
      </c>
      <c r="C126" s="119" t="s">
        <v>562</v>
      </c>
      <c r="D126" s="119" t="s">
        <v>565</v>
      </c>
      <c r="E126" s="119" t="s">
        <v>132</v>
      </c>
      <c r="F126" s="119" t="s">
        <v>113</v>
      </c>
    </row>
    <row r="127" spans="2:6" s="119" customFormat="1">
      <c r="B127" s="118" t="s">
        <v>563</v>
      </c>
      <c r="C127" s="119" t="s">
        <v>512</v>
      </c>
      <c r="D127" s="119" t="s">
        <v>70</v>
      </c>
      <c r="E127" s="119" t="s">
        <v>132</v>
      </c>
      <c r="F127" s="119" t="s">
        <v>113</v>
      </c>
    </row>
    <row r="129" spans="2:6" s="31" customFormat="1">
      <c r="C129" s="2" t="s">
        <v>95</v>
      </c>
    </row>
    <row r="130" spans="2:6" s="31" customFormat="1">
      <c r="C130" s="31" t="s">
        <v>148</v>
      </c>
    </row>
    <row r="131" spans="2:6">
      <c r="C131" s="4" t="s">
        <v>81</v>
      </c>
    </row>
    <row r="133" spans="2:6">
      <c r="B133" s="31"/>
      <c r="C133" s="1" t="s">
        <v>471</v>
      </c>
      <c r="D133" s="31"/>
      <c r="E133" s="31"/>
      <c r="F133" s="31"/>
    </row>
    <row r="134" spans="2:6">
      <c r="B134" s="31"/>
      <c r="C134" s="31"/>
      <c r="D134" s="31"/>
      <c r="E134" s="31"/>
      <c r="F134" s="31"/>
    </row>
    <row r="135" spans="2:6">
      <c r="B135" s="31"/>
      <c r="C135" s="2" t="s">
        <v>0</v>
      </c>
      <c r="D135" s="2" t="s">
        <v>1</v>
      </c>
      <c r="E135" s="2" t="s">
        <v>2</v>
      </c>
      <c r="F135" s="2" t="s">
        <v>3</v>
      </c>
    </row>
    <row r="136" spans="2:6">
      <c r="B136" s="30" t="s">
        <v>76</v>
      </c>
      <c r="C136" s="31" t="s">
        <v>77</v>
      </c>
      <c r="D136" s="31" t="s">
        <v>145</v>
      </c>
      <c r="E136" s="31" t="s">
        <v>146</v>
      </c>
      <c r="F136" s="31" t="s">
        <v>113</v>
      </c>
    </row>
    <row r="137" spans="2:6">
      <c r="B137" s="30" t="s">
        <v>135</v>
      </c>
      <c r="C137" s="31" t="s">
        <v>13</v>
      </c>
      <c r="D137" s="31" t="s">
        <v>134</v>
      </c>
      <c r="E137" s="95" t="s">
        <v>146</v>
      </c>
      <c r="F137" s="31" t="s">
        <v>113</v>
      </c>
    </row>
    <row r="138" spans="2:6">
      <c r="B138" s="30" t="s">
        <v>111</v>
      </c>
      <c r="C138" s="31" t="s">
        <v>136</v>
      </c>
      <c r="D138" s="31" t="s">
        <v>112</v>
      </c>
      <c r="E138" s="95" t="s">
        <v>146</v>
      </c>
      <c r="F138" s="31" t="s">
        <v>113</v>
      </c>
    </row>
    <row r="139" spans="2:6">
      <c r="B139" s="30" t="s">
        <v>115</v>
      </c>
      <c r="C139" s="31" t="s">
        <v>116</v>
      </c>
      <c r="D139" s="31" t="s">
        <v>139</v>
      </c>
      <c r="E139" s="95" t="s">
        <v>146</v>
      </c>
      <c r="F139" s="31" t="s">
        <v>113</v>
      </c>
    </row>
    <row r="140" spans="2:6">
      <c r="B140" s="25" t="s">
        <v>140</v>
      </c>
      <c r="C140" s="31" t="s">
        <v>141</v>
      </c>
      <c r="D140" s="31" t="s">
        <v>134</v>
      </c>
      <c r="E140" s="95" t="s">
        <v>146</v>
      </c>
      <c r="F140" s="31" t="s">
        <v>113</v>
      </c>
    </row>
    <row r="141" spans="2:6">
      <c r="B141" s="30" t="s">
        <v>448</v>
      </c>
      <c r="C141" s="31" t="s">
        <v>142</v>
      </c>
      <c r="D141" s="31" t="s">
        <v>112</v>
      </c>
      <c r="E141" s="95" t="s">
        <v>146</v>
      </c>
      <c r="F141" s="31" t="s">
        <v>113</v>
      </c>
    </row>
    <row r="142" spans="2:6">
      <c r="B142" s="24" t="s">
        <v>168</v>
      </c>
      <c r="C142" s="31" t="s">
        <v>473</v>
      </c>
      <c r="D142" s="31" t="s">
        <v>70</v>
      </c>
      <c r="E142" s="95" t="s">
        <v>146</v>
      </c>
      <c r="F142" s="31" t="s">
        <v>144</v>
      </c>
    </row>
    <row r="143" spans="2:6">
      <c r="B143" s="37" t="s">
        <v>15</v>
      </c>
      <c r="C143" s="38" t="s">
        <v>175</v>
      </c>
      <c r="D143" s="38" t="s">
        <v>14</v>
      </c>
      <c r="E143" s="95" t="s">
        <v>146</v>
      </c>
      <c r="F143" s="38" t="s">
        <v>176</v>
      </c>
    </row>
    <row r="144" spans="2:6" s="48" customFormat="1">
      <c r="B144" s="47" t="s">
        <v>180</v>
      </c>
      <c r="C144" s="48" t="s">
        <v>189</v>
      </c>
      <c r="D144" s="48" t="s">
        <v>92</v>
      </c>
      <c r="E144" s="95" t="s">
        <v>146</v>
      </c>
      <c r="F144" s="48" t="s">
        <v>113</v>
      </c>
    </row>
    <row r="145" spans="2:6" s="48" customFormat="1">
      <c r="B145" s="47" t="s">
        <v>192</v>
      </c>
      <c r="C145" s="48" t="s">
        <v>198</v>
      </c>
      <c r="D145" s="48" t="s">
        <v>193</v>
      </c>
      <c r="E145" s="95" t="s">
        <v>146</v>
      </c>
      <c r="F145" s="48" t="s">
        <v>152</v>
      </c>
    </row>
    <row r="146" spans="2:6" s="74" customFormat="1">
      <c r="B146" s="73" t="s">
        <v>435</v>
      </c>
      <c r="C146" s="74" t="s">
        <v>472</v>
      </c>
      <c r="D146" s="74" t="s">
        <v>92</v>
      </c>
      <c r="E146" s="95" t="s">
        <v>146</v>
      </c>
      <c r="F146" s="74" t="s">
        <v>152</v>
      </c>
    </row>
    <row r="147" spans="2:6" s="77" customFormat="1">
      <c r="B147" s="76" t="s">
        <v>451</v>
      </c>
      <c r="C147" s="69" t="s">
        <v>441</v>
      </c>
      <c r="D147" s="77" t="s">
        <v>193</v>
      </c>
      <c r="E147" s="95" t="s">
        <v>146</v>
      </c>
      <c r="F147" s="77" t="s">
        <v>152</v>
      </c>
    </row>
    <row r="148" spans="2:6" s="119" customFormat="1">
      <c r="B148" s="118" t="s">
        <v>4</v>
      </c>
      <c r="C148" s="119" t="s">
        <v>562</v>
      </c>
      <c r="D148" s="119" t="s">
        <v>566</v>
      </c>
      <c r="E148" s="119" t="s">
        <v>146</v>
      </c>
      <c r="F148" s="119" t="s">
        <v>113</v>
      </c>
    </row>
    <row r="149" spans="2:6" s="119" customFormat="1">
      <c r="B149" s="118" t="s">
        <v>563</v>
      </c>
      <c r="C149" s="119" t="s">
        <v>512</v>
      </c>
      <c r="D149" s="119" t="s">
        <v>70</v>
      </c>
      <c r="E149" s="119" t="s">
        <v>146</v>
      </c>
      <c r="F149" s="119" t="s">
        <v>113</v>
      </c>
    </row>
    <row r="151" spans="2:6">
      <c r="C151" s="2" t="s">
        <v>95</v>
      </c>
    </row>
    <row r="152" spans="2:6">
      <c r="C152" s="31" t="s">
        <v>149</v>
      </c>
    </row>
    <row r="153" spans="2:6">
      <c r="C153" s="4" t="s">
        <v>81</v>
      </c>
    </row>
    <row r="156" spans="2:6">
      <c r="C156" s="66" t="s">
        <v>237</v>
      </c>
    </row>
    <row r="157" spans="2:6" s="70" customFormat="1">
      <c r="C157" s="71"/>
    </row>
    <row r="158" spans="2:6" s="64" customFormat="1">
      <c r="C158" s="2" t="s">
        <v>0</v>
      </c>
      <c r="D158" s="2" t="s">
        <v>1</v>
      </c>
      <c r="E158" s="2" t="s">
        <v>2</v>
      </c>
      <c r="F158" s="2" t="s">
        <v>3</v>
      </c>
    </row>
    <row r="159" spans="2:6">
      <c r="B159" s="67" t="s">
        <v>445</v>
      </c>
      <c r="C159" s="69" t="s">
        <v>261</v>
      </c>
      <c r="D159" t="s">
        <v>231</v>
      </c>
      <c r="E159" t="s">
        <v>232</v>
      </c>
      <c r="F159" t="s">
        <v>176</v>
      </c>
    </row>
    <row r="160" spans="2:6">
      <c r="B160" s="67" t="s">
        <v>446</v>
      </c>
      <c r="C160" t="s">
        <v>262</v>
      </c>
      <c r="D160" t="s">
        <v>233</v>
      </c>
      <c r="E160" s="64" t="s">
        <v>232</v>
      </c>
      <c r="F160" s="64" t="s">
        <v>176</v>
      </c>
    </row>
    <row r="162" spans="2:6">
      <c r="C162" s="69" t="s">
        <v>234</v>
      </c>
    </row>
    <row r="163" spans="2:6">
      <c r="C163" s="69" t="s">
        <v>235</v>
      </c>
    </row>
    <row r="165" spans="2:6">
      <c r="C165" s="2" t="s">
        <v>0</v>
      </c>
      <c r="D165" s="2" t="s">
        <v>1</v>
      </c>
      <c r="E165" s="2" t="s">
        <v>2</v>
      </c>
      <c r="F165" s="2" t="s">
        <v>3</v>
      </c>
    </row>
    <row r="166" spans="2:6">
      <c r="B166" t="s">
        <v>239</v>
      </c>
      <c r="C166" t="s">
        <v>240</v>
      </c>
      <c r="D166" t="s">
        <v>242</v>
      </c>
      <c r="E166" t="s">
        <v>243</v>
      </c>
      <c r="F166" t="s">
        <v>8</v>
      </c>
    </row>
    <row r="167" spans="2:6">
      <c r="B167" t="s">
        <v>238</v>
      </c>
      <c r="C167" t="s">
        <v>241</v>
      </c>
      <c r="D167" t="s">
        <v>14</v>
      </c>
      <c r="E167" s="65" t="s">
        <v>243</v>
      </c>
      <c r="F167" s="65" t="s">
        <v>8</v>
      </c>
    </row>
    <row r="168" spans="2:6">
      <c r="C168" s="65" t="s">
        <v>240</v>
      </c>
      <c r="D168" s="65" t="s">
        <v>242</v>
      </c>
      <c r="E168" s="65" t="s">
        <v>254</v>
      </c>
      <c r="F168" s="65" t="s">
        <v>8</v>
      </c>
    </row>
    <row r="169" spans="2:6">
      <c r="C169" s="65" t="s">
        <v>241</v>
      </c>
      <c r="D169" s="65" t="s">
        <v>14</v>
      </c>
      <c r="E169" s="65" t="s">
        <v>254</v>
      </c>
      <c r="F169" s="65" t="s">
        <v>8</v>
      </c>
    </row>
    <row r="171" spans="2:6">
      <c r="C171" t="s">
        <v>258</v>
      </c>
    </row>
    <row r="172" spans="2:6">
      <c r="C172" s="4" t="s">
        <v>567</v>
      </c>
    </row>
    <row r="174" spans="2:6">
      <c r="C174" s="71"/>
    </row>
    <row r="175" spans="2:6" s="70" customFormat="1">
      <c r="C175" s="71"/>
    </row>
    <row r="176" spans="2:6" s="70" customFormat="1">
      <c r="C176" s="71"/>
    </row>
    <row r="177" spans="2:6" s="70" customFormat="1">
      <c r="C177" s="71"/>
    </row>
    <row r="178" spans="2:6" s="70" customFormat="1">
      <c r="C178" s="71"/>
    </row>
    <row r="179" spans="2:6" s="70" customFormat="1">
      <c r="C179" s="2"/>
      <c r="D179" s="2"/>
      <c r="E179" s="2"/>
      <c r="F179" s="2"/>
    </row>
    <row r="180" spans="2:6" s="70" customFormat="1">
      <c r="B180" s="79"/>
      <c r="C180" s="78"/>
      <c r="D180" s="78"/>
      <c r="E180" s="78"/>
      <c r="F180" s="78"/>
    </row>
    <row r="181" spans="2:6" s="70" customFormat="1">
      <c r="B181" s="79"/>
      <c r="C181" s="78"/>
      <c r="D181" s="78"/>
      <c r="E181" s="78"/>
      <c r="F181" s="78"/>
    </row>
    <row r="182" spans="2:6" s="70" customFormat="1">
      <c r="B182" s="79"/>
      <c r="C182" s="78"/>
      <c r="D182" s="78"/>
      <c r="E182" s="78"/>
      <c r="F182" s="78"/>
    </row>
    <row r="183" spans="2:6" s="70" customFormat="1">
      <c r="C183" s="78"/>
      <c r="D183" s="78"/>
      <c r="E183" s="78"/>
      <c r="F183" s="78"/>
    </row>
    <row r="184" spans="2:6" s="70" customFormat="1">
      <c r="C184" s="78"/>
      <c r="D184" s="78"/>
      <c r="E184" s="78"/>
      <c r="F184" s="78"/>
    </row>
    <row r="185" spans="2:6" s="70" customFormat="1">
      <c r="C185" s="4"/>
      <c r="D185" s="78"/>
      <c r="E185" s="78"/>
      <c r="F185" s="78"/>
    </row>
    <row r="186" spans="2:6" s="70" customFormat="1">
      <c r="C186" s="78"/>
      <c r="D186" s="78"/>
      <c r="E186" s="78"/>
      <c r="F186" s="78"/>
    </row>
    <row r="187" spans="2:6" s="70" customFormat="1">
      <c r="C187" s="78"/>
      <c r="D187" s="78"/>
      <c r="E187" s="78"/>
      <c r="F187" s="78"/>
    </row>
    <row r="188" spans="2:6" s="70" customFormat="1">
      <c r="C188" s="71"/>
      <c r="D188" s="78"/>
      <c r="E188" s="78"/>
      <c r="F188" s="78"/>
    </row>
    <row r="189" spans="2:6" s="70" customFormat="1">
      <c r="C189" s="78"/>
      <c r="D189" s="78"/>
      <c r="E189" s="78"/>
      <c r="F189" s="78"/>
    </row>
    <row r="190" spans="2:6" s="70" customFormat="1">
      <c r="C190" s="2"/>
      <c r="D190" s="2"/>
      <c r="E190" s="2"/>
      <c r="F190" s="2"/>
    </row>
    <row r="191" spans="2:6" s="70" customFormat="1">
      <c r="B191" s="79"/>
      <c r="C191" s="75"/>
      <c r="D191" s="75"/>
      <c r="F191" s="78"/>
    </row>
    <row r="192" spans="2:6" s="70" customFormat="1">
      <c r="B192" s="79"/>
      <c r="C192" s="75"/>
      <c r="D192" s="75"/>
      <c r="F192" s="78"/>
    </row>
    <row r="193" spans="2:28" s="70" customFormat="1">
      <c r="B193" s="79"/>
      <c r="C193" s="75"/>
      <c r="D193" s="75"/>
      <c r="F193" s="78"/>
    </row>
    <row r="194" spans="2:28" s="70" customFormat="1">
      <c r="B194" s="79"/>
      <c r="C194" s="75"/>
      <c r="D194" s="75"/>
      <c r="F194" s="78"/>
    </row>
    <row r="195" spans="2:28" s="70" customFormat="1">
      <c r="B195" s="79"/>
      <c r="C195" s="75"/>
      <c r="D195" s="75"/>
      <c r="F195" s="78"/>
    </row>
    <row r="196" spans="2:28" s="70" customFormat="1"/>
    <row r="197" spans="2:28" s="70" customFormat="1"/>
    <row r="198" spans="2:28" s="70" customFormat="1">
      <c r="C198" s="82"/>
    </row>
    <row r="199" spans="2:28" s="70" customFormat="1">
      <c r="C199" s="71"/>
    </row>
    <row r="200" spans="2:28" s="70" customFormat="1">
      <c r="C200" s="71"/>
    </row>
    <row r="201" spans="2:28" s="70" customFormat="1">
      <c r="C201" s="71"/>
    </row>
    <row r="202" spans="2:28" s="70" customFormat="1">
      <c r="C202" s="71"/>
    </row>
    <row r="203" spans="2:28" s="70" customFormat="1">
      <c r="C203" s="2"/>
      <c r="D203" s="2"/>
      <c r="E203" s="2"/>
      <c r="F203" s="2"/>
    </row>
    <row r="204" spans="2:28" s="70" customFormat="1">
      <c r="B204" s="79"/>
      <c r="C204" s="75"/>
      <c r="D204" s="75"/>
      <c r="F204" s="78"/>
    </row>
    <row r="205" spans="2:28" s="70" customFormat="1">
      <c r="B205" s="79"/>
      <c r="C205" s="75"/>
      <c r="D205" s="75"/>
      <c r="F205" s="78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</row>
    <row r="206" spans="2:28" s="70" customFormat="1">
      <c r="B206" s="79"/>
      <c r="C206" s="75"/>
      <c r="D206" s="75"/>
      <c r="F206" s="78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</row>
    <row r="207" spans="2:28" s="70" customFormat="1">
      <c r="B207" s="79"/>
      <c r="C207" s="75"/>
      <c r="D207" s="75"/>
      <c r="F207" s="78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</row>
    <row r="208" spans="2:28" s="70" customFormat="1"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</row>
    <row r="209" spans="2:28" s="70" customFormat="1"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</row>
    <row r="210" spans="2:28" s="70" customFormat="1">
      <c r="C210" s="83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2:28" s="70" customFormat="1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2:28" s="70" customFormat="1">
      <c r="C212" s="75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2:28" s="70" customFormat="1">
      <c r="C213" s="4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2:28" s="70" customFormat="1">
      <c r="C214" s="71"/>
    </row>
    <row r="215" spans="2:28" s="70" customFormat="1">
      <c r="C215" s="2"/>
      <c r="D215" s="2"/>
      <c r="E215" s="2"/>
      <c r="F215" s="2"/>
    </row>
    <row r="216" spans="2:28" s="70" customFormat="1">
      <c r="B216" s="79"/>
      <c r="C216" s="75"/>
      <c r="F216" s="78"/>
    </row>
    <row r="217" spans="2:28" s="70" customFormat="1">
      <c r="B217" s="79"/>
      <c r="C217" s="75"/>
      <c r="F217" s="78"/>
    </row>
    <row r="218" spans="2:28" s="70" customFormat="1">
      <c r="B218" s="79"/>
      <c r="C218" s="75"/>
      <c r="D218" s="75"/>
      <c r="F218" s="78"/>
    </row>
    <row r="219" spans="2:28" s="70" customFormat="1">
      <c r="C219" s="75"/>
    </row>
    <row r="220" spans="2:28" s="70" customFormat="1">
      <c r="C220" s="75"/>
    </row>
    <row r="221" spans="2:28" s="70" customFormat="1">
      <c r="C221" s="4"/>
    </row>
    <row r="222" spans="2:28" s="70" customFormat="1"/>
    <row r="223" spans="2:28" s="70" customFormat="1"/>
    <row r="224" spans="2:28" s="70" customFormat="1">
      <c r="C224" s="71"/>
    </row>
    <row r="225" spans="2:6" s="70" customFormat="1"/>
    <row r="226" spans="2:6">
      <c r="C226" s="2"/>
      <c r="D226" s="2"/>
      <c r="E226" s="2"/>
      <c r="F226" s="2"/>
    </row>
    <row r="227" spans="2:6">
      <c r="B227" s="67"/>
      <c r="C227" s="75"/>
      <c r="D227" s="85"/>
      <c r="E227" s="85"/>
      <c r="F227" s="78"/>
    </row>
    <row r="228" spans="2:6">
      <c r="B228" s="67"/>
      <c r="C228" s="75"/>
      <c r="D228" s="51"/>
      <c r="E228" s="85"/>
      <c r="F228" s="78"/>
    </row>
    <row r="229" spans="2:6">
      <c r="B229" s="67"/>
      <c r="C229" s="75"/>
      <c r="D229" s="51"/>
      <c r="E229" s="85"/>
      <c r="F229" s="78"/>
    </row>
    <row r="230" spans="2:6">
      <c r="B230" s="67"/>
      <c r="C230" s="75"/>
      <c r="D230" s="51"/>
      <c r="E230" s="85"/>
      <c r="F230" s="78"/>
    </row>
    <row r="231" spans="2:6">
      <c r="B231" s="67"/>
      <c r="C231" s="75"/>
      <c r="D231" s="75"/>
      <c r="E231" s="85"/>
      <c r="F231" s="78"/>
    </row>
    <row r="232" spans="2:6" s="75" customFormat="1">
      <c r="B232" s="67"/>
      <c r="E232" s="85"/>
      <c r="F232" s="78"/>
    </row>
    <row r="233" spans="2:6">
      <c r="B233" s="74"/>
      <c r="C233" s="74"/>
      <c r="D233" s="2"/>
      <c r="E233" s="2"/>
      <c r="F233" s="2"/>
    </row>
    <row r="234" spans="2:6">
      <c r="B234" s="74"/>
      <c r="C234" s="75"/>
      <c r="D234" s="74"/>
      <c r="E234" s="74"/>
      <c r="F234" s="74"/>
    </row>
    <row r="235" spans="2:6" s="75" customFormat="1"/>
    <row r="236" spans="2:6" s="75" customFormat="1"/>
    <row r="237" spans="2:6">
      <c r="B237" s="74"/>
      <c r="C237" s="45"/>
      <c r="D237" s="74"/>
      <c r="E237" s="74"/>
      <c r="F237" s="74"/>
    </row>
    <row r="238" spans="2:6">
      <c r="B238" s="74"/>
      <c r="C238" s="74"/>
      <c r="D238" s="74"/>
      <c r="E238" s="74"/>
      <c r="F238" s="74"/>
    </row>
    <row r="239" spans="2:6">
      <c r="C239" s="2"/>
      <c r="D239" s="2"/>
      <c r="E239" s="2"/>
      <c r="F239" s="2"/>
    </row>
    <row r="240" spans="2:6">
      <c r="B240" s="67"/>
      <c r="C240" s="75"/>
      <c r="D240" s="85"/>
      <c r="F240" s="78"/>
    </row>
    <row r="241" spans="2:6">
      <c r="B241" s="67"/>
      <c r="C241" s="75"/>
      <c r="D241" s="51"/>
      <c r="E241" s="75"/>
      <c r="F241" s="78"/>
    </row>
    <row r="242" spans="2:6">
      <c r="B242" s="67"/>
      <c r="C242" s="75"/>
      <c r="D242" s="51"/>
      <c r="E242" s="75"/>
      <c r="F242" s="78"/>
    </row>
    <row r="243" spans="2:6">
      <c r="B243" s="67"/>
      <c r="C243" s="75"/>
      <c r="D243" s="51"/>
      <c r="E243" s="75"/>
      <c r="F243" s="78"/>
    </row>
    <row r="244" spans="2:6">
      <c r="B244" s="67"/>
      <c r="C244" s="75"/>
      <c r="D244" s="75"/>
      <c r="E244" s="75"/>
      <c r="F244" s="78"/>
    </row>
    <row r="245" spans="2:6">
      <c r="B245" s="74"/>
      <c r="D245" s="74"/>
      <c r="E245" s="74"/>
      <c r="F245" s="74"/>
    </row>
    <row r="246" spans="2:6">
      <c r="B246" s="74"/>
      <c r="C246" s="74"/>
      <c r="D246" s="74"/>
      <c r="E246" s="74"/>
      <c r="F246" s="74"/>
    </row>
    <row r="247" spans="2:6">
      <c r="B247" s="74"/>
      <c r="C247" s="4"/>
      <c r="D247" s="74"/>
      <c r="E247" s="74"/>
      <c r="F247" s="74"/>
    </row>
    <row r="248" spans="2:6">
      <c r="B248" s="74"/>
      <c r="C248" s="74"/>
      <c r="D248" s="74"/>
      <c r="E248" s="74"/>
      <c r="F248" s="74"/>
    </row>
    <row r="249" spans="2:6">
      <c r="B249" s="74"/>
      <c r="C249" s="74"/>
      <c r="D249" s="74"/>
      <c r="E249" s="74"/>
      <c r="F249" s="74"/>
    </row>
    <row r="250" spans="2:6">
      <c r="C250" s="45"/>
    </row>
    <row r="251" spans="2:6">
      <c r="B251" s="74"/>
      <c r="C251" s="74"/>
      <c r="D251" s="2"/>
      <c r="E251" s="2"/>
      <c r="F251" s="2"/>
    </row>
    <row r="252" spans="2:6">
      <c r="B252" s="74"/>
      <c r="C252" s="2"/>
      <c r="D252" s="2"/>
      <c r="E252" s="2"/>
      <c r="F252" s="2"/>
    </row>
    <row r="253" spans="2:6">
      <c r="B253" s="67"/>
      <c r="D253" s="85"/>
      <c r="E253" s="75"/>
      <c r="F253" s="78"/>
    </row>
    <row r="254" spans="2:6">
      <c r="B254" s="67"/>
      <c r="D254" s="51"/>
      <c r="E254" s="75"/>
      <c r="F254" s="78"/>
    </row>
    <row r="255" spans="2:6">
      <c r="B255" s="67"/>
      <c r="D255" s="51"/>
      <c r="E255" s="75"/>
      <c r="F255" s="78"/>
    </row>
    <row r="256" spans="2:6">
      <c r="B256" s="67"/>
      <c r="D256" s="51"/>
      <c r="E256" s="75"/>
      <c r="F256" s="78"/>
    </row>
    <row r="257" spans="2:6">
      <c r="B257" s="67"/>
      <c r="D257" s="75"/>
      <c r="E257" s="75"/>
      <c r="F257" s="78"/>
    </row>
    <row r="260" spans="2:6">
      <c r="C260" s="74"/>
    </row>
    <row r="263" spans="2:6">
      <c r="C263" s="45"/>
    </row>
    <row r="265" spans="2:6">
      <c r="C265" s="2"/>
      <c r="D265" s="2"/>
      <c r="E265" s="2"/>
      <c r="F265" s="2"/>
    </row>
    <row r="266" spans="2:6">
      <c r="B266" s="67"/>
      <c r="C266" s="75"/>
      <c r="D266" s="85"/>
      <c r="E266" s="75"/>
      <c r="F266" s="78"/>
    </row>
    <row r="267" spans="2:6">
      <c r="B267" s="67"/>
      <c r="C267" s="75"/>
      <c r="D267" s="51"/>
      <c r="E267" s="75"/>
      <c r="F267" s="78"/>
    </row>
    <row r="268" spans="2:6">
      <c r="B268" s="67"/>
      <c r="C268" s="75"/>
      <c r="D268" s="51"/>
      <c r="E268" s="75"/>
      <c r="F268" s="78"/>
    </row>
    <row r="269" spans="2:6">
      <c r="B269" s="67"/>
      <c r="C269" s="75"/>
      <c r="D269" s="51"/>
      <c r="E269" s="75"/>
      <c r="F269" s="78"/>
    </row>
    <row r="270" spans="2:6">
      <c r="B270" s="67"/>
      <c r="C270" s="75"/>
      <c r="D270" s="75"/>
      <c r="E270" s="75"/>
      <c r="F270" s="78"/>
    </row>
    <row r="273" spans="2:6">
      <c r="C273" s="75"/>
    </row>
    <row r="276" spans="2:6">
      <c r="C276" s="45"/>
    </row>
    <row r="278" spans="2:6">
      <c r="C278" s="2"/>
      <c r="D278" s="2"/>
      <c r="E278" s="2"/>
      <c r="F278" s="2"/>
    </row>
    <row r="279" spans="2:6">
      <c r="B279" s="67"/>
      <c r="C279" s="75"/>
      <c r="D279" s="85"/>
      <c r="E279" s="75"/>
      <c r="F279" s="78"/>
    </row>
    <row r="280" spans="2:6">
      <c r="B280" s="67"/>
      <c r="C280" s="75"/>
      <c r="D280" s="51"/>
      <c r="E280" s="75"/>
      <c r="F280" s="78"/>
    </row>
    <row r="281" spans="2:6">
      <c r="B281" s="67"/>
      <c r="C281" s="75"/>
      <c r="D281" s="51"/>
      <c r="E281" s="75"/>
      <c r="F281" s="78"/>
    </row>
    <row r="282" spans="2:6">
      <c r="B282" s="67"/>
      <c r="C282" s="75"/>
      <c r="D282" s="51"/>
      <c r="E282" s="75"/>
      <c r="F282" s="78"/>
    </row>
    <row r="283" spans="2:6">
      <c r="C283" s="75"/>
    </row>
    <row r="284" spans="2:6">
      <c r="C284" s="75"/>
    </row>
    <row r="285" spans="2:6">
      <c r="C285" s="75"/>
    </row>
    <row r="289" spans="3:3">
      <c r="C289" s="75"/>
    </row>
    <row r="290" spans="3:3">
      <c r="C290" s="75"/>
    </row>
  </sheetData>
  <phoneticPr fontId="11" type="noConversion"/>
  <hyperlinks>
    <hyperlink ref="C37" r:id="rId1"/>
    <hyperlink ref="C51" r:id="rId2"/>
    <hyperlink ref="C81" r:id="rId3"/>
    <hyperlink ref="C105" r:id="rId4"/>
    <hyperlink ref="C131" r:id="rId5"/>
    <hyperlink ref="C153" r:id="rId6"/>
    <hyperlink ref="C172" r:id="rId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R142"/>
  <sheetViews>
    <sheetView zoomScale="125" zoomScaleNormal="125" zoomScalePageLayoutView="125" workbookViewId="0">
      <pane xSplit="17920" topLeftCell="BM1"/>
      <selection activeCell="C30" sqref="C30"/>
      <selection pane="topRight" activeCell="AD42" sqref="AD42"/>
    </sheetView>
  </sheetViews>
  <sheetFormatPr baseColWidth="10" defaultRowHeight="15" x14ac:dyDescent="0"/>
  <cols>
    <col min="1" max="1" width="6.1640625" customWidth="1"/>
    <col min="2" max="2" width="23.6640625" customWidth="1"/>
    <col min="3" max="38" width="11.33203125" bestFit="1" customWidth="1"/>
  </cols>
  <sheetData>
    <row r="2" spans="2:70">
      <c r="B2" t="s">
        <v>263</v>
      </c>
    </row>
    <row r="4" spans="2:70">
      <c r="B4" s="45" t="s">
        <v>264</v>
      </c>
    </row>
    <row r="6" spans="2:70">
      <c r="B6" t="s">
        <v>157</v>
      </c>
    </row>
    <row r="7" spans="2:70">
      <c r="B7" t="s">
        <v>157</v>
      </c>
      <c r="C7" t="s">
        <v>332</v>
      </c>
      <c r="D7" t="s">
        <v>331</v>
      </c>
      <c r="E7" t="s">
        <v>330</v>
      </c>
      <c r="F7" t="s">
        <v>329</v>
      </c>
      <c r="G7" t="s">
        <v>328</v>
      </c>
      <c r="H7" t="s">
        <v>327</v>
      </c>
      <c r="I7" t="s">
        <v>326</v>
      </c>
      <c r="J7" t="s">
        <v>325</v>
      </c>
      <c r="K7" t="s">
        <v>324</v>
      </c>
      <c r="L7" t="s">
        <v>323</v>
      </c>
      <c r="M7" t="s">
        <v>322</v>
      </c>
      <c r="N7" t="s">
        <v>321</v>
      </c>
      <c r="O7" t="s">
        <v>320</v>
      </c>
      <c r="P7" t="s">
        <v>319</v>
      </c>
      <c r="Q7" t="s">
        <v>318</v>
      </c>
      <c r="R7" t="s">
        <v>317</v>
      </c>
      <c r="S7" t="s">
        <v>316</v>
      </c>
      <c r="T7" t="s">
        <v>315</v>
      </c>
      <c r="U7" t="s">
        <v>314</v>
      </c>
      <c r="V7" t="s">
        <v>313</v>
      </c>
      <c r="W7" t="s">
        <v>312</v>
      </c>
      <c r="X7" t="s">
        <v>311</v>
      </c>
      <c r="Y7" t="s">
        <v>310</v>
      </c>
      <c r="Z7" t="s">
        <v>309</v>
      </c>
      <c r="AA7" t="s">
        <v>308</v>
      </c>
      <c r="AB7" t="s">
        <v>307</v>
      </c>
      <c r="AC7" t="s">
        <v>306</v>
      </c>
      <c r="AD7" t="s">
        <v>305</v>
      </c>
      <c r="AE7" t="s">
        <v>304</v>
      </c>
      <c r="AF7" t="s">
        <v>303</v>
      </c>
      <c r="AG7" t="s">
        <v>302</v>
      </c>
      <c r="AH7" t="s">
        <v>301</v>
      </c>
      <c r="AI7" t="s">
        <v>300</v>
      </c>
      <c r="AJ7" t="s">
        <v>299</v>
      </c>
      <c r="AK7" t="s">
        <v>298</v>
      </c>
      <c r="AL7" t="s">
        <v>297</v>
      </c>
      <c r="AM7" t="s">
        <v>296</v>
      </c>
      <c r="AN7" t="s">
        <v>295</v>
      </c>
      <c r="AO7" t="s">
        <v>294</v>
      </c>
      <c r="AP7" t="s">
        <v>293</v>
      </c>
      <c r="AQ7" t="s">
        <v>292</v>
      </c>
      <c r="AR7" t="s">
        <v>291</v>
      </c>
      <c r="AS7" t="s">
        <v>290</v>
      </c>
      <c r="AT7" t="s">
        <v>289</v>
      </c>
      <c r="AU7" t="s">
        <v>288</v>
      </c>
      <c r="AV7" t="s">
        <v>287</v>
      </c>
      <c r="AW7" t="s">
        <v>286</v>
      </c>
      <c r="AX7" t="s">
        <v>285</v>
      </c>
      <c r="AY7" t="s">
        <v>284</v>
      </c>
      <c r="AZ7" t="s">
        <v>283</v>
      </c>
      <c r="BA7" t="s">
        <v>282</v>
      </c>
      <c r="BB7" t="s">
        <v>281</v>
      </c>
      <c r="BC7" t="s">
        <v>280</v>
      </c>
      <c r="BD7" t="s">
        <v>279</v>
      </c>
      <c r="BE7" t="s">
        <v>278</v>
      </c>
      <c r="BF7" t="s">
        <v>277</v>
      </c>
      <c r="BG7" t="s">
        <v>276</v>
      </c>
      <c r="BH7" t="s">
        <v>275</v>
      </c>
      <c r="BI7" t="s">
        <v>274</v>
      </c>
      <c r="BJ7" t="s">
        <v>273</v>
      </c>
      <c r="BK7" t="s">
        <v>272</v>
      </c>
      <c r="BL7" t="s">
        <v>271</v>
      </c>
      <c r="BM7" t="s">
        <v>270</v>
      </c>
      <c r="BN7" t="s">
        <v>269</v>
      </c>
      <c r="BO7" t="s">
        <v>268</v>
      </c>
      <c r="BP7" t="s">
        <v>267</v>
      </c>
      <c r="BQ7" t="s">
        <v>266</v>
      </c>
      <c r="BR7" t="s">
        <v>265</v>
      </c>
    </row>
    <row r="8" spans="2:70">
      <c r="B8" t="s">
        <v>333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2:70">
      <c r="B9" t="s">
        <v>334</v>
      </c>
      <c r="C9" s="6">
        <v>9650.1</v>
      </c>
      <c r="D9" s="6">
        <v>9568.1</v>
      </c>
      <c r="E9" s="6">
        <v>9455.5</v>
      </c>
      <c r="F9" s="6">
        <v>9408.7999999999993</v>
      </c>
      <c r="G9" s="6">
        <v>9322.5</v>
      </c>
      <c r="H9" s="6">
        <v>9284.2999999999993</v>
      </c>
      <c r="I9" s="6">
        <v>9207.1</v>
      </c>
      <c r="J9" s="6">
        <v>9205.2999999999993</v>
      </c>
      <c r="K9" s="6">
        <v>9241.2999999999993</v>
      </c>
      <c r="L9" s="6">
        <v>9251.1</v>
      </c>
      <c r="M9" s="6">
        <v>9159</v>
      </c>
      <c r="N9" s="6">
        <v>9198.7999999999993</v>
      </c>
      <c r="O9" s="6">
        <v>9125.1</v>
      </c>
      <c r="P9" s="6">
        <v>9217.7000000000007</v>
      </c>
      <c r="Q9" s="6">
        <v>9141.4</v>
      </c>
      <c r="R9" s="6">
        <v>9133.5</v>
      </c>
      <c r="S9" s="6">
        <v>8937.6</v>
      </c>
      <c r="T9" s="6">
        <v>8912.9</v>
      </c>
      <c r="U9" s="6">
        <v>8853.7000000000007</v>
      </c>
      <c r="V9" s="6">
        <v>8800.6</v>
      </c>
      <c r="W9" s="6">
        <v>8785.1</v>
      </c>
      <c r="X9" s="6">
        <v>8803.7000000000007</v>
      </c>
      <c r="Y9" s="6">
        <v>8851.2999999999993</v>
      </c>
      <c r="Z9" s="6">
        <v>8898.4</v>
      </c>
      <c r="AA9" s="6">
        <v>8917.7999999999993</v>
      </c>
      <c r="AB9" s="6">
        <v>9086.7000000000007</v>
      </c>
      <c r="AC9" s="6">
        <v>9204.1</v>
      </c>
      <c r="AD9" s="6">
        <v>9339.2000000000007</v>
      </c>
      <c r="AE9" s="6">
        <v>9382.2999999999993</v>
      </c>
      <c r="AF9" s="6">
        <v>9542.6</v>
      </c>
      <c r="AG9" s="6">
        <v>9673.7999999999993</v>
      </c>
      <c r="AH9" s="6">
        <v>9799.2000000000007</v>
      </c>
      <c r="AI9" s="6">
        <v>9821.1</v>
      </c>
      <c r="AJ9" s="6">
        <v>9984.2000000000007</v>
      </c>
      <c r="AK9" s="6">
        <v>10051.6</v>
      </c>
      <c r="AL9" s="6">
        <v>10202</v>
      </c>
      <c r="AM9" s="6">
        <v>10327.4</v>
      </c>
      <c r="AN9" s="6">
        <v>10516.6</v>
      </c>
      <c r="AO9" s="6">
        <v>10687.4</v>
      </c>
      <c r="AP9" s="6">
        <v>10784.8</v>
      </c>
      <c r="AQ9" s="6">
        <v>10889.2</v>
      </c>
      <c r="AR9" s="6">
        <v>11087.3</v>
      </c>
      <c r="AS9" s="6">
        <v>11155.1</v>
      </c>
      <c r="AT9" s="6">
        <v>11252.3</v>
      </c>
      <c r="AU9" s="6">
        <v>11257.2</v>
      </c>
      <c r="AV9" s="6">
        <v>11405.3</v>
      </c>
      <c r="AW9" s="6">
        <v>11376.8</v>
      </c>
      <c r="AX9" s="6">
        <v>11341.3</v>
      </c>
      <c r="AY9" s="6">
        <v>11118.3</v>
      </c>
      <c r="AZ9" s="6">
        <v>11215.7</v>
      </c>
      <c r="BA9" s="6">
        <v>11135.9</v>
      </c>
      <c r="BB9" s="6">
        <v>10960.2</v>
      </c>
      <c r="BC9" s="6">
        <v>10795.7</v>
      </c>
      <c r="BD9" s="6">
        <v>10839.5</v>
      </c>
      <c r="BE9" s="6">
        <v>10812.7</v>
      </c>
      <c r="BF9" s="6">
        <v>10779.5</v>
      </c>
      <c r="BG9" s="6">
        <v>10628.5</v>
      </c>
      <c r="BH9" s="6">
        <v>10717.5</v>
      </c>
      <c r="BI9" s="6">
        <v>10835.9</v>
      </c>
      <c r="BJ9" s="6">
        <v>10903.9</v>
      </c>
      <c r="BK9" s="6">
        <v>10920.1</v>
      </c>
      <c r="BL9" s="6">
        <v>11041.2</v>
      </c>
      <c r="BM9" s="6">
        <v>11089.8</v>
      </c>
      <c r="BN9" s="6">
        <v>11064.5</v>
      </c>
      <c r="BO9" s="6">
        <v>10981.3</v>
      </c>
      <c r="BP9" s="6">
        <v>11049.5</v>
      </c>
      <c r="BQ9" s="6">
        <v>11230.2</v>
      </c>
      <c r="BR9" s="6">
        <v>11346.2</v>
      </c>
    </row>
    <row r="10" spans="2:70">
      <c r="B10" t="s">
        <v>335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2:70">
      <c r="B11" t="s">
        <v>334</v>
      </c>
      <c r="C11" s="6">
        <v>9696</v>
      </c>
      <c r="D11" s="6">
        <v>9612.1</v>
      </c>
      <c r="E11" s="6">
        <v>9500.5</v>
      </c>
      <c r="F11" s="6">
        <v>9452.9</v>
      </c>
      <c r="G11" s="6">
        <v>9367.9</v>
      </c>
      <c r="H11" s="6">
        <v>9329.4</v>
      </c>
      <c r="I11" s="6">
        <v>9253</v>
      </c>
      <c r="J11" s="6">
        <v>9250.7000000000007</v>
      </c>
      <c r="K11" s="6">
        <v>9286.7000000000007</v>
      </c>
      <c r="L11" s="6">
        <v>9296.6</v>
      </c>
      <c r="M11" s="6">
        <v>9205.7999999999993</v>
      </c>
      <c r="N11" s="6">
        <v>9243.5</v>
      </c>
      <c r="O11" s="6">
        <v>9171.5</v>
      </c>
      <c r="P11" s="6">
        <v>9262.6</v>
      </c>
      <c r="Q11" s="6">
        <v>9188.7000000000007</v>
      </c>
      <c r="R11" s="6">
        <v>9178.5</v>
      </c>
      <c r="S11" s="6">
        <v>8984.2999999999993</v>
      </c>
      <c r="T11" s="6">
        <v>8958.4</v>
      </c>
      <c r="U11" s="6">
        <v>8900.1</v>
      </c>
      <c r="V11" s="6">
        <v>8844.7999999999993</v>
      </c>
      <c r="W11" s="6">
        <v>8831</v>
      </c>
      <c r="X11" s="6">
        <v>8848.6</v>
      </c>
      <c r="Y11" s="6">
        <v>8897.2000000000007</v>
      </c>
      <c r="Z11" s="6">
        <v>8942.5</v>
      </c>
      <c r="AA11" s="6">
        <v>8965</v>
      </c>
      <c r="AB11" s="6">
        <v>9132.4</v>
      </c>
      <c r="AC11" s="6">
        <v>9253</v>
      </c>
      <c r="AD11" s="6">
        <v>9385.5</v>
      </c>
      <c r="AE11" s="6">
        <v>9431.5</v>
      </c>
      <c r="AF11" s="6">
        <v>9591</v>
      </c>
      <c r="AG11" s="6">
        <v>9723.9</v>
      </c>
      <c r="AH11" s="6">
        <v>9849</v>
      </c>
      <c r="AI11" s="6">
        <v>9873.4</v>
      </c>
      <c r="AJ11" s="6">
        <v>10036.9</v>
      </c>
      <c r="AK11" s="6">
        <v>10098.4</v>
      </c>
      <c r="AL11" s="6">
        <v>10256.5</v>
      </c>
      <c r="AM11" s="6">
        <v>10378.700000000001</v>
      </c>
      <c r="AN11" s="6">
        <v>10572.6</v>
      </c>
      <c r="AO11" s="6">
        <v>10741.4</v>
      </c>
      <c r="AP11" s="6">
        <v>10842.3</v>
      </c>
      <c r="AQ11" s="6">
        <v>10943</v>
      </c>
      <c r="AR11" s="6">
        <v>11147.3</v>
      </c>
      <c r="AS11" s="6">
        <v>11210.8</v>
      </c>
      <c r="AT11" s="6">
        <v>11312.9</v>
      </c>
      <c r="AU11" s="6">
        <v>11316.3</v>
      </c>
      <c r="AV11" s="6">
        <v>11466.6</v>
      </c>
      <c r="AW11" s="6">
        <v>11437</v>
      </c>
      <c r="AX11" s="6">
        <v>11401.8</v>
      </c>
      <c r="AY11" s="6">
        <v>11176.9</v>
      </c>
      <c r="AZ11" s="6">
        <v>11275.9</v>
      </c>
      <c r="BA11" s="6">
        <v>11194.1</v>
      </c>
      <c r="BB11" s="6">
        <v>11018.5</v>
      </c>
      <c r="BC11" s="6">
        <v>10853.6</v>
      </c>
      <c r="BD11" s="6">
        <v>10897.6</v>
      </c>
      <c r="BE11" s="6">
        <v>10871.8</v>
      </c>
      <c r="BF11" s="6">
        <v>10837.6</v>
      </c>
      <c r="BG11" s="6">
        <v>10687.3</v>
      </c>
      <c r="BH11" s="6">
        <v>10775.3</v>
      </c>
      <c r="BI11" s="6">
        <v>10895.2</v>
      </c>
      <c r="BJ11" s="6">
        <v>10961.6</v>
      </c>
      <c r="BK11" s="6">
        <v>10977.6</v>
      </c>
      <c r="BL11" s="6">
        <v>11099</v>
      </c>
      <c r="BM11" s="6">
        <v>11151.5</v>
      </c>
      <c r="BN11" s="6">
        <v>11128.8</v>
      </c>
      <c r="BO11" s="6">
        <v>11054.4</v>
      </c>
      <c r="BP11" s="6">
        <v>11124.8</v>
      </c>
      <c r="BQ11" s="6">
        <v>11312.6</v>
      </c>
      <c r="BR11" s="6">
        <v>11425.1</v>
      </c>
    </row>
    <row r="12" spans="2:70">
      <c r="B12" t="s">
        <v>336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2:70">
      <c r="B13" t="s">
        <v>334</v>
      </c>
      <c r="C13" s="6">
        <v>9319.9</v>
      </c>
      <c r="D13" s="6">
        <v>9241</v>
      </c>
      <c r="E13" s="6">
        <v>9130.4</v>
      </c>
      <c r="F13" s="6">
        <v>9087</v>
      </c>
      <c r="G13" s="6">
        <v>8994.9</v>
      </c>
      <c r="H13" s="6">
        <v>8956.6</v>
      </c>
      <c r="I13" s="6">
        <v>8879.7000000000007</v>
      </c>
      <c r="J13" s="6">
        <v>8877.6</v>
      </c>
      <c r="K13" s="6">
        <v>8909.1</v>
      </c>
      <c r="L13" s="6">
        <v>8918.1</v>
      </c>
      <c r="M13" s="6">
        <v>8827.9</v>
      </c>
      <c r="N13" s="6">
        <v>8865.9</v>
      </c>
      <c r="O13" s="6">
        <v>8792.1</v>
      </c>
      <c r="P13" s="6">
        <v>8880.2999999999993</v>
      </c>
      <c r="Q13" s="6">
        <v>8806.4</v>
      </c>
      <c r="R13" s="6">
        <v>8798</v>
      </c>
      <c r="S13" s="6">
        <v>8601.6</v>
      </c>
      <c r="T13" s="6">
        <v>8575.2999999999993</v>
      </c>
      <c r="U13" s="6">
        <v>8518</v>
      </c>
      <c r="V13" s="6">
        <v>8465.5</v>
      </c>
      <c r="W13" s="6">
        <v>8446.4</v>
      </c>
      <c r="X13" s="6">
        <v>8461.2999999999993</v>
      </c>
      <c r="Y13" s="6">
        <v>8511.2000000000007</v>
      </c>
      <c r="Z13" s="6">
        <v>8556</v>
      </c>
      <c r="AA13" s="6">
        <v>8570.2000000000007</v>
      </c>
      <c r="AB13" s="6">
        <v>8734.5</v>
      </c>
      <c r="AC13" s="6">
        <v>8849.5</v>
      </c>
      <c r="AD13" s="6">
        <v>8980.6</v>
      </c>
      <c r="AE13" s="6">
        <v>9014.9</v>
      </c>
      <c r="AF13" s="6">
        <v>9169.6</v>
      </c>
      <c r="AG13" s="6">
        <v>9295.4</v>
      </c>
      <c r="AH13" s="6">
        <v>9419.7000000000007</v>
      </c>
      <c r="AI13" s="6">
        <v>9436</v>
      </c>
      <c r="AJ13" s="6">
        <v>9594.6</v>
      </c>
      <c r="AK13" s="6">
        <v>9656.7000000000007</v>
      </c>
      <c r="AL13" s="6">
        <v>9805.7000000000007</v>
      </c>
      <c r="AM13" s="6">
        <v>9921.2000000000007</v>
      </c>
      <c r="AN13" s="6">
        <v>10102.700000000001</v>
      </c>
      <c r="AO13" s="6">
        <v>10268.4</v>
      </c>
      <c r="AP13" s="6">
        <v>10363.6</v>
      </c>
      <c r="AQ13" s="6">
        <v>10459.4</v>
      </c>
      <c r="AR13" s="6">
        <v>10651.7</v>
      </c>
      <c r="AS13" s="6">
        <v>10714.3</v>
      </c>
      <c r="AT13" s="6">
        <v>10809.2</v>
      </c>
      <c r="AU13" s="6">
        <v>10807.7</v>
      </c>
      <c r="AV13" s="6">
        <v>10951</v>
      </c>
      <c r="AW13" s="6">
        <v>10921.1</v>
      </c>
      <c r="AX13" s="6">
        <v>10888.9</v>
      </c>
      <c r="AY13" s="6">
        <v>10665.8</v>
      </c>
      <c r="AZ13" s="6">
        <v>10760.8</v>
      </c>
      <c r="BA13" s="6">
        <v>10679.4</v>
      </c>
      <c r="BB13" s="6">
        <v>10508.7</v>
      </c>
      <c r="BC13" s="6">
        <v>10346.4</v>
      </c>
      <c r="BD13" s="6">
        <v>10387.700000000001</v>
      </c>
      <c r="BE13" s="6">
        <v>10358.299999999999</v>
      </c>
      <c r="BF13" s="6">
        <v>10328.1</v>
      </c>
      <c r="BG13" s="6">
        <v>10178.6</v>
      </c>
      <c r="BH13" s="6">
        <v>10266.299999999999</v>
      </c>
      <c r="BI13" s="6">
        <v>10379.6</v>
      </c>
      <c r="BJ13" s="6">
        <v>10446.799999999999</v>
      </c>
      <c r="BK13" s="6">
        <v>10459.299999999999</v>
      </c>
      <c r="BL13" s="6">
        <v>10576.1</v>
      </c>
      <c r="BM13" s="6">
        <v>10622.1</v>
      </c>
      <c r="BN13" s="6">
        <v>10597.7</v>
      </c>
      <c r="BO13" s="6">
        <v>10516.7</v>
      </c>
      <c r="BP13" s="6">
        <v>10584.2</v>
      </c>
      <c r="BQ13" s="6">
        <v>10762.4</v>
      </c>
      <c r="BR13" s="6">
        <v>10879.6</v>
      </c>
    </row>
    <row r="16" spans="2:70">
      <c r="B16" t="s">
        <v>337</v>
      </c>
    </row>
    <row r="17" spans="2:67">
      <c r="B17" t="s">
        <v>338</v>
      </c>
    </row>
    <row r="18" spans="2:67">
      <c r="B18" t="s">
        <v>428</v>
      </c>
      <c r="C18">
        <v>1980</v>
      </c>
      <c r="G18">
        <f>C18+1</f>
        <v>1981</v>
      </c>
      <c r="K18" s="72">
        <f>G18+1</f>
        <v>1982</v>
      </c>
      <c r="O18" s="72">
        <f>K18+1</f>
        <v>1983</v>
      </c>
      <c r="S18" s="72">
        <f>O18+1</f>
        <v>1984</v>
      </c>
      <c r="W18" s="72">
        <f>S18+1</f>
        <v>1985</v>
      </c>
      <c r="AA18" s="72">
        <f>W18+1</f>
        <v>1986</v>
      </c>
      <c r="AE18" s="72">
        <f>AA18+1</f>
        <v>1987</v>
      </c>
      <c r="AI18" s="72">
        <f>AE18+1</f>
        <v>1988</v>
      </c>
      <c r="AM18" s="72">
        <f>AI18+1</f>
        <v>1989</v>
      </c>
      <c r="AQ18" s="72">
        <f>AM18+1</f>
        <v>1990</v>
      </c>
      <c r="AU18" s="72">
        <f>AQ18+1</f>
        <v>1991</v>
      </c>
      <c r="AY18" s="72">
        <f>AU18+1</f>
        <v>1992</v>
      </c>
      <c r="BC18" s="72">
        <f>AY18+1</f>
        <v>1993</v>
      </c>
      <c r="BG18" s="72">
        <f>BC18+1</f>
        <v>1994</v>
      </c>
      <c r="BK18" s="72">
        <f>BG18+1</f>
        <v>1995</v>
      </c>
      <c r="BO18" s="72">
        <f>BK18+1</f>
        <v>1996</v>
      </c>
    </row>
    <row r="19" spans="2:67">
      <c r="B19" t="s">
        <v>339</v>
      </c>
      <c r="C19" s="6">
        <f>AVERAGE(C9:F9)</f>
        <v>9520.625</v>
      </c>
      <c r="G19" s="6">
        <f>AVERAGE(G9:J9)</f>
        <v>9254.7999999999993</v>
      </c>
      <c r="K19" s="6">
        <f>AVERAGE(K9:N9)</f>
        <v>9212.5499999999993</v>
      </c>
      <c r="O19" s="6">
        <f>AVERAGE(O9:R9)</f>
        <v>9154.4250000000011</v>
      </c>
      <c r="S19" s="6">
        <f>AVERAGE(S9:V9)</f>
        <v>8876.2000000000007</v>
      </c>
      <c r="W19" s="6">
        <f>AVERAGE(W9:Z9)</f>
        <v>8834.625</v>
      </c>
      <c r="AA19" s="6">
        <f>AVERAGE(AA9:AD9)</f>
        <v>9136.9500000000007</v>
      </c>
      <c r="AE19" s="6">
        <f>AVERAGE(AE9:AH9)</f>
        <v>9599.4750000000004</v>
      </c>
      <c r="AI19" s="6">
        <f>AVERAGE(AI9:AL9)</f>
        <v>10014.725</v>
      </c>
      <c r="AM19" s="6">
        <f>AVERAGE(AM9:AP9)</f>
        <v>10579.05</v>
      </c>
      <c r="AQ19" s="6">
        <f>AVERAGE(AQ9:AT9)</f>
        <v>11095.974999999999</v>
      </c>
      <c r="AU19" s="6">
        <f>AVERAGE(AU9:AX9)</f>
        <v>11345.150000000001</v>
      </c>
      <c r="AY19" s="6">
        <f>AVERAGE(AY9:BB9)</f>
        <v>11107.525000000001</v>
      </c>
      <c r="BC19" s="6">
        <f>AVERAGE(BC9:BF9)</f>
        <v>10806.85</v>
      </c>
      <c r="BG19" s="6">
        <f>AVERAGE(BG9:BJ9)</f>
        <v>10771.45</v>
      </c>
      <c r="BK19" s="6">
        <f>AVERAGE(BK9:BN9)</f>
        <v>11028.900000000001</v>
      </c>
      <c r="BO19" s="6">
        <f>AVERAGE(BO9:BR9)</f>
        <v>11151.8</v>
      </c>
    </row>
    <row r="20" spans="2:67">
      <c r="B20" t="s">
        <v>340</v>
      </c>
      <c r="C20" s="6">
        <f>AVERAGE(C11:F11)</f>
        <v>9565.375</v>
      </c>
      <c r="G20" s="6">
        <f>AVERAGE(G11:J11)</f>
        <v>9300.25</v>
      </c>
      <c r="K20" s="6">
        <f>AVERAGE(K11:N11)</f>
        <v>9258.1500000000015</v>
      </c>
      <c r="O20" s="6">
        <f>AVERAGE(O11:R11)</f>
        <v>9200.3250000000007</v>
      </c>
      <c r="S20" s="6">
        <f>AVERAGE(S11:V11)</f>
        <v>8921.8999999999978</v>
      </c>
      <c r="W20" s="6">
        <f>AVERAGE(W11:Z11)</f>
        <v>8879.8250000000007</v>
      </c>
      <c r="AA20" s="6">
        <f>AVERAGE(AA11:AD11)</f>
        <v>9183.9750000000004</v>
      </c>
      <c r="AE20" s="6">
        <f>AVERAGE(AE11:AH11)</f>
        <v>9648.85</v>
      </c>
      <c r="AI20" s="6">
        <f>AVERAGE(AI11:AL11)</f>
        <v>10066.299999999999</v>
      </c>
      <c r="AM20" s="6">
        <f>AVERAGE(AM11:AP11)</f>
        <v>10633.75</v>
      </c>
      <c r="AQ20" s="6">
        <f>AVERAGE(AQ11:AT11)</f>
        <v>11153.5</v>
      </c>
      <c r="AU20" s="6">
        <f>AVERAGE(AU11:AX11)</f>
        <v>11405.424999999999</v>
      </c>
      <c r="AY20" s="6">
        <f>AVERAGE(AY11:BB11)</f>
        <v>11166.35</v>
      </c>
      <c r="BC20" s="6">
        <f>AVERAGE(BC11:BF11)</f>
        <v>10865.15</v>
      </c>
      <c r="BG20" s="6">
        <f>AVERAGE(BG11:BJ11)</f>
        <v>10829.85</v>
      </c>
      <c r="BK20" s="6">
        <f>AVERAGE(BK11:BN11)</f>
        <v>11089.224999999999</v>
      </c>
      <c r="BO20" s="6">
        <f>AVERAGE(BO11:BR11)</f>
        <v>11229.224999999999</v>
      </c>
    </row>
    <row r="21" spans="2:67">
      <c r="B21" t="s">
        <v>341</v>
      </c>
      <c r="C21" s="6">
        <f>AVERAGE(C13:F13)</f>
        <v>9194.5750000000007</v>
      </c>
      <c r="G21" s="6">
        <f>AVERAGE(G13:J13)</f>
        <v>8927.2000000000007</v>
      </c>
      <c r="K21" s="6">
        <f>AVERAGE(K13:N13)</f>
        <v>8880.25</v>
      </c>
      <c r="O21" s="6">
        <f>AVERAGE(O13:R13)</f>
        <v>8819.2000000000007</v>
      </c>
      <c r="S21" s="6">
        <f>AVERAGE(S13:V13)</f>
        <v>8540.1</v>
      </c>
      <c r="W21" s="6">
        <f>AVERAGE(W13:Z13)</f>
        <v>8493.7249999999985</v>
      </c>
      <c r="AA21" s="6">
        <f>AVERAGE(AA13:AD13)</f>
        <v>8783.7000000000007</v>
      </c>
      <c r="AE21" s="6">
        <f>AVERAGE(AE13:AH13)</f>
        <v>9224.9000000000015</v>
      </c>
      <c r="AI21" s="6">
        <f>AVERAGE(AI13:AL13)</f>
        <v>9623.25</v>
      </c>
      <c r="AM21" s="6">
        <f>AVERAGE(AM13:AP13)</f>
        <v>10163.975</v>
      </c>
      <c r="AQ21" s="6">
        <f>AVERAGE(AQ13:AT13)</f>
        <v>10658.65</v>
      </c>
      <c r="AU21" s="6">
        <f>AVERAGE(AU13:AX13)</f>
        <v>10892.175000000001</v>
      </c>
      <c r="AY21" s="6">
        <f>AVERAGE(AY13:BB13)</f>
        <v>10653.674999999999</v>
      </c>
      <c r="BC21" s="6">
        <f>AVERAGE(BC13:BF13)</f>
        <v>10355.125</v>
      </c>
      <c r="BG21" s="6">
        <f>AVERAGE(BG13:BJ13)</f>
        <v>10317.825000000001</v>
      </c>
      <c r="BK21" s="6">
        <f>AVERAGE(BK13:BN13)</f>
        <v>10563.8</v>
      </c>
      <c r="BO21" s="6">
        <f>AVERAGE(BO13:BR13)</f>
        <v>10685.725</v>
      </c>
    </row>
    <row r="24" spans="2:67">
      <c r="B24" s="45" t="s">
        <v>342</v>
      </c>
    </row>
    <row r="26" spans="2:67">
      <c r="B26" t="s">
        <v>157</v>
      </c>
      <c r="C26" t="s">
        <v>272</v>
      </c>
      <c r="D26" t="s">
        <v>271</v>
      </c>
      <c r="E26" t="s">
        <v>270</v>
      </c>
      <c r="F26" t="s">
        <v>269</v>
      </c>
      <c r="G26" t="s">
        <v>268</v>
      </c>
      <c r="H26" t="s">
        <v>267</v>
      </c>
      <c r="I26" t="s">
        <v>266</v>
      </c>
      <c r="J26" t="s">
        <v>265</v>
      </c>
      <c r="K26" t="s">
        <v>370</v>
      </c>
      <c r="L26" t="s">
        <v>369</v>
      </c>
      <c r="M26" t="s">
        <v>368</v>
      </c>
      <c r="N26" t="s">
        <v>367</v>
      </c>
      <c r="O26" t="s">
        <v>366</v>
      </c>
      <c r="P26" t="s">
        <v>365</v>
      </c>
      <c r="Q26" t="s">
        <v>364</v>
      </c>
      <c r="R26" t="s">
        <v>363</v>
      </c>
      <c r="S26" t="s">
        <v>362</v>
      </c>
      <c r="T26" t="s">
        <v>361</v>
      </c>
      <c r="U26" t="s">
        <v>360</v>
      </c>
      <c r="V26" t="s">
        <v>359</v>
      </c>
      <c r="W26" t="s">
        <v>358</v>
      </c>
      <c r="X26" t="s">
        <v>357</v>
      </c>
      <c r="Y26" t="s">
        <v>356</v>
      </c>
      <c r="Z26" t="s">
        <v>355</v>
      </c>
      <c r="AA26" t="s">
        <v>354</v>
      </c>
      <c r="AB26" t="s">
        <v>353</v>
      </c>
      <c r="AC26" t="s">
        <v>352</v>
      </c>
      <c r="AD26" t="s">
        <v>351</v>
      </c>
      <c r="AE26" t="s">
        <v>350</v>
      </c>
      <c r="AF26" t="s">
        <v>349</v>
      </c>
      <c r="AG26" t="s">
        <v>348</v>
      </c>
      <c r="AH26" t="s">
        <v>347</v>
      </c>
      <c r="AI26" t="s">
        <v>346</v>
      </c>
      <c r="AJ26" t="s">
        <v>345</v>
      </c>
      <c r="AK26" t="s">
        <v>344</v>
      </c>
      <c r="AL26" t="s">
        <v>343</v>
      </c>
    </row>
    <row r="27" spans="2:67">
      <c r="B27" t="s">
        <v>333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2:67">
      <c r="B28" t="s">
        <v>334</v>
      </c>
      <c r="C28" s="6">
        <v>10920.1</v>
      </c>
      <c r="D28" s="6">
        <v>11041.2</v>
      </c>
      <c r="E28" s="6">
        <v>11089.8</v>
      </c>
      <c r="F28" s="6">
        <v>11064.5</v>
      </c>
      <c r="G28" s="6">
        <v>10981.3</v>
      </c>
      <c r="H28" s="6">
        <v>11049.5</v>
      </c>
      <c r="I28" s="6">
        <v>11230.2</v>
      </c>
      <c r="J28" s="6">
        <v>11346.2</v>
      </c>
      <c r="K28" s="6">
        <v>11429.9</v>
      </c>
      <c r="L28" s="6">
        <v>11503.5</v>
      </c>
      <c r="M28" s="6">
        <v>11656.7</v>
      </c>
      <c r="N28" s="6">
        <v>11742.3</v>
      </c>
      <c r="O28" s="6">
        <v>11826.7</v>
      </c>
      <c r="P28" s="6">
        <v>11965.1</v>
      </c>
      <c r="Q28" s="6">
        <v>12141</v>
      </c>
      <c r="R28" s="6">
        <v>12291.8</v>
      </c>
      <c r="S28" s="6">
        <v>12353.3</v>
      </c>
      <c r="T28" s="6">
        <v>12550</v>
      </c>
      <c r="U28" s="6">
        <v>12685.1</v>
      </c>
      <c r="V28" s="6">
        <v>12768.7</v>
      </c>
      <c r="W28" s="6">
        <v>12831.6</v>
      </c>
      <c r="X28" s="6">
        <v>13104.5</v>
      </c>
      <c r="Y28" s="6">
        <v>13272</v>
      </c>
      <c r="Z28" s="6">
        <v>13281.8</v>
      </c>
      <c r="AA28" s="6">
        <v>13356.5</v>
      </c>
      <c r="AB28" s="6">
        <v>13427.5</v>
      </c>
      <c r="AC28" s="6">
        <v>13570</v>
      </c>
      <c r="AD28" s="6">
        <v>13632.5</v>
      </c>
      <c r="AE28" s="6">
        <v>13621</v>
      </c>
      <c r="AF28" s="6">
        <v>13752.1</v>
      </c>
      <c r="AG28" s="6">
        <v>13841.9</v>
      </c>
      <c r="AH28" s="6">
        <v>13877.6</v>
      </c>
      <c r="AI28" s="6">
        <v>13898.7</v>
      </c>
      <c r="AJ28" s="6">
        <v>14093</v>
      </c>
      <c r="AK28" s="6">
        <v>14199.9</v>
      </c>
      <c r="AL28" s="6">
        <v>14224.1</v>
      </c>
    </row>
    <row r="29" spans="2:67">
      <c r="B29" t="s">
        <v>335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2:67">
      <c r="B30" t="s">
        <v>334</v>
      </c>
      <c r="C30" s="6">
        <v>10977.6</v>
      </c>
      <c r="D30" s="6">
        <v>11099</v>
      </c>
      <c r="E30" s="6">
        <v>11151.5</v>
      </c>
      <c r="F30" s="6">
        <v>11128.8</v>
      </c>
      <c r="G30" s="6">
        <v>11054.4</v>
      </c>
      <c r="H30" s="6">
        <v>11124.8</v>
      </c>
      <c r="I30" s="6">
        <v>11312.6</v>
      </c>
      <c r="J30" s="6">
        <v>11425.1</v>
      </c>
      <c r="K30" s="6">
        <v>11510.6</v>
      </c>
      <c r="L30" s="6">
        <v>11580.3</v>
      </c>
      <c r="M30" s="6">
        <v>11738.4</v>
      </c>
      <c r="N30" s="6">
        <v>11820.2</v>
      </c>
      <c r="O30" s="6">
        <v>11914</v>
      </c>
      <c r="P30" s="6">
        <v>12052.1</v>
      </c>
      <c r="Q30" s="6">
        <v>12238.6</v>
      </c>
      <c r="R30" s="6">
        <v>12391</v>
      </c>
      <c r="S30" s="6">
        <v>12459.9</v>
      </c>
      <c r="T30" s="6">
        <v>12664.5</v>
      </c>
      <c r="U30" s="6">
        <v>12803.3</v>
      </c>
      <c r="V30" s="6">
        <v>12889.3</v>
      </c>
      <c r="W30" s="6">
        <v>12947.9</v>
      </c>
      <c r="X30" s="6">
        <v>13225.4</v>
      </c>
      <c r="Y30" s="6">
        <v>13390.3</v>
      </c>
      <c r="Z30" s="6">
        <v>13402.2</v>
      </c>
      <c r="AA30" s="6">
        <v>13475.5</v>
      </c>
      <c r="AB30" s="6">
        <v>13550.1</v>
      </c>
      <c r="AC30" s="6">
        <v>13689.3</v>
      </c>
      <c r="AD30" s="6">
        <v>13755</v>
      </c>
      <c r="AE30" s="6">
        <v>13738.8</v>
      </c>
      <c r="AF30" s="6">
        <v>13874.7</v>
      </c>
      <c r="AG30" s="6">
        <v>13965.1</v>
      </c>
      <c r="AH30" s="6">
        <v>14007.9</v>
      </c>
      <c r="AI30" s="6">
        <v>14034.7</v>
      </c>
      <c r="AJ30" s="6">
        <v>14237.7</v>
      </c>
      <c r="AK30" s="6">
        <v>14348.2</v>
      </c>
      <c r="AL30" s="6">
        <v>14374.5</v>
      </c>
    </row>
    <row r="31" spans="2:67">
      <c r="B31" t="s">
        <v>336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2:67">
      <c r="B32" t="s">
        <v>334</v>
      </c>
      <c r="C32" s="6">
        <v>10459.299999999999</v>
      </c>
      <c r="D32" s="6">
        <v>10576.1</v>
      </c>
      <c r="E32" s="6">
        <v>10622.1</v>
      </c>
      <c r="F32" s="6">
        <v>10597.7</v>
      </c>
      <c r="G32" s="6">
        <v>10516.7</v>
      </c>
      <c r="H32" s="6">
        <v>10584.2</v>
      </c>
      <c r="I32" s="6">
        <v>10762.4</v>
      </c>
      <c r="J32" s="6">
        <v>10879.6</v>
      </c>
      <c r="K32" s="6">
        <v>10964.4</v>
      </c>
      <c r="L32" s="6">
        <v>11039</v>
      </c>
      <c r="M32" s="6">
        <v>11193.2</v>
      </c>
      <c r="N32" s="6">
        <v>11281.8</v>
      </c>
      <c r="O32" s="6">
        <v>11373.4</v>
      </c>
      <c r="P32" s="6">
        <v>11508.4</v>
      </c>
      <c r="Q32" s="6">
        <v>11684.8</v>
      </c>
      <c r="R32" s="6">
        <v>11831.9</v>
      </c>
      <c r="S32" s="6">
        <v>11892.6</v>
      </c>
      <c r="T32" s="6">
        <v>12082.3</v>
      </c>
      <c r="U32" s="6">
        <v>12222</v>
      </c>
      <c r="V32" s="6">
        <v>12311.7</v>
      </c>
      <c r="W32" s="6">
        <v>12384.8</v>
      </c>
      <c r="X32" s="6">
        <v>12660.7</v>
      </c>
      <c r="Y32" s="6">
        <v>12831.3</v>
      </c>
      <c r="Z32" s="6">
        <v>12850.9</v>
      </c>
      <c r="AA32" s="6">
        <v>12924.7</v>
      </c>
      <c r="AB32" s="6">
        <v>12991.5</v>
      </c>
      <c r="AC32" s="6">
        <v>13123</v>
      </c>
      <c r="AD32" s="6">
        <v>13180</v>
      </c>
      <c r="AE32" s="6">
        <v>13157.2</v>
      </c>
      <c r="AF32" s="6">
        <v>13276.1</v>
      </c>
      <c r="AG32" s="6">
        <v>13357.2</v>
      </c>
      <c r="AH32" s="6">
        <v>13389.7</v>
      </c>
      <c r="AI32" s="6">
        <v>13410.1</v>
      </c>
      <c r="AJ32" s="6">
        <v>13595.4</v>
      </c>
      <c r="AK32" s="6">
        <v>13694.9</v>
      </c>
      <c r="AL32" s="6">
        <v>13719.3</v>
      </c>
    </row>
    <row r="33" spans="2:42">
      <c r="B33" s="72"/>
    </row>
    <row r="34" spans="2:42">
      <c r="B34" s="72"/>
    </row>
    <row r="35" spans="2:42">
      <c r="B35" s="72" t="s">
        <v>337</v>
      </c>
    </row>
    <row r="36" spans="2:42">
      <c r="B36" s="72" t="s">
        <v>338</v>
      </c>
    </row>
    <row r="37" spans="2:42">
      <c r="B37" s="72" t="s">
        <v>429</v>
      </c>
      <c r="C37" s="72">
        <v>1995</v>
      </c>
      <c r="G37" s="72">
        <f>C37+1</f>
        <v>1996</v>
      </c>
      <c r="K37" s="72">
        <f>G37+1</f>
        <v>1997</v>
      </c>
      <c r="O37" s="72">
        <f>K37+1</f>
        <v>1998</v>
      </c>
      <c r="S37" s="72">
        <f>O37+1</f>
        <v>1999</v>
      </c>
      <c r="W37" s="72">
        <f>S37+1</f>
        <v>2000</v>
      </c>
      <c r="AA37" s="72">
        <f>W37+1</f>
        <v>2001</v>
      </c>
      <c r="AE37" s="72">
        <f>AA37+1</f>
        <v>2002</v>
      </c>
      <c r="AI37" s="72">
        <f>AE37+1</f>
        <v>2003</v>
      </c>
      <c r="AM37" s="72"/>
    </row>
    <row r="38" spans="2:42">
      <c r="B38" s="72" t="s">
        <v>339</v>
      </c>
      <c r="C38" s="6">
        <f>AVERAGE(C28:F28)</f>
        <v>11028.900000000001</v>
      </c>
      <c r="G38" s="6">
        <f>AVERAGE(G28:J28)</f>
        <v>11151.8</v>
      </c>
      <c r="K38" s="6">
        <f>AVERAGE(K28:N28)</f>
        <v>11583.100000000002</v>
      </c>
      <c r="O38" s="6">
        <f>AVERAGE(O28:R28)</f>
        <v>12056.150000000001</v>
      </c>
      <c r="S38" s="6">
        <f>AVERAGE(S28:V28)</f>
        <v>12589.275000000001</v>
      </c>
      <c r="W38" s="6">
        <f>AVERAGE(W28:Z28)</f>
        <v>13122.474999999999</v>
      </c>
      <c r="AA38" s="6">
        <f>AVERAGE(AA28:AD28)</f>
        <v>13496.625</v>
      </c>
      <c r="AE38" s="6">
        <f>AVERAGE(AE28:AH28)</f>
        <v>13773.15</v>
      </c>
      <c r="AI38" s="6">
        <f>AVERAGE(AI28:AL28)</f>
        <v>14103.924999999999</v>
      </c>
      <c r="AM38" s="6"/>
    </row>
    <row r="39" spans="2:42">
      <c r="B39" s="72" t="s">
        <v>340</v>
      </c>
      <c r="C39" s="6">
        <f>AVERAGE(C30:F30)</f>
        <v>11089.224999999999</v>
      </c>
      <c r="G39" s="6">
        <f>AVERAGE(G30:J30)</f>
        <v>11229.224999999999</v>
      </c>
      <c r="K39" s="6">
        <f>AVERAGE(K30:N30)</f>
        <v>11662.375</v>
      </c>
      <c r="O39" s="6">
        <f>AVERAGE(O30:R30)</f>
        <v>12148.924999999999</v>
      </c>
      <c r="S39" s="6">
        <f>AVERAGE(S30:V30)</f>
        <v>12704.25</v>
      </c>
      <c r="W39" s="6">
        <f>AVERAGE(W30:Z30)</f>
        <v>13241.45</v>
      </c>
      <c r="AA39" s="6">
        <f>AVERAGE(AA30:AD30)</f>
        <v>13617.474999999999</v>
      </c>
      <c r="AE39" s="6">
        <f>AVERAGE(AE30:AH30)</f>
        <v>13896.625</v>
      </c>
      <c r="AI39" s="6">
        <f>AVERAGE(AI30:AL30)</f>
        <v>14248.775000000001</v>
      </c>
      <c r="AM39" s="6"/>
    </row>
    <row r="40" spans="2:42">
      <c r="B40" s="72" t="s">
        <v>341</v>
      </c>
      <c r="C40" s="6">
        <f>AVERAGE(C32:F32)</f>
        <v>10563.8</v>
      </c>
      <c r="G40" s="6">
        <f>AVERAGE(G32:J32)</f>
        <v>10685.725</v>
      </c>
      <c r="K40" s="6">
        <f>AVERAGE(K32:N32)</f>
        <v>11119.600000000002</v>
      </c>
      <c r="O40" s="6">
        <f>AVERAGE(O32:R32)</f>
        <v>11599.625</v>
      </c>
      <c r="S40" s="6">
        <f>AVERAGE(S32:V32)</f>
        <v>12127.150000000001</v>
      </c>
      <c r="W40" s="6">
        <f>AVERAGE(W32:Z32)</f>
        <v>12681.925000000001</v>
      </c>
      <c r="AA40" s="6">
        <f>AVERAGE(AA32:AD32)</f>
        <v>13054.8</v>
      </c>
      <c r="AE40" s="6">
        <f>AVERAGE(AE32:AH32)</f>
        <v>13295.05</v>
      </c>
      <c r="AI40" s="6">
        <f>AVERAGE(AI32:AL32)</f>
        <v>13604.924999999999</v>
      </c>
      <c r="AM40" s="6"/>
    </row>
    <row r="44" spans="2:42">
      <c r="B44" s="45" t="s">
        <v>371</v>
      </c>
    </row>
    <row r="45" spans="2:42">
      <c r="B45" t="s">
        <v>396</v>
      </c>
    </row>
    <row r="46" spans="2:42">
      <c r="B46" t="s">
        <v>157</v>
      </c>
      <c r="C46" t="s">
        <v>358</v>
      </c>
      <c r="D46" t="s">
        <v>357</v>
      </c>
      <c r="E46" t="s">
        <v>356</v>
      </c>
      <c r="F46" t="s">
        <v>355</v>
      </c>
      <c r="G46" t="s">
        <v>354</v>
      </c>
      <c r="H46" t="s">
        <v>353</v>
      </c>
      <c r="I46" t="s">
        <v>352</v>
      </c>
      <c r="J46" t="s">
        <v>351</v>
      </c>
      <c r="K46" t="s">
        <v>350</v>
      </c>
      <c r="L46" t="s">
        <v>349</v>
      </c>
      <c r="M46" t="s">
        <v>348</v>
      </c>
      <c r="N46" t="s">
        <v>347</v>
      </c>
      <c r="O46" t="s">
        <v>346</v>
      </c>
      <c r="P46" t="s">
        <v>345</v>
      </c>
      <c r="Q46" t="s">
        <v>344</v>
      </c>
      <c r="R46" t="s">
        <v>343</v>
      </c>
      <c r="S46" t="s">
        <v>395</v>
      </c>
      <c r="T46" t="s">
        <v>394</v>
      </c>
      <c r="U46" t="s">
        <v>393</v>
      </c>
      <c r="V46" t="s">
        <v>392</v>
      </c>
      <c r="W46" t="s">
        <v>391</v>
      </c>
      <c r="X46" t="s">
        <v>390</v>
      </c>
      <c r="Y46" t="s">
        <v>389</v>
      </c>
      <c r="Z46" t="s">
        <v>388</v>
      </c>
      <c r="AA46" t="s">
        <v>387</v>
      </c>
      <c r="AB46" t="s">
        <v>386</v>
      </c>
      <c r="AC46" t="s">
        <v>385</v>
      </c>
      <c r="AD46" t="s">
        <v>384</v>
      </c>
      <c r="AE46" t="s">
        <v>383</v>
      </c>
      <c r="AF46" t="s">
        <v>382</v>
      </c>
      <c r="AG46" t="s">
        <v>381</v>
      </c>
      <c r="AH46" t="s">
        <v>380</v>
      </c>
      <c r="AI46" t="s">
        <v>379</v>
      </c>
      <c r="AJ46" t="s">
        <v>378</v>
      </c>
      <c r="AK46" t="s">
        <v>377</v>
      </c>
      <c r="AL46" t="s">
        <v>376</v>
      </c>
      <c r="AM46" t="s">
        <v>375</v>
      </c>
      <c r="AN46" t="s">
        <v>374</v>
      </c>
      <c r="AO46" t="s">
        <v>373</v>
      </c>
      <c r="AP46" t="s">
        <v>372</v>
      </c>
    </row>
    <row r="47" spans="2:42">
      <c r="B47" t="s">
        <v>397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2:42">
      <c r="B48" t="s">
        <v>398</v>
      </c>
      <c r="C48" s="6">
        <v>13470.1</v>
      </c>
      <c r="D48" s="6">
        <v>13763.5</v>
      </c>
      <c r="E48" s="6">
        <v>13964.7</v>
      </c>
      <c r="F48" s="6">
        <v>14060.3</v>
      </c>
      <c r="G48" s="6">
        <v>14076.6</v>
      </c>
      <c r="H48" s="6">
        <v>14206.9</v>
      </c>
      <c r="I48" s="6">
        <v>14416</v>
      </c>
      <c r="J48" s="6">
        <v>14439</v>
      </c>
      <c r="K48" s="6">
        <v>14421.9</v>
      </c>
      <c r="L48" s="6">
        <v>14606.7</v>
      </c>
      <c r="M48" s="6">
        <v>14800.4</v>
      </c>
      <c r="N48" s="6">
        <v>14835.8</v>
      </c>
      <c r="O48" s="6">
        <v>14864.9</v>
      </c>
      <c r="P48" s="6">
        <v>15143.2</v>
      </c>
      <c r="Q48" s="6">
        <v>15355</v>
      </c>
      <c r="R48" s="6">
        <v>15451.8</v>
      </c>
      <c r="S48" s="6">
        <v>15479.1</v>
      </c>
      <c r="T48" s="6">
        <v>15676.6</v>
      </c>
      <c r="U48" s="6">
        <v>15893.6</v>
      </c>
      <c r="V48" s="6">
        <v>16001.9</v>
      </c>
      <c r="W48" s="6">
        <v>15971.3</v>
      </c>
      <c r="X48" s="6">
        <v>16347.5</v>
      </c>
      <c r="Y48" s="6">
        <v>16711.8</v>
      </c>
      <c r="Z48" s="6">
        <v>16801.7</v>
      </c>
      <c r="AA48" s="6">
        <v>16835.3</v>
      </c>
      <c r="AB48" s="6">
        <v>17117.7</v>
      </c>
      <c r="AC48" s="6">
        <v>17323.2</v>
      </c>
      <c r="AD48" s="6">
        <v>17444.7</v>
      </c>
      <c r="AE48" s="6">
        <v>17497.7</v>
      </c>
      <c r="AF48" s="6">
        <v>17790.400000000001</v>
      </c>
      <c r="AG48" s="6">
        <v>17870.3</v>
      </c>
      <c r="AH48" s="6">
        <v>17877.2</v>
      </c>
      <c r="AI48" s="6">
        <v>17817.5</v>
      </c>
      <c r="AJ48" s="6">
        <v>17884.099999999999</v>
      </c>
      <c r="AK48" s="6">
        <v>17752.400000000001</v>
      </c>
      <c r="AL48" s="6">
        <v>17324.5</v>
      </c>
      <c r="AM48" s="6">
        <v>16716.8</v>
      </c>
      <c r="AN48" s="6">
        <v>16654.5</v>
      </c>
      <c r="AO48" s="6">
        <v>16522.099999999999</v>
      </c>
      <c r="AP48" s="6">
        <v>16352.7</v>
      </c>
    </row>
    <row r="49" spans="2:42">
      <c r="B49" t="s">
        <v>399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2:42">
      <c r="B50" t="s">
        <v>398</v>
      </c>
      <c r="C50" s="6">
        <v>14062.5</v>
      </c>
      <c r="D50" s="6">
        <v>14361</v>
      </c>
      <c r="E50" s="6">
        <v>14559.4</v>
      </c>
      <c r="F50" s="6">
        <v>14667.7</v>
      </c>
      <c r="G50" s="6">
        <v>14692.4</v>
      </c>
      <c r="H50" s="6">
        <v>14831.7</v>
      </c>
      <c r="I50" s="6">
        <v>15050</v>
      </c>
      <c r="J50" s="6">
        <v>15066.8</v>
      </c>
      <c r="K50" s="6">
        <v>15068.7</v>
      </c>
      <c r="L50" s="6">
        <v>15238.9</v>
      </c>
      <c r="M50" s="6">
        <v>15423.1</v>
      </c>
      <c r="N50" s="6">
        <v>15448.4</v>
      </c>
      <c r="O50" s="6">
        <v>15494.6</v>
      </c>
      <c r="P50" s="6">
        <v>15810.3</v>
      </c>
      <c r="Q50" s="6">
        <v>16024.1</v>
      </c>
      <c r="R50" s="6">
        <v>16122.3</v>
      </c>
      <c r="S50" s="6">
        <v>16154.1</v>
      </c>
      <c r="T50" s="6">
        <v>16356.6</v>
      </c>
      <c r="U50" s="6">
        <v>16584.400000000001</v>
      </c>
      <c r="V50" s="6">
        <v>16711.2</v>
      </c>
      <c r="W50" s="6">
        <v>16680.599999999999</v>
      </c>
      <c r="X50" s="6">
        <v>17043.900000000001</v>
      </c>
      <c r="Y50" s="6">
        <v>17440.8</v>
      </c>
      <c r="Z50" s="6">
        <v>17587.5</v>
      </c>
      <c r="AA50" s="6">
        <v>17569.099999999999</v>
      </c>
      <c r="AB50" s="6">
        <v>17876.3</v>
      </c>
      <c r="AC50" s="6">
        <v>18106.099999999999</v>
      </c>
      <c r="AD50" s="6">
        <v>18287.8</v>
      </c>
      <c r="AE50" s="6">
        <v>18262.599999999999</v>
      </c>
      <c r="AF50" s="6">
        <v>18597.3</v>
      </c>
      <c r="AG50" s="6">
        <v>18703.5</v>
      </c>
      <c r="AH50" s="6">
        <v>18767.099999999999</v>
      </c>
      <c r="AI50" s="6">
        <v>18562.099999999999</v>
      </c>
      <c r="AJ50" s="6">
        <v>18690.099999999999</v>
      </c>
      <c r="AK50" s="6">
        <v>18596.8</v>
      </c>
      <c r="AL50" s="6">
        <v>18236.2</v>
      </c>
      <c r="AM50" s="6">
        <v>17419</v>
      </c>
      <c r="AN50" s="6">
        <v>17397.099999999999</v>
      </c>
      <c r="AO50" s="6">
        <v>17320</v>
      </c>
      <c r="AP50" s="6">
        <v>17226.7</v>
      </c>
    </row>
    <row r="51" spans="2:42">
      <c r="B51" t="s">
        <v>400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2:42">
      <c r="B52" t="s">
        <v>398</v>
      </c>
      <c r="C52" s="6">
        <v>12962</v>
      </c>
      <c r="D52" s="6">
        <v>13178.5</v>
      </c>
      <c r="E52" s="6">
        <v>13439.1</v>
      </c>
      <c r="F52" s="6">
        <v>13424.9</v>
      </c>
      <c r="G52" s="6">
        <v>13520.3</v>
      </c>
      <c r="H52" s="6">
        <v>13640.8</v>
      </c>
      <c r="I52" s="6">
        <v>13837.7</v>
      </c>
      <c r="J52" s="6">
        <v>13858.3</v>
      </c>
      <c r="K52" s="6">
        <v>13887.9</v>
      </c>
      <c r="L52" s="6">
        <v>14054.4</v>
      </c>
      <c r="M52" s="6">
        <v>14255.7</v>
      </c>
      <c r="N52" s="6">
        <v>14168</v>
      </c>
      <c r="O52" s="6">
        <v>14320.5</v>
      </c>
      <c r="P52" s="6">
        <v>14422.2</v>
      </c>
      <c r="Q52" s="6">
        <v>14641.6</v>
      </c>
      <c r="R52" s="6">
        <v>14583</v>
      </c>
      <c r="S52" s="6">
        <v>14752.7</v>
      </c>
      <c r="T52" s="6">
        <v>14798.3</v>
      </c>
      <c r="U52" s="6">
        <v>15074.6</v>
      </c>
      <c r="V52" s="6">
        <v>14993.6</v>
      </c>
      <c r="W52" s="6">
        <v>15106.6</v>
      </c>
      <c r="X52" s="6">
        <v>15352.7</v>
      </c>
      <c r="Y52" s="6">
        <v>15708.5</v>
      </c>
      <c r="Z52" s="6">
        <v>15605.5</v>
      </c>
      <c r="AA52" s="6">
        <v>15679.4</v>
      </c>
      <c r="AB52" s="6">
        <v>15920.4</v>
      </c>
      <c r="AC52" s="6">
        <v>16154.6</v>
      </c>
      <c r="AD52" s="6">
        <v>16280.4</v>
      </c>
      <c r="AE52" s="6">
        <v>16247.9</v>
      </c>
      <c r="AF52" s="6">
        <v>16501.599999999999</v>
      </c>
      <c r="AG52" s="6">
        <v>16646</v>
      </c>
      <c r="AH52" s="6">
        <v>16667.8</v>
      </c>
      <c r="AI52" s="6">
        <v>16535.7</v>
      </c>
      <c r="AJ52" s="6">
        <v>16581.7</v>
      </c>
      <c r="AK52" s="6">
        <v>16528.3</v>
      </c>
      <c r="AL52" s="6">
        <v>16061.1</v>
      </c>
      <c r="AM52" s="6">
        <v>15451.5</v>
      </c>
      <c r="AN52" s="6">
        <v>15375.8</v>
      </c>
      <c r="AO52" s="6">
        <v>15364.6</v>
      </c>
      <c r="AP52" s="6">
        <v>15202.3</v>
      </c>
    </row>
    <row r="53" spans="2:42">
      <c r="B53" t="s">
        <v>401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2:42">
      <c r="B54" t="s">
        <v>398</v>
      </c>
      <c r="C54" s="6">
        <v>5888519.5999999996</v>
      </c>
      <c r="D54" s="6">
        <v>5889022.5999999996</v>
      </c>
      <c r="E54" s="6">
        <v>5660432.4000000004</v>
      </c>
      <c r="F54" s="6">
        <v>5861228.4000000004</v>
      </c>
      <c r="G54" s="6">
        <v>6099460.0999999996</v>
      </c>
      <c r="H54" s="6">
        <v>6053299.7000000002</v>
      </c>
      <c r="I54" s="6">
        <v>5833527.4000000004</v>
      </c>
      <c r="J54" s="6">
        <v>6061461.0999999996</v>
      </c>
      <c r="K54" s="6">
        <v>6194404</v>
      </c>
      <c r="L54" s="6">
        <v>6255676.5</v>
      </c>
      <c r="M54" s="6">
        <v>5976624.7999999998</v>
      </c>
      <c r="N54" s="6">
        <v>6241648.9000000004</v>
      </c>
      <c r="O54" s="6">
        <v>6375586.2999999998</v>
      </c>
      <c r="P54" s="6">
        <v>6373202.4000000004</v>
      </c>
      <c r="Q54" s="6">
        <v>6135413.9000000004</v>
      </c>
      <c r="R54" s="6">
        <v>6462244.7000000002</v>
      </c>
      <c r="S54" s="6">
        <v>6569290.2999999998</v>
      </c>
      <c r="T54" s="6">
        <v>6582729.2999999998</v>
      </c>
      <c r="U54" s="6">
        <v>6324744.7000000002</v>
      </c>
      <c r="V54" s="6">
        <v>6583577</v>
      </c>
      <c r="W54" s="6">
        <v>6665013.0999999996</v>
      </c>
      <c r="X54" s="6">
        <v>6858797.2000000002</v>
      </c>
      <c r="Y54" s="6">
        <v>6551014.9000000004</v>
      </c>
      <c r="Z54" s="6">
        <v>6824261.5999999996</v>
      </c>
      <c r="AA54" s="6">
        <v>7010047.7999999998</v>
      </c>
      <c r="AB54" s="6">
        <v>7011930.2000000002</v>
      </c>
      <c r="AC54" s="6">
        <v>6818417.7999999998</v>
      </c>
      <c r="AD54" s="6">
        <v>7031479.5</v>
      </c>
      <c r="AE54" s="6">
        <v>7188413.2999999998</v>
      </c>
      <c r="AF54" s="6">
        <v>7200821.0999999996</v>
      </c>
      <c r="AG54" s="6">
        <v>6925627.4000000004</v>
      </c>
      <c r="AH54" s="6">
        <v>7155349.7000000002</v>
      </c>
      <c r="AI54" s="6">
        <v>7213814.2999999998</v>
      </c>
      <c r="AJ54" s="6">
        <v>7351704.2000000002</v>
      </c>
      <c r="AK54" s="6">
        <v>6914621.7000000002</v>
      </c>
      <c r="AL54" s="6">
        <v>7069045.7000000002</v>
      </c>
      <c r="AM54" s="6">
        <v>6795425.0999999996</v>
      </c>
      <c r="AN54" s="6">
        <v>6793330</v>
      </c>
      <c r="AO54" s="6">
        <v>6475602</v>
      </c>
      <c r="AP54" s="6">
        <v>6696399.9000000004</v>
      </c>
    </row>
    <row r="57" spans="2:42">
      <c r="B57" s="72" t="s">
        <v>337</v>
      </c>
    </row>
    <row r="58" spans="2:42">
      <c r="B58" s="72" t="s">
        <v>338</v>
      </c>
    </row>
    <row r="59" spans="2:42">
      <c r="B59" s="72" t="s">
        <v>430</v>
      </c>
      <c r="C59" s="72">
        <v>2000</v>
      </c>
      <c r="G59" s="72">
        <f>C59+1</f>
        <v>2001</v>
      </c>
      <c r="K59" s="72">
        <f>G59+1</f>
        <v>2002</v>
      </c>
      <c r="O59" s="72">
        <f>K59+1</f>
        <v>2003</v>
      </c>
      <c r="S59" s="72">
        <f>O59+1</f>
        <v>2004</v>
      </c>
      <c r="W59" s="72">
        <f>S59+1</f>
        <v>2005</v>
      </c>
      <c r="AA59" s="72">
        <f>W59+1</f>
        <v>2006</v>
      </c>
      <c r="AE59" s="72">
        <f>AA59+1</f>
        <v>2007</v>
      </c>
      <c r="AI59" s="72">
        <f>AE59+1</f>
        <v>2008</v>
      </c>
      <c r="AM59" s="72">
        <f>AI59+1</f>
        <v>2009</v>
      </c>
    </row>
    <row r="60" spans="2:42">
      <c r="B60" s="72" t="s">
        <v>339</v>
      </c>
      <c r="C60" s="6">
        <f>AVERAGE(C48:F48)</f>
        <v>13814.650000000001</v>
      </c>
      <c r="G60" s="6">
        <f>AVERAGE(G48:J48)</f>
        <v>14284.625</v>
      </c>
      <c r="K60" s="6">
        <f>AVERAGE(K48:N48)</f>
        <v>14666.2</v>
      </c>
      <c r="O60" s="6">
        <f>AVERAGE(O48:R48)</f>
        <v>15203.724999999999</v>
      </c>
      <c r="S60" s="6">
        <f>AVERAGE(S48:V48)</f>
        <v>15762.800000000001</v>
      </c>
      <c r="W60" s="6">
        <f>AVERAGE(W48:Z48)</f>
        <v>16458.075000000001</v>
      </c>
      <c r="AA60" s="6">
        <f>AVERAGE(AA48:AD48)</f>
        <v>17180.224999999999</v>
      </c>
      <c r="AE60" s="6">
        <f>AVERAGE(AE48:AH48)</f>
        <v>17758.900000000001</v>
      </c>
      <c r="AI60" s="6">
        <f>AVERAGE(AI48:AL48)</f>
        <v>17694.625</v>
      </c>
      <c r="AM60" s="6">
        <f>AVERAGE(AM48:AP48)</f>
        <v>16561.525000000001</v>
      </c>
    </row>
    <row r="61" spans="2:42">
      <c r="B61" s="72" t="s">
        <v>340</v>
      </c>
      <c r="C61" s="6">
        <f>AVERAGE(C50:F50)</f>
        <v>14412.650000000001</v>
      </c>
      <c r="G61" s="6">
        <f>AVERAGE(G50:J50)</f>
        <v>14910.224999999999</v>
      </c>
      <c r="K61" s="6">
        <f>AVERAGE(K50:N50)</f>
        <v>15294.775</v>
      </c>
      <c r="O61" s="6">
        <f>AVERAGE(O50:R50)</f>
        <v>15862.825000000001</v>
      </c>
      <c r="S61" s="6">
        <f>AVERAGE(S50:V50)</f>
        <v>16451.575000000001</v>
      </c>
      <c r="W61" s="6">
        <f>AVERAGE(W50:Z50)</f>
        <v>17188.2</v>
      </c>
      <c r="AA61" s="6">
        <f>AVERAGE(AA50:AD50)</f>
        <v>17959.824999999997</v>
      </c>
      <c r="AE61" s="6">
        <f>AVERAGE(AE50:AH50)</f>
        <v>18582.625</v>
      </c>
      <c r="AI61" s="6">
        <f>AVERAGE(AI50:AL50)</f>
        <v>18521.3</v>
      </c>
      <c r="AM61" s="6">
        <f>AVERAGE(AM50:AP50)</f>
        <v>17340.7</v>
      </c>
    </row>
    <row r="62" spans="2:42">
      <c r="B62" s="72" t="s">
        <v>341</v>
      </c>
      <c r="C62" s="6">
        <f>AVERAGE(C52:F52)</f>
        <v>13251.125</v>
      </c>
      <c r="G62" s="6">
        <f>AVERAGE(G52:J52)</f>
        <v>13714.275000000001</v>
      </c>
      <c r="K62" s="6">
        <f>AVERAGE(K52:N52)</f>
        <v>14091.5</v>
      </c>
      <c r="O62" s="6">
        <f>AVERAGE(O52:R52)</f>
        <v>14491.825000000001</v>
      </c>
      <c r="S62" s="6">
        <f>AVERAGE(S52:V52)</f>
        <v>14904.8</v>
      </c>
      <c r="W62" s="6">
        <f>AVERAGE(W52:Z52)</f>
        <v>15443.325000000001</v>
      </c>
      <c r="AA62" s="6">
        <f>AVERAGE(AA52:AD52)</f>
        <v>16008.7</v>
      </c>
      <c r="AE62" s="6">
        <f>AVERAGE(AE52:AH52)</f>
        <v>16515.825000000001</v>
      </c>
      <c r="AI62" s="6">
        <f>AVERAGE(AI52:AL52)</f>
        <v>16426.7</v>
      </c>
      <c r="AM62" s="6">
        <f>AVERAGE(AM52:AP52)</f>
        <v>15348.55</v>
      </c>
    </row>
    <row r="63" spans="2:42">
      <c r="B63" t="s">
        <v>402</v>
      </c>
      <c r="C63" s="6">
        <f>AVERAGE(C54:F54)</f>
        <v>5824800.75</v>
      </c>
      <c r="G63" s="6">
        <f>AVERAGE(G54:J54)</f>
        <v>6011937.0750000011</v>
      </c>
      <c r="K63" s="6">
        <f>AVERAGE(K54:N54)</f>
        <v>6167088.5500000007</v>
      </c>
      <c r="O63" s="6">
        <f>AVERAGE(O54:R54)</f>
        <v>6336611.8250000002</v>
      </c>
      <c r="S63" s="6">
        <f>AVERAGE(S54:V54)</f>
        <v>6515085.3250000002</v>
      </c>
      <c r="W63" s="6">
        <f>AVERAGE(W54:Z54)</f>
        <v>6724771.7000000011</v>
      </c>
      <c r="AA63" s="6">
        <f>AVERAGE(AA54:AD54)</f>
        <v>6967968.8250000002</v>
      </c>
      <c r="AE63" s="6">
        <f>AVERAGE(AE54:AH54)</f>
        <v>7117552.8749999991</v>
      </c>
      <c r="AI63" s="6">
        <f>AVERAGE(AI54:AL54)</f>
        <v>7137296.4749999996</v>
      </c>
      <c r="AM63" s="6">
        <f>AVERAGE(AM54:AP54)</f>
        <v>6690189.25</v>
      </c>
    </row>
    <row r="67" spans="2:22">
      <c r="B67" s="45" t="s">
        <v>403</v>
      </c>
    </row>
    <row r="68" spans="2:22">
      <c r="B68" t="s">
        <v>396</v>
      </c>
    </row>
    <row r="69" spans="2:22">
      <c r="B69" t="s">
        <v>157</v>
      </c>
      <c r="C69" t="s">
        <v>379</v>
      </c>
      <c r="D69" t="s">
        <v>378</v>
      </c>
      <c r="E69" t="s">
        <v>377</v>
      </c>
      <c r="F69" t="s">
        <v>376</v>
      </c>
      <c r="G69" t="s">
        <v>375</v>
      </c>
      <c r="H69" t="s">
        <v>374</v>
      </c>
      <c r="I69" t="s">
        <v>373</v>
      </c>
      <c r="J69" t="s">
        <v>372</v>
      </c>
      <c r="K69" t="s">
        <v>415</v>
      </c>
      <c r="L69" t="s">
        <v>414</v>
      </c>
      <c r="M69" t="s">
        <v>413</v>
      </c>
      <c r="N69" t="s">
        <v>412</v>
      </c>
      <c r="O69" t="s">
        <v>411</v>
      </c>
      <c r="P69" t="s">
        <v>410</v>
      </c>
      <c r="Q69" t="s">
        <v>409</v>
      </c>
      <c r="R69" t="s">
        <v>408</v>
      </c>
      <c r="S69" t="s">
        <v>407</v>
      </c>
      <c r="T69" t="s">
        <v>406</v>
      </c>
      <c r="U69" t="s">
        <v>405</v>
      </c>
      <c r="V69" t="s">
        <v>404</v>
      </c>
    </row>
    <row r="70" spans="2:22">
      <c r="B70" t="s">
        <v>397</v>
      </c>
    </row>
    <row r="71" spans="2:22">
      <c r="B71" t="s">
        <v>416</v>
      </c>
      <c r="C71" s="6">
        <v>18084</v>
      </c>
      <c r="D71" s="6">
        <v>18113.599999999999</v>
      </c>
      <c r="E71" s="6">
        <v>17936.400000000001</v>
      </c>
      <c r="F71" s="6">
        <v>17513.099999999999</v>
      </c>
      <c r="G71" s="6">
        <v>16914.599999999999</v>
      </c>
      <c r="H71" s="6">
        <v>16858</v>
      </c>
      <c r="I71" s="6">
        <v>16687.900000000001</v>
      </c>
      <c r="J71" s="6">
        <v>16557.2</v>
      </c>
      <c r="K71" s="6">
        <v>16304.3</v>
      </c>
      <c r="L71" s="6">
        <v>16473.3</v>
      </c>
      <c r="M71" s="6">
        <v>16470.3</v>
      </c>
      <c r="N71" s="6">
        <v>16340.6</v>
      </c>
      <c r="O71" s="6">
        <v>16103.6</v>
      </c>
      <c r="P71" s="6">
        <v>16326.9</v>
      </c>
      <c r="Q71" s="6">
        <v>16176.2</v>
      </c>
      <c r="R71" s="6">
        <v>15870</v>
      </c>
      <c r="S71" s="6">
        <v>15375.6</v>
      </c>
      <c r="T71" s="6">
        <v>15438.4</v>
      </c>
      <c r="U71" s="6">
        <v>15283.3</v>
      </c>
      <c r="V71" s="6">
        <v>15002.2</v>
      </c>
    </row>
    <row r="72" spans="2:22">
      <c r="B72" t="s">
        <v>399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2:22">
      <c r="B73" t="s">
        <v>416</v>
      </c>
      <c r="C73" s="6">
        <v>18888.900000000001</v>
      </c>
      <c r="D73" s="6">
        <v>18921.400000000001</v>
      </c>
      <c r="E73" s="6">
        <v>18860.8</v>
      </c>
      <c r="F73" s="6">
        <v>18389.3</v>
      </c>
      <c r="G73" s="6">
        <v>17712.3</v>
      </c>
      <c r="H73" s="6">
        <v>17678.2</v>
      </c>
      <c r="I73" s="6">
        <v>17598.3</v>
      </c>
      <c r="J73" s="6">
        <v>17425.8</v>
      </c>
      <c r="K73" s="6">
        <v>17031.099999999999</v>
      </c>
      <c r="L73" s="6">
        <v>17176.400000000001</v>
      </c>
      <c r="M73" s="6">
        <v>17255.900000000001</v>
      </c>
      <c r="N73" s="6">
        <v>17123.900000000001</v>
      </c>
      <c r="O73" s="6">
        <v>16819.900000000001</v>
      </c>
      <c r="P73" s="6">
        <v>17030.900000000001</v>
      </c>
      <c r="Q73" s="6">
        <v>16917.5</v>
      </c>
      <c r="R73" s="6">
        <v>16576.099999999999</v>
      </c>
      <c r="S73" s="6">
        <v>16046.1</v>
      </c>
      <c r="T73" s="6">
        <v>16072.9</v>
      </c>
      <c r="U73" s="6">
        <v>15993.4</v>
      </c>
      <c r="V73" s="6">
        <v>15719.7</v>
      </c>
    </row>
    <row r="74" spans="2:22">
      <c r="B74" t="s">
        <v>400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2:22">
      <c r="B75" t="s">
        <v>416</v>
      </c>
      <c r="C75" s="6">
        <v>16835.3</v>
      </c>
      <c r="D75" s="6">
        <v>16801</v>
      </c>
      <c r="E75" s="6">
        <v>16733</v>
      </c>
      <c r="F75" s="6">
        <v>16283.5</v>
      </c>
      <c r="G75" s="6">
        <v>15779.9</v>
      </c>
      <c r="H75" s="6">
        <v>15655.3</v>
      </c>
      <c r="I75" s="6">
        <v>15597.1</v>
      </c>
      <c r="J75" s="6">
        <v>15413.3</v>
      </c>
      <c r="K75" s="6">
        <v>15197.7</v>
      </c>
      <c r="L75" s="6">
        <v>15260.2</v>
      </c>
      <c r="M75" s="6">
        <v>15373.4</v>
      </c>
      <c r="N75" s="6">
        <v>15185.6</v>
      </c>
      <c r="O75" s="6">
        <v>14964.6</v>
      </c>
      <c r="P75" s="6">
        <v>15081.5</v>
      </c>
      <c r="Q75" s="6">
        <v>15010.2</v>
      </c>
      <c r="R75" s="6">
        <v>14708.1</v>
      </c>
      <c r="S75" s="6">
        <v>14208.4</v>
      </c>
      <c r="T75" s="6">
        <v>14196.1</v>
      </c>
      <c r="U75" s="6">
        <v>14095.1</v>
      </c>
      <c r="V75" s="6">
        <v>13813.4</v>
      </c>
    </row>
    <row r="76" spans="2:22">
      <c r="B76" t="s">
        <v>401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2:22">
      <c r="B77" t="s">
        <v>416</v>
      </c>
      <c r="C77" s="6">
        <v>7310806</v>
      </c>
      <c r="D77" s="6">
        <v>7478615</v>
      </c>
      <c r="E77" s="6">
        <v>7060175</v>
      </c>
      <c r="F77" s="6">
        <v>7247152</v>
      </c>
      <c r="G77" s="6">
        <v>6921144</v>
      </c>
      <c r="H77" s="6">
        <v>6910142</v>
      </c>
      <c r="I77" s="6">
        <v>6672547</v>
      </c>
      <c r="J77" s="6">
        <v>6843045</v>
      </c>
      <c r="K77" s="6">
        <v>6707155</v>
      </c>
      <c r="L77" s="6">
        <v>6857216</v>
      </c>
      <c r="M77" s="6">
        <v>6578002</v>
      </c>
      <c r="N77" s="6">
        <v>6645822</v>
      </c>
      <c r="O77" s="6">
        <v>6760607</v>
      </c>
      <c r="P77" s="6">
        <v>6677015</v>
      </c>
      <c r="Q77" s="6">
        <v>6467110</v>
      </c>
      <c r="R77" s="6">
        <v>6500503</v>
      </c>
      <c r="S77" s="6">
        <v>6351580</v>
      </c>
      <c r="T77" s="6">
        <v>6278022</v>
      </c>
      <c r="U77" s="6">
        <v>6057851</v>
      </c>
      <c r="V77" s="6">
        <v>6143464</v>
      </c>
    </row>
    <row r="78" spans="2:22">
      <c r="B78" s="72"/>
      <c r="C78" s="72"/>
    </row>
    <row r="79" spans="2:22">
      <c r="B79" s="72"/>
      <c r="C79" s="72"/>
    </row>
    <row r="80" spans="2:22">
      <c r="B80" s="72" t="s">
        <v>337</v>
      </c>
      <c r="C80" s="72"/>
    </row>
    <row r="81" spans="2:22">
      <c r="B81" s="72" t="s">
        <v>338</v>
      </c>
      <c r="C81" s="72"/>
    </row>
    <row r="82" spans="2:22">
      <c r="B82" s="72" t="s">
        <v>431</v>
      </c>
      <c r="C82" s="72">
        <v>2008</v>
      </c>
      <c r="G82" s="72">
        <f>C82+1</f>
        <v>2009</v>
      </c>
      <c r="K82" s="72">
        <f>G82+1</f>
        <v>2010</v>
      </c>
      <c r="O82" s="72">
        <f>K82+1</f>
        <v>2011</v>
      </c>
      <c r="S82" s="72">
        <f>O82+1</f>
        <v>2012</v>
      </c>
    </row>
    <row r="83" spans="2:22">
      <c r="B83" s="72" t="s">
        <v>339</v>
      </c>
      <c r="C83" s="6">
        <f>AVERAGE(C71:F71)</f>
        <v>17911.775000000001</v>
      </c>
      <c r="G83" s="6">
        <f>AVERAGE(G71:J71)</f>
        <v>16754.424999999999</v>
      </c>
      <c r="K83" s="6">
        <f>AVERAGE(K71:N71)</f>
        <v>16397.125</v>
      </c>
      <c r="O83" s="6">
        <f>AVERAGE(O71:R71)</f>
        <v>16119.174999999999</v>
      </c>
      <c r="S83" s="6">
        <f>AVERAGE(S71:V71)</f>
        <v>15274.875</v>
      </c>
    </row>
    <row r="84" spans="2:22">
      <c r="B84" s="72" t="s">
        <v>340</v>
      </c>
      <c r="C84" s="6">
        <f>AVERAGE(C73:F73)</f>
        <v>18765.100000000002</v>
      </c>
      <c r="G84" s="6">
        <f>AVERAGE(G73:J73)</f>
        <v>17603.650000000001</v>
      </c>
      <c r="K84" s="6">
        <f>AVERAGE(K73:N73)</f>
        <v>17146.825000000001</v>
      </c>
      <c r="O84" s="6">
        <f>AVERAGE(O73:R73)</f>
        <v>16836.099999999999</v>
      </c>
      <c r="S84" s="6">
        <f>AVERAGE(S73:V73)</f>
        <v>15958.025000000001</v>
      </c>
    </row>
    <row r="85" spans="2:22">
      <c r="B85" s="72" t="s">
        <v>341</v>
      </c>
      <c r="C85" s="6">
        <f>AVERAGE(C75:F75)</f>
        <v>16663.2</v>
      </c>
      <c r="G85" s="6">
        <f>AVERAGE(G75:J75)</f>
        <v>15611.399999999998</v>
      </c>
      <c r="K85" s="6">
        <f>AVERAGE(K75:N75)</f>
        <v>15254.225</v>
      </c>
      <c r="O85" s="6">
        <f>AVERAGE(O75:R75)</f>
        <v>14941.1</v>
      </c>
      <c r="S85" s="6">
        <f>AVERAGE(S75:V75)</f>
        <v>14078.25</v>
      </c>
    </row>
    <row r="86" spans="2:22">
      <c r="B86" s="72" t="s">
        <v>402</v>
      </c>
      <c r="C86" s="6">
        <f>AVERAGE(C77:F77)</f>
        <v>7274187</v>
      </c>
      <c r="G86" s="6">
        <f>AVERAGE(G77:J77)</f>
        <v>6836719.5</v>
      </c>
      <c r="K86" s="6">
        <f>AVERAGE(K77:N77)</f>
        <v>6697048.75</v>
      </c>
      <c r="O86" s="6">
        <f>AVERAGE(O77:R77)</f>
        <v>6601308.75</v>
      </c>
      <c r="S86" s="6">
        <f>AVERAGE(S77:V77)</f>
        <v>6207729.25</v>
      </c>
    </row>
    <row r="90" spans="2:22">
      <c r="B90" s="45" t="s">
        <v>427</v>
      </c>
    </row>
    <row r="91" spans="2:22">
      <c r="B91" t="s">
        <v>425</v>
      </c>
    </row>
    <row r="92" spans="2:22">
      <c r="B92" t="s">
        <v>157</v>
      </c>
      <c r="C92" t="s">
        <v>415</v>
      </c>
      <c r="D92" t="s">
        <v>414</v>
      </c>
      <c r="E92" t="s">
        <v>413</v>
      </c>
      <c r="F92" t="s">
        <v>412</v>
      </c>
      <c r="G92" t="s">
        <v>411</v>
      </c>
      <c r="H92" t="s">
        <v>410</v>
      </c>
      <c r="I92" t="s">
        <v>409</v>
      </c>
      <c r="J92" t="s">
        <v>408</v>
      </c>
      <c r="K92" t="s">
        <v>407</v>
      </c>
      <c r="L92" t="s">
        <v>406</v>
      </c>
      <c r="M92" t="s">
        <v>405</v>
      </c>
      <c r="N92" t="s">
        <v>404</v>
      </c>
      <c r="O92" t="s">
        <v>424</v>
      </c>
      <c r="P92" t="s">
        <v>423</v>
      </c>
      <c r="Q92" t="s">
        <v>422</v>
      </c>
      <c r="R92" t="s">
        <v>421</v>
      </c>
      <c r="S92" t="s">
        <v>420</v>
      </c>
      <c r="T92" t="s">
        <v>419</v>
      </c>
      <c r="U92" t="s">
        <v>418</v>
      </c>
      <c r="V92" t="s">
        <v>417</v>
      </c>
    </row>
    <row r="93" spans="2:22">
      <c r="B93" t="s">
        <v>397</v>
      </c>
    </row>
    <row r="94" spans="2:22">
      <c r="B94" t="s">
        <v>426</v>
      </c>
      <c r="C94">
        <v>16938.599999999999</v>
      </c>
      <c r="D94">
        <v>17089.5</v>
      </c>
      <c r="E94">
        <v>17183.400000000001</v>
      </c>
      <c r="F94">
        <v>16982.400000000001</v>
      </c>
      <c r="G94">
        <v>16566.2</v>
      </c>
      <c r="H94">
        <v>16772.3</v>
      </c>
      <c r="I94">
        <v>16706.2</v>
      </c>
      <c r="J94">
        <v>16405.400000000001</v>
      </c>
      <c r="K94">
        <v>15887.5</v>
      </c>
      <c r="L94">
        <v>16031</v>
      </c>
      <c r="M94">
        <v>15959.6</v>
      </c>
      <c r="N94">
        <v>15645.4</v>
      </c>
      <c r="O94">
        <v>15191.3</v>
      </c>
      <c r="P94">
        <v>15394.9</v>
      </c>
      <c r="Q94">
        <v>15544.4</v>
      </c>
      <c r="R94">
        <v>15426.9</v>
      </c>
      <c r="S94">
        <v>15184.2</v>
      </c>
      <c r="T94">
        <v>15664.2</v>
      </c>
      <c r="U94">
        <v>15877.1</v>
      </c>
      <c r="V94">
        <v>15862.3</v>
      </c>
    </row>
    <row r="95" spans="2:22">
      <c r="B95" t="s">
        <v>399</v>
      </c>
    </row>
    <row r="96" spans="2:22">
      <c r="B96" t="s">
        <v>426</v>
      </c>
      <c r="C96">
        <v>17606.8</v>
      </c>
      <c r="D96">
        <v>17725.900000000001</v>
      </c>
      <c r="E96">
        <v>17809.5</v>
      </c>
      <c r="F96">
        <v>17587.7</v>
      </c>
      <c r="G96">
        <v>17234.400000000001</v>
      </c>
      <c r="H96">
        <v>17420.8</v>
      </c>
      <c r="I96">
        <v>17322.599999999999</v>
      </c>
      <c r="J96">
        <v>16960.5</v>
      </c>
      <c r="K96">
        <v>16456.5</v>
      </c>
      <c r="L96">
        <v>16590.599999999999</v>
      </c>
      <c r="M96">
        <v>16521.400000000001</v>
      </c>
      <c r="N96">
        <v>16202.8</v>
      </c>
      <c r="O96">
        <v>15777</v>
      </c>
      <c r="P96">
        <v>15994.8</v>
      </c>
      <c r="Q96">
        <v>16179</v>
      </c>
      <c r="R96">
        <v>16020.4</v>
      </c>
      <c r="S96">
        <v>15754.5</v>
      </c>
      <c r="T96">
        <v>16292.7</v>
      </c>
      <c r="U96">
        <v>16512.599999999999</v>
      </c>
      <c r="V96">
        <v>16466.599999999999</v>
      </c>
    </row>
    <row r="97" spans="2:22">
      <c r="B97" t="s">
        <v>400</v>
      </c>
    </row>
    <row r="98" spans="2:22">
      <c r="B98" t="s">
        <v>426</v>
      </c>
      <c r="C98">
        <v>15679.2</v>
      </c>
      <c r="D98">
        <v>15765</v>
      </c>
      <c r="E98">
        <v>15898.8</v>
      </c>
      <c r="F98">
        <v>15616.3</v>
      </c>
      <c r="G98">
        <v>15321.1</v>
      </c>
      <c r="H98">
        <v>15479.5</v>
      </c>
      <c r="I98">
        <v>15438.9</v>
      </c>
      <c r="J98">
        <v>15073.5</v>
      </c>
      <c r="K98">
        <v>14639.7</v>
      </c>
      <c r="L98">
        <v>14688.9</v>
      </c>
      <c r="M98">
        <v>14627.9</v>
      </c>
      <c r="N98">
        <v>14249.6</v>
      </c>
      <c r="O98">
        <v>13872.2</v>
      </c>
      <c r="P98">
        <v>13971</v>
      </c>
      <c r="Q98">
        <v>14113</v>
      </c>
      <c r="R98">
        <v>13964.7</v>
      </c>
      <c r="S98">
        <v>13831.4</v>
      </c>
      <c r="T98">
        <v>14196.7</v>
      </c>
      <c r="U98">
        <v>14404.8</v>
      </c>
      <c r="V98">
        <v>14361.9</v>
      </c>
    </row>
    <row r="99" spans="2:22">
      <c r="B99" t="s">
        <v>401</v>
      </c>
    </row>
    <row r="100" spans="2:22">
      <c r="B100" t="s">
        <v>426</v>
      </c>
      <c r="C100">
        <v>7233900.2999999998</v>
      </c>
      <c r="D100">
        <v>7529527.4000000004</v>
      </c>
      <c r="E100">
        <v>6637198.5</v>
      </c>
      <c r="F100">
        <v>7017796.5</v>
      </c>
      <c r="G100">
        <v>7233617.5999999996</v>
      </c>
      <c r="H100">
        <v>7232693.5</v>
      </c>
      <c r="I100">
        <v>6474739.2000000002</v>
      </c>
      <c r="J100">
        <v>6825941.2000000002</v>
      </c>
      <c r="K100">
        <v>6865113</v>
      </c>
      <c r="L100">
        <v>6865627.2999999998</v>
      </c>
      <c r="M100">
        <v>6123111.5999999996</v>
      </c>
      <c r="N100">
        <v>6470962.9000000004</v>
      </c>
      <c r="O100">
        <v>6420114.7000000002</v>
      </c>
      <c r="P100">
        <v>6635130.4000000004</v>
      </c>
      <c r="Q100">
        <v>5885991.9000000004</v>
      </c>
      <c r="R100">
        <v>6425347.9000000004</v>
      </c>
      <c r="S100">
        <v>6421556.5</v>
      </c>
      <c r="T100">
        <v>6627955</v>
      </c>
      <c r="U100">
        <v>5990315.0999999996</v>
      </c>
      <c r="V100">
        <v>6593589.4000000004</v>
      </c>
    </row>
    <row r="101" spans="2:22">
      <c r="B101" s="72"/>
      <c r="C101" s="72"/>
    </row>
    <row r="102" spans="2:22">
      <c r="B102" s="72"/>
      <c r="C102" s="72"/>
    </row>
    <row r="103" spans="2:22">
      <c r="B103" s="72" t="s">
        <v>337</v>
      </c>
      <c r="C103" s="72"/>
    </row>
    <row r="104" spans="2:22">
      <c r="B104" s="72" t="s">
        <v>338</v>
      </c>
      <c r="C104" s="72"/>
    </row>
    <row r="105" spans="2:22">
      <c r="B105" s="72" t="s">
        <v>432</v>
      </c>
      <c r="C105" s="72">
        <v>2010</v>
      </c>
      <c r="G105" s="72">
        <f>C105+1</f>
        <v>2011</v>
      </c>
      <c r="K105" s="72">
        <f>G105+1</f>
        <v>2012</v>
      </c>
      <c r="O105" s="72">
        <f>K105+1</f>
        <v>2013</v>
      </c>
      <c r="S105" s="72">
        <f>O105+1</f>
        <v>2014</v>
      </c>
    </row>
    <row r="106" spans="2:22">
      <c r="B106" s="72" t="s">
        <v>339</v>
      </c>
      <c r="C106" s="6">
        <f>AVERAGE(C94:F94)</f>
        <v>17048.474999999999</v>
      </c>
      <c r="G106" s="6">
        <f>AVERAGE(G94:J94)</f>
        <v>16612.525000000001</v>
      </c>
      <c r="K106" s="6">
        <f>AVERAGE(K94:N94)</f>
        <v>15880.875</v>
      </c>
      <c r="O106" s="6">
        <f>AVERAGE(O94:R94)</f>
        <v>15389.375</v>
      </c>
      <c r="S106" s="6">
        <f>AVERAGE(S94:V94)</f>
        <v>15646.95</v>
      </c>
    </row>
    <row r="107" spans="2:22">
      <c r="B107" s="72" t="s">
        <v>340</v>
      </c>
      <c r="C107" s="6">
        <f>AVERAGE(C96:F96)</f>
        <v>17682.474999999999</v>
      </c>
      <c r="G107" s="6">
        <f>AVERAGE(G96:J96)</f>
        <v>17234.574999999997</v>
      </c>
      <c r="K107" s="6">
        <f>AVERAGE(K96:N96)</f>
        <v>16442.825000000001</v>
      </c>
      <c r="O107" s="6">
        <f>AVERAGE(O96:R96)</f>
        <v>15992.800000000001</v>
      </c>
      <c r="S107" s="6">
        <f>AVERAGE(S96:V96)</f>
        <v>16256.6</v>
      </c>
    </row>
    <row r="108" spans="2:22">
      <c r="B108" s="72" t="s">
        <v>341</v>
      </c>
      <c r="C108" s="6">
        <f>AVERAGE(C98:F98)</f>
        <v>15739.825000000001</v>
      </c>
      <c r="G108" s="6">
        <f>AVERAGE(G98:J98)</f>
        <v>15328.25</v>
      </c>
      <c r="K108" s="6">
        <f>AVERAGE(K98:N98)</f>
        <v>14551.525</v>
      </c>
      <c r="O108" s="6">
        <f>AVERAGE(O98:R98)</f>
        <v>13980.224999999999</v>
      </c>
      <c r="S108" s="6">
        <f>AVERAGE(S98:V98)</f>
        <v>14198.699999999999</v>
      </c>
    </row>
    <row r="109" spans="2:22">
      <c r="B109" s="72" t="s">
        <v>402</v>
      </c>
      <c r="C109" s="6">
        <f>AVERAGE(C100:F100)</f>
        <v>7104605.6749999998</v>
      </c>
      <c r="G109" s="6">
        <f>AVERAGE(G100:J100)</f>
        <v>6941747.875</v>
      </c>
      <c r="K109" s="6">
        <f>AVERAGE(K100:N100)</f>
        <v>6581203.6999999993</v>
      </c>
      <c r="O109" s="6">
        <f>AVERAGE(O100:R100)</f>
        <v>6341646.2249999996</v>
      </c>
      <c r="S109" s="6">
        <f>AVERAGE(S100:V100)</f>
        <v>6408354</v>
      </c>
    </row>
    <row r="113" spans="2:19">
      <c r="B113" t="s">
        <v>433</v>
      </c>
    </row>
    <row r="115" spans="2:19">
      <c r="B115" t="s">
        <v>428</v>
      </c>
      <c r="C115">
        <v>1980</v>
      </c>
      <c r="D115">
        <v>1981</v>
      </c>
      <c r="E115">
        <v>1982</v>
      </c>
      <c r="F115">
        <v>1983</v>
      </c>
      <c r="G115">
        <v>1984</v>
      </c>
      <c r="H115">
        <v>1985</v>
      </c>
      <c r="I115">
        <v>1986</v>
      </c>
      <c r="J115">
        <v>1987</v>
      </c>
      <c r="K115">
        <v>1988</v>
      </c>
      <c r="L115">
        <v>1989</v>
      </c>
      <c r="M115">
        <v>1990</v>
      </c>
      <c r="N115">
        <v>1991</v>
      </c>
      <c r="O115">
        <v>1992</v>
      </c>
      <c r="P115">
        <v>1993</v>
      </c>
      <c r="Q115">
        <v>1994</v>
      </c>
      <c r="R115">
        <v>1995</v>
      </c>
      <c r="S115">
        <v>1996</v>
      </c>
    </row>
    <row r="116" spans="2:19">
      <c r="B116" t="s">
        <v>339</v>
      </c>
      <c r="C116" s="6">
        <v>9520.625</v>
      </c>
      <c r="D116" s="6">
        <v>9254.7999999999993</v>
      </c>
      <c r="E116" s="6">
        <v>9212.5499999999993</v>
      </c>
      <c r="F116" s="6">
        <v>9154.4250000000011</v>
      </c>
      <c r="G116" s="6">
        <v>8876.2000000000007</v>
      </c>
      <c r="H116" s="6">
        <v>8834.625</v>
      </c>
      <c r="I116" s="6">
        <v>9136.9500000000007</v>
      </c>
      <c r="J116" s="6">
        <v>9599.4750000000004</v>
      </c>
      <c r="K116" s="6">
        <v>10014.725</v>
      </c>
      <c r="L116" s="6">
        <v>10579.05</v>
      </c>
      <c r="M116" s="6">
        <v>11095.974999999999</v>
      </c>
      <c r="N116" s="6">
        <v>11345.150000000001</v>
      </c>
      <c r="O116" s="6">
        <v>11107.525000000001</v>
      </c>
      <c r="P116" s="6">
        <v>10806.85</v>
      </c>
      <c r="Q116">
        <v>10771.45</v>
      </c>
      <c r="R116">
        <v>11028.900000000001</v>
      </c>
      <c r="S116">
        <v>11151.8</v>
      </c>
    </row>
    <row r="117" spans="2:19">
      <c r="B117" t="s">
        <v>340</v>
      </c>
      <c r="C117" s="6">
        <v>9565.375</v>
      </c>
      <c r="D117" s="6">
        <v>9300.25</v>
      </c>
      <c r="E117" s="6">
        <v>9258.1500000000015</v>
      </c>
      <c r="F117" s="6">
        <v>9200.3250000000007</v>
      </c>
      <c r="G117" s="6">
        <v>8921.8999999999978</v>
      </c>
      <c r="H117" s="6">
        <v>8879.8250000000007</v>
      </c>
      <c r="I117" s="6">
        <v>9183.9750000000004</v>
      </c>
      <c r="J117" s="6">
        <v>9648.85</v>
      </c>
      <c r="K117" s="6">
        <v>10066.299999999999</v>
      </c>
      <c r="L117" s="6">
        <v>10633.75</v>
      </c>
      <c r="M117" s="6">
        <v>11153.5</v>
      </c>
      <c r="N117" s="6">
        <v>11405.424999999999</v>
      </c>
      <c r="O117" s="6">
        <v>11166.35</v>
      </c>
      <c r="P117" s="6">
        <v>10865.15</v>
      </c>
      <c r="Q117">
        <v>10829.85</v>
      </c>
      <c r="R117">
        <v>11089.224999999999</v>
      </c>
      <c r="S117">
        <v>11229.224999999999</v>
      </c>
    </row>
    <row r="118" spans="2:19">
      <c r="B118" t="s">
        <v>341</v>
      </c>
      <c r="C118" s="6">
        <v>9194.5750000000007</v>
      </c>
      <c r="D118" s="6">
        <v>8927.2000000000007</v>
      </c>
      <c r="E118" s="6">
        <v>8880.25</v>
      </c>
      <c r="F118" s="6">
        <v>8819.2000000000007</v>
      </c>
      <c r="G118" s="6">
        <v>8540.1</v>
      </c>
      <c r="H118" s="6">
        <v>8493.7249999999985</v>
      </c>
      <c r="I118" s="6">
        <v>8783.7000000000007</v>
      </c>
      <c r="J118" s="6">
        <v>9224.9000000000015</v>
      </c>
      <c r="K118" s="6">
        <v>9623.25</v>
      </c>
      <c r="L118" s="6">
        <v>10163.975</v>
      </c>
      <c r="M118" s="6">
        <v>10658.65</v>
      </c>
      <c r="N118" s="6">
        <v>10892.175000000001</v>
      </c>
      <c r="O118" s="6">
        <v>10653.674999999999</v>
      </c>
      <c r="P118" s="6">
        <v>10355.125</v>
      </c>
      <c r="Q118">
        <v>10317.825000000001</v>
      </c>
      <c r="R118">
        <v>10563.8</v>
      </c>
      <c r="S118">
        <v>10685.725</v>
      </c>
    </row>
    <row r="119" spans="2:19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2:19">
      <c r="B120" t="s">
        <v>429</v>
      </c>
      <c r="C120" s="6">
        <v>1995</v>
      </c>
      <c r="D120" s="6">
        <v>1996</v>
      </c>
      <c r="E120" s="6">
        <v>1997</v>
      </c>
      <c r="F120" s="6">
        <v>1998</v>
      </c>
      <c r="G120" s="6">
        <v>1999</v>
      </c>
      <c r="H120" s="6">
        <v>2000</v>
      </c>
      <c r="I120" s="6">
        <v>2001</v>
      </c>
      <c r="J120" s="6">
        <v>2002</v>
      </c>
      <c r="K120" s="6">
        <v>2003</v>
      </c>
      <c r="L120" s="6"/>
      <c r="M120" s="6"/>
      <c r="N120" s="6"/>
      <c r="O120" s="6"/>
      <c r="P120" s="6"/>
    </row>
    <row r="121" spans="2:19">
      <c r="B121" t="s">
        <v>339</v>
      </c>
      <c r="C121" s="6">
        <v>11028.900000000001</v>
      </c>
      <c r="D121" s="6">
        <v>11151.8</v>
      </c>
      <c r="E121" s="6">
        <v>11583.100000000002</v>
      </c>
      <c r="F121" s="6">
        <v>12056.150000000001</v>
      </c>
      <c r="G121" s="6">
        <v>12589.275000000001</v>
      </c>
      <c r="H121" s="6">
        <v>13122.474999999999</v>
      </c>
      <c r="I121" s="6">
        <v>13496.625</v>
      </c>
      <c r="J121" s="6">
        <v>13773.15</v>
      </c>
      <c r="K121" s="6">
        <v>14103.924999999999</v>
      </c>
      <c r="L121" s="6"/>
      <c r="M121" s="6"/>
      <c r="N121" s="6"/>
      <c r="O121" s="6"/>
      <c r="P121" s="6"/>
    </row>
    <row r="122" spans="2:19">
      <c r="B122" t="s">
        <v>340</v>
      </c>
      <c r="C122" s="6">
        <v>11089.224999999999</v>
      </c>
      <c r="D122" s="6">
        <v>11229.224999999999</v>
      </c>
      <c r="E122" s="6">
        <v>11662.375</v>
      </c>
      <c r="F122" s="6">
        <v>12148.924999999999</v>
      </c>
      <c r="G122" s="6">
        <v>12704.25</v>
      </c>
      <c r="H122" s="6">
        <v>13241.45</v>
      </c>
      <c r="I122" s="6">
        <v>13617.474999999999</v>
      </c>
      <c r="J122" s="6">
        <v>13896.625</v>
      </c>
      <c r="K122" s="6">
        <v>14248.775000000001</v>
      </c>
      <c r="L122" s="6"/>
      <c r="M122" s="6"/>
      <c r="N122" s="6"/>
      <c r="O122" s="6"/>
      <c r="P122" s="6"/>
    </row>
    <row r="123" spans="2:19">
      <c r="B123" t="s">
        <v>341</v>
      </c>
      <c r="C123" s="6">
        <v>10563.8</v>
      </c>
      <c r="D123" s="6">
        <v>10685.725</v>
      </c>
      <c r="E123" s="6">
        <v>11119.600000000002</v>
      </c>
      <c r="F123" s="6">
        <v>11599.625</v>
      </c>
      <c r="G123" s="6">
        <v>12127.150000000001</v>
      </c>
      <c r="H123" s="6">
        <v>12681.925000000001</v>
      </c>
      <c r="I123" s="6">
        <v>13054.8</v>
      </c>
      <c r="J123" s="6">
        <v>13295.05</v>
      </c>
      <c r="K123" s="6">
        <v>13604.924999999999</v>
      </c>
      <c r="L123" s="6"/>
      <c r="M123" s="6"/>
      <c r="N123" s="6"/>
      <c r="O123" s="6"/>
      <c r="P123" s="6"/>
    </row>
    <row r="124" spans="2:19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2:19">
      <c r="B125" t="s">
        <v>430</v>
      </c>
      <c r="C125" s="6">
        <v>2000</v>
      </c>
      <c r="D125" s="6">
        <v>2001</v>
      </c>
      <c r="E125" s="6">
        <v>2002</v>
      </c>
      <c r="F125" s="6">
        <v>2003</v>
      </c>
      <c r="G125" s="6">
        <v>2004</v>
      </c>
      <c r="H125" s="6">
        <v>2005</v>
      </c>
      <c r="I125" s="6">
        <v>2006</v>
      </c>
      <c r="J125" s="6">
        <v>2007</v>
      </c>
      <c r="K125" s="6">
        <v>2008</v>
      </c>
      <c r="L125" s="6">
        <v>2009</v>
      </c>
      <c r="M125" s="6"/>
      <c r="N125" s="6"/>
      <c r="O125" s="6"/>
      <c r="P125" s="6"/>
    </row>
    <row r="126" spans="2:19">
      <c r="B126" t="s">
        <v>339</v>
      </c>
      <c r="C126" s="6">
        <v>13814.650000000001</v>
      </c>
      <c r="D126" s="6">
        <v>14284.625</v>
      </c>
      <c r="E126" s="6">
        <v>14666.2</v>
      </c>
      <c r="F126" s="6">
        <v>15203.724999999999</v>
      </c>
      <c r="G126" s="6">
        <v>15762.800000000001</v>
      </c>
      <c r="H126" s="6">
        <v>16458.075000000001</v>
      </c>
      <c r="I126" s="6">
        <v>17180.224999999999</v>
      </c>
      <c r="J126" s="6">
        <v>17758.900000000001</v>
      </c>
      <c r="K126" s="6">
        <v>17694.625</v>
      </c>
      <c r="L126" s="6">
        <v>16561.525000000001</v>
      </c>
      <c r="M126" s="6"/>
      <c r="N126" s="6"/>
      <c r="O126" s="6"/>
      <c r="P126" s="6"/>
    </row>
    <row r="127" spans="2:19">
      <c r="B127" t="s">
        <v>340</v>
      </c>
      <c r="C127" s="6">
        <v>14412.650000000001</v>
      </c>
      <c r="D127" s="6">
        <v>14910.224999999999</v>
      </c>
      <c r="E127" s="6">
        <v>15294.775</v>
      </c>
      <c r="F127" s="6">
        <v>15862.825000000001</v>
      </c>
      <c r="G127" s="6">
        <v>16451.575000000001</v>
      </c>
      <c r="H127" s="6">
        <v>17188.2</v>
      </c>
      <c r="I127" s="6">
        <v>17959.824999999997</v>
      </c>
      <c r="J127" s="6">
        <v>18582.625</v>
      </c>
      <c r="K127" s="6">
        <v>18521.3</v>
      </c>
      <c r="L127" s="6">
        <v>17340.7</v>
      </c>
      <c r="M127" s="6"/>
      <c r="N127" s="6"/>
      <c r="O127" s="6"/>
      <c r="P127" s="6"/>
    </row>
    <row r="128" spans="2:19">
      <c r="B128" t="s">
        <v>341</v>
      </c>
      <c r="C128" s="6">
        <v>13251.125</v>
      </c>
      <c r="D128" s="6">
        <v>13714.275000000001</v>
      </c>
      <c r="E128" s="6">
        <v>14091.5</v>
      </c>
      <c r="F128" s="6">
        <v>14491.825000000001</v>
      </c>
      <c r="G128" s="6">
        <v>14904.8</v>
      </c>
      <c r="H128" s="6">
        <v>15443.325000000001</v>
      </c>
      <c r="I128" s="6">
        <v>16008.7</v>
      </c>
      <c r="J128" s="6">
        <v>16515.825000000001</v>
      </c>
      <c r="K128" s="6">
        <v>16426.7</v>
      </c>
      <c r="L128" s="6">
        <v>15348.55</v>
      </c>
      <c r="M128" s="6"/>
      <c r="N128" s="6"/>
      <c r="O128" s="6"/>
      <c r="P128" s="6"/>
    </row>
    <row r="129" spans="2:16">
      <c r="B129" t="s">
        <v>443</v>
      </c>
      <c r="C129" s="6">
        <v>5824800.75</v>
      </c>
      <c r="D129" s="6">
        <v>6011937.0750000011</v>
      </c>
      <c r="E129" s="6">
        <v>6167088.5500000007</v>
      </c>
      <c r="F129" s="6">
        <v>6336611.8250000002</v>
      </c>
      <c r="G129" s="6">
        <v>6515085.3250000002</v>
      </c>
      <c r="H129" s="6">
        <v>6724771.7000000011</v>
      </c>
      <c r="I129" s="6">
        <v>6967968.8250000002</v>
      </c>
      <c r="J129" s="6">
        <v>7117552.8749999991</v>
      </c>
      <c r="K129" s="6">
        <v>7137296.4749999996</v>
      </c>
      <c r="L129" s="6">
        <v>6690189.25</v>
      </c>
      <c r="M129" s="6"/>
      <c r="N129" s="6"/>
      <c r="O129" s="6"/>
      <c r="P129" s="6"/>
    </row>
    <row r="130" spans="2:16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2:16">
      <c r="B131" t="s">
        <v>431</v>
      </c>
      <c r="C131" s="6">
        <v>2008</v>
      </c>
      <c r="D131" s="6">
        <v>2009</v>
      </c>
      <c r="E131" s="6">
        <v>2010</v>
      </c>
      <c r="F131" s="6">
        <v>2011</v>
      </c>
      <c r="G131" s="6">
        <v>2012</v>
      </c>
      <c r="H131" s="6"/>
      <c r="I131" s="6"/>
      <c r="J131" s="6"/>
      <c r="K131" s="6"/>
      <c r="L131" s="6"/>
      <c r="M131" s="6"/>
      <c r="N131" s="6"/>
      <c r="O131" s="6"/>
      <c r="P131" s="6"/>
    </row>
    <row r="132" spans="2:16">
      <c r="B132" t="s">
        <v>339</v>
      </c>
      <c r="C132" s="6">
        <v>17911.775000000001</v>
      </c>
      <c r="D132" s="6">
        <v>16754.424999999999</v>
      </c>
      <c r="E132" s="6">
        <v>16397.125</v>
      </c>
      <c r="F132" s="6">
        <v>16119.174999999999</v>
      </c>
      <c r="G132" s="6">
        <v>15274.875</v>
      </c>
      <c r="H132" s="6"/>
      <c r="I132" s="6"/>
      <c r="J132" s="6"/>
      <c r="K132" s="6"/>
      <c r="L132" s="6"/>
      <c r="M132" s="6"/>
      <c r="N132" s="6"/>
      <c r="O132" s="6"/>
      <c r="P132" s="6"/>
    </row>
    <row r="133" spans="2:16">
      <c r="B133" t="s">
        <v>340</v>
      </c>
      <c r="C133" s="6">
        <v>18765.100000000002</v>
      </c>
      <c r="D133" s="6">
        <v>17603.650000000001</v>
      </c>
      <c r="E133" s="6">
        <v>17146.825000000001</v>
      </c>
      <c r="F133" s="6">
        <v>16836.099999999999</v>
      </c>
      <c r="G133" s="6">
        <v>15958.025000000001</v>
      </c>
      <c r="H133" s="6"/>
      <c r="I133" s="6"/>
      <c r="J133" s="6"/>
      <c r="K133" s="6"/>
      <c r="L133" s="6"/>
      <c r="M133" s="6"/>
      <c r="N133" s="6"/>
      <c r="O133" s="6"/>
      <c r="P133" s="6"/>
    </row>
    <row r="134" spans="2:16">
      <c r="B134" t="s">
        <v>341</v>
      </c>
      <c r="C134" s="6">
        <v>16663.2</v>
      </c>
      <c r="D134" s="6">
        <v>15611.399999999998</v>
      </c>
      <c r="E134" s="6">
        <v>15254.225</v>
      </c>
      <c r="F134" s="6">
        <v>14941.1</v>
      </c>
      <c r="G134" s="6">
        <v>14078.25</v>
      </c>
      <c r="H134" s="6"/>
      <c r="I134" s="6"/>
      <c r="J134" s="6"/>
      <c r="K134" s="6"/>
      <c r="L134" s="6"/>
      <c r="M134" s="6"/>
      <c r="N134" s="6"/>
      <c r="O134" s="6"/>
      <c r="P134" s="6"/>
    </row>
    <row r="135" spans="2:16">
      <c r="B135" s="74" t="s">
        <v>443</v>
      </c>
      <c r="C135" s="6">
        <v>7274187</v>
      </c>
      <c r="D135" s="6">
        <v>6836719.5</v>
      </c>
      <c r="E135" s="6">
        <v>6697048.75</v>
      </c>
      <c r="F135" s="6">
        <v>6601308.75</v>
      </c>
      <c r="G135" s="6">
        <v>6207729.25</v>
      </c>
      <c r="H135" s="6"/>
      <c r="I135" s="6"/>
      <c r="J135" s="6"/>
      <c r="K135" s="6"/>
      <c r="L135" s="6"/>
      <c r="M135" s="6"/>
      <c r="N135" s="6"/>
      <c r="O135" s="6"/>
      <c r="P135" s="6"/>
    </row>
    <row r="136" spans="2:16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2:16">
      <c r="B137" t="s">
        <v>432</v>
      </c>
      <c r="C137" s="6">
        <v>2010</v>
      </c>
      <c r="D137" s="6">
        <v>2011</v>
      </c>
      <c r="E137" s="6">
        <v>2012</v>
      </c>
      <c r="F137" s="6">
        <v>2013</v>
      </c>
      <c r="G137" s="6">
        <v>2014</v>
      </c>
      <c r="H137" s="6"/>
      <c r="I137" s="6"/>
      <c r="J137" s="6"/>
      <c r="K137" s="6"/>
      <c r="L137" s="6"/>
      <c r="M137" s="6"/>
      <c r="N137" s="6"/>
      <c r="O137" s="6"/>
      <c r="P137" s="6"/>
    </row>
    <row r="138" spans="2:16">
      <c r="B138" t="s">
        <v>339</v>
      </c>
      <c r="C138" s="6">
        <v>17048.474999999999</v>
      </c>
      <c r="D138" s="6">
        <v>16612.525000000001</v>
      </c>
      <c r="E138" s="6">
        <v>15880.875</v>
      </c>
      <c r="F138" s="6">
        <v>15389.375</v>
      </c>
      <c r="G138" s="6">
        <v>15646.95</v>
      </c>
      <c r="H138" s="6"/>
      <c r="I138" s="6"/>
      <c r="J138" s="6"/>
      <c r="K138" s="6"/>
      <c r="L138" s="6"/>
      <c r="M138" s="6"/>
      <c r="N138" s="6"/>
      <c r="O138" s="6"/>
      <c r="P138" s="6"/>
    </row>
    <row r="139" spans="2:16">
      <c r="B139" t="s">
        <v>340</v>
      </c>
      <c r="C139" s="6">
        <v>17682.474999999999</v>
      </c>
      <c r="D139" s="6">
        <v>17234.574999999997</v>
      </c>
      <c r="E139" s="6">
        <v>16442.825000000001</v>
      </c>
      <c r="F139" s="6">
        <v>15992.800000000001</v>
      </c>
      <c r="G139" s="6">
        <v>16256.6</v>
      </c>
      <c r="H139" s="6"/>
      <c r="I139" s="6"/>
      <c r="J139" s="6"/>
      <c r="K139" s="6"/>
      <c r="L139" s="6"/>
      <c r="M139" s="6"/>
      <c r="N139" s="6"/>
      <c r="O139" s="6"/>
      <c r="P139" s="6"/>
    </row>
    <row r="140" spans="2:16">
      <c r="B140" t="s">
        <v>341</v>
      </c>
      <c r="C140" s="6">
        <v>15739.825000000001</v>
      </c>
      <c r="D140" s="6">
        <v>15328.25</v>
      </c>
      <c r="E140" s="6">
        <v>14551.525</v>
      </c>
      <c r="F140" s="6">
        <v>13980.224999999999</v>
      </c>
      <c r="G140" s="6">
        <v>14198.699999999999</v>
      </c>
      <c r="H140" s="6"/>
      <c r="I140" s="6"/>
      <c r="J140" s="6"/>
      <c r="K140" s="6"/>
      <c r="L140" s="6"/>
      <c r="M140" s="6"/>
      <c r="N140" s="6"/>
      <c r="O140" s="6"/>
      <c r="P140" s="6"/>
    </row>
    <row r="141" spans="2:16">
      <c r="B141" s="74" t="s">
        <v>443</v>
      </c>
      <c r="C141" s="6">
        <v>7104605.6749999998</v>
      </c>
      <c r="D141" s="6">
        <v>6941747.875</v>
      </c>
      <c r="E141" s="6">
        <v>6581203.6999999993</v>
      </c>
      <c r="F141" s="6">
        <v>6341646.2249999996</v>
      </c>
      <c r="G141" s="6">
        <v>6408354</v>
      </c>
      <c r="H141" s="6"/>
      <c r="I141" s="6"/>
      <c r="J141" s="6"/>
      <c r="K141" s="6"/>
      <c r="L141" s="6"/>
      <c r="M141" s="6"/>
      <c r="N141" s="6"/>
      <c r="O141" s="6"/>
      <c r="P141" s="6"/>
    </row>
    <row r="142" spans="2:16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</sheetData>
  <sortState columnSort="1" ref="C92:V100">
    <sortCondition ref="C92:V9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4"/>
  <sheetViews>
    <sheetView topLeftCell="R34" zoomScale="125" zoomScaleNormal="125" zoomScalePageLayoutView="125" workbookViewId="0">
      <pane xSplit="15540" topLeftCell="AE1"/>
      <selection activeCell="T58" sqref="T58:AI58"/>
      <selection pane="topRight" activeCell="AE48" sqref="AE48"/>
    </sheetView>
  </sheetViews>
  <sheetFormatPr baseColWidth="10" defaultRowHeight="15" x14ac:dyDescent="0"/>
  <cols>
    <col min="1" max="1" width="17.6640625" customWidth="1"/>
    <col min="18" max="18" width="11.5" customWidth="1"/>
    <col min="19" max="19" width="12.6640625" customWidth="1"/>
  </cols>
  <sheetData>
    <row r="1" spans="1:37">
      <c r="A1" t="s">
        <v>226</v>
      </c>
    </row>
    <row r="2" spans="1:37">
      <c r="A2">
        <v>166.386</v>
      </c>
    </row>
    <row r="4" spans="1:37">
      <c r="B4" s="3" t="s">
        <v>23</v>
      </c>
      <c r="T4" s="56"/>
      <c r="U4" s="55" t="s">
        <v>23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1:37">
      <c r="B5" t="s">
        <v>24</v>
      </c>
      <c r="T5" s="56"/>
      <c r="U5" s="56" t="s">
        <v>70</v>
      </c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</row>
    <row r="6" spans="1:37"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</row>
    <row r="7" spans="1:37">
      <c r="P7" s="5" t="s">
        <v>25</v>
      </c>
      <c r="Q7" s="5" t="s">
        <v>25</v>
      </c>
      <c r="R7" s="5" t="s">
        <v>26</v>
      </c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" t="s">
        <v>25</v>
      </c>
      <c r="AJ7" s="5" t="s">
        <v>25</v>
      </c>
      <c r="AK7" s="5" t="s">
        <v>26</v>
      </c>
    </row>
    <row r="8" spans="1:37">
      <c r="B8" s="5">
        <v>1980</v>
      </c>
      <c r="C8" s="5">
        <v>1981</v>
      </c>
      <c r="D8" s="5">
        <v>1982</v>
      </c>
      <c r="E8" s="5">
        <v>1983</v>
      </c>
      <c r="F8" s="5">
        <v>1984</v>
      </c>
      <c r="G8" s="5">
        <v>1985</v>
      </c>
      <c r="H8" s="5">
        <v>1986</v>
      </c>
      <c r="I8" s="5">
        <v>1987</v>
      </c>
      <c r="J8" s="5">
        <v>1988</v>
      </c>
      <c r="K8" s="5">
        <v>1989</v>
      </c>
      <c r="L8" s="5">
        <v>1990</v>
      </c>
      <c r="M8" s="5">
        <v>1991</v>
      </c>
      <c r="N8" s="5">
        <v>1992</v>
      </c>
      <c r="O8" s="5">
        <v>1993</v>
      </c>
      <c r="P8" s="5">
        <v>1994</v>
      </c>
      <c r="Q8" s="5">
        <v>1995</v>
      </c>
      <c r="R8" s="5">
        <v>1996</v>
      </c>
      <c r="T8" s="56"/>
      <c r="U8" s="5">
        <v>1980</v>
      </c>
      <c r="V8" s="5">
        <v>1981</v>
      </c>
      <c r="W8" s="5">
        <v>1982</v>
      </c>
      <c r="X8" s="5">
        <v>1983</v>
      </c>
      <c r="Y8" s="5">
        <v>1984</v>
      </c>
      <c r="Z8" s="5">
        <v>1985</v>
      </c>
      <c r="AA8" s="5">
        <v>1986</v>
      </c>
      <c r="AB8" s="5">
        <v>1987</v>
      </c>
      <c r="AC8" s="5">
        <v>1988</v>
      </c>
      <c r="AD8" s="5">
        <v>1989</v>
      </c>
      <c r="AE8" s="5">
        <v>1990</v>
      </c>
      <c r="AF8" s="5">
        <v>1991</v>
      </c>
      <c r="AG8" s="5">
        <v>1992</v>
      </c>
      <c r="AH8" s="5">
        <v>1993</v>
      </c>
      <c r="AI8" s="5">
        <v>1994</v>
      </c>
      <c r="AJ8" s="5">
        <v>1995</v>
      </c>
      <c r="AK8" s="5">
        <v>1996</v>
      </c>
    </row>
    <row r="9" spans="1:37">
      <c r="A9" t="s">
        <v>27</v>
      </c>
      <c r="B9" s="6">
        <v>1939667</v>
      </c>
      <c r="C9" s="6">
        <v>2171015</v>
      </c>
      <c r="D9" s="6">
        <v>2554582</v>
      </c>
      <c r="E9" s="6">
        <v>2937800</v>
      </c>
      <c r="F9" s="6">
        <v>3306080</v>
      </c>
      <c r="G9" s="6">
        <v>3765591</v>
      </c>
      <c r="H9" s="6">
        <v>4293274</v>
      </c>
      <c r="I9" s="6">
        <v>4880830</v>
      </c>
      <c r="J9" s="6">
        <v>5395449</v>
      </c>
      <c r="K9" s="6">
        <v>5976769</v>
      </c>
      <c r="L9" s="6">
        <v>6843874</v>
      </c>
      <c r="M9" s="6">
        <v>7510662</v>
      </c>
      <c r="N9" s="6">
        <v>7992682</v>
      </c>
      <c r="O9" s="6">
        <v>8155961</v>
      </c>
      <c r="P9" s="6">
        <v>8697845</v>
      </c>
      <c r="Q9" s="6">
        <v>9265967</v>
      </c>
      <c r="R9" s="6">
        <v>9811602</v>
      </c>
      <c r="T9" s="56" t="s">
        <v>27</v>
      </c>
      <c r="U9" s="6">
        <f>B9*1000/166.386</f>
        <v>11657633.454737779</v>
      </c>
      <c r="V9" s="6">
        <f t="shared" ref="V9:AK24" si="0">C9*1000/166.386</f>
        <v>13048062.937987572</v>
      </c>
      <c r="W9" s="6">
        <f t="shared" si="0"/>
        <v>15353347.036409313</v>
      </c>
      <c r="X9" s="6">
        <f t="shared" si="0"/>
        <v>17656533.602586757</v>
      </c>
      <c r="Y9" s="6">
        <f t="shared" si="0"/>
        <v>19869940.98061135</v>
      </c>
      <c r="Z9" s="6">
        <f t="shared" si="0"/>
        <v>22631657.711586311</v>
      </c>
      <c r="AA9" s="6">
        <f t="shared" si="0"/>
        <v>25803096.414361786</v>
      </c>
      <c r="AB9" s="6">
        <f t="shared" si="0"/>
        <v>29334379.094394963</v>
      </c>
      <c r="AC9" s="6">
        <f t="shared" si="0"/>
        <v>32427301.575853739</v>
      </c>
      <c r="AD9" s="6">
        <f t="shared" si="0"/>
        <v>35921105.141057543</v>
      </c>
      <c r="AE9" s="6">
        <f t="shared" si="0"/>
        <v>41132511.148774534</v>
      </c>
      <c r="AF9" s="6">
        <f t="shared" si="0"/>
        <v>45139987.739353068</v>
      </c>
      <c r="AG9" s="6">
        <f t="shared" si="0"/>
        <v>48036986.28490378</v>
      </c>
      <c r="AH9" s="6">
        <f t="shared" si="0"/>
        <v>49018312.838820577</v>
      </c>
      <c r="AI9" s="6">
        <f t="shared" si="0"/>
        <v>52275101.270539589</v>
      </c>
      <c r="AJ9" s="6">
        <f t="shared" si="0"/>
        <v>55689583.258206822</v>
      </c>
      <c r="AK9" s="6">
        <f t="shared" si="0"/>
        <v>58968915.653961271</v>
      </c>
    </row>
    <row r="10" spans="1:37">
      <c r="A10" t="s">
        <v>28</v>
      </c>
      <c r="B10" s="6">
        <v>518453</v>
      </c>
      <c r="C10" s="6">
        <v>568525</v>
      </c>
      <c r="D10" s="6">
        <v>665423</v>
      </c>
      <c r="E10" s="6">
        <v>785982</v>
      </c>
      <c r="F10" s="6">
        <v>900802</v>
      </c>
      <c r="G10" s="6">
        <v>976063</v>
      </c>
      <c r="H10" s="6">
        <v>1109816</v>
      </c>
      <c r="I10" s="6">
        <v>1232203</v>
      </c>
      <c r="J10" s="6">
        <v>1410685</v>
      </c>
      <c r="K10" s="6">
        <v>1578745</v>
      </c>
      <c r="L10" s="6">
        <v>1729777</v>
      </c>
      <c r="M10" s="6">
        <v>1895423</v>
      </c>
      <c r="N10" s="6">
        <v>2019941</v>
      </c>
      <c r="O10" s="6">
        <v>2075373</v>
      </c>
      <c r="P10" s="6">
        <v>2197500</v>
      </c>
      <c r="Q10" s="6">
        <v>2352031</v>
      </c>
      <c r="R10" s="6">
        <v>2468031</v>
      </c>
      <c r="T10" s="56" t="s">
        <v>28</v>
      </c>
      <c r="U10" s="6">
        <f t="shared" ref="U10:U29" si="1">B10*1000/166.386</f>
        <v>3115965.2855408508</v>
      </c>
      <c r="V10" s="6">
        <f t="shared" si="0"/>
        <v>3416904.0664478983</v>
      </c>
      <c r="W10" s="6">
        <f t="shared" si="0"/>
        <v>3999272.7753536957</v>
      </c>
      <c r="X10" s="6">
        <f t="shared" si="0"/>
        <v>4723846.9582777396</v>
      </c>
      <c r="Y10" s="6">
        <f t="shared" si="0"/>
        <v>5413929.0565311983</v>
      </c>
      <c r="Z10" s="6">
        <f t="shared" si="0"/>
        <v>5866256.7764114775</v>
      </c>
      <c r="AA10" s="6">
        <f t="shared" si="0"/>
        <v>6670128.4963879175</v>
      </c>
      <c r="AB10" s="6">
        <f t="shared" si="0"/>
        <v>7405689.1805800973</v>
      </c>
      <c r="AC10" s="6">
        <f t="shared" si="0"/>
        <v>8478387.6047263592</v>
      </c>
      <c r="AD10" s="6">
        <f t="shared" si="0"/>
        <v>9488448.5473537445</v>
      </c>
      <c r="AE10" s="6">
        <f t="shared" si="0"/>
        <v>10396169.148846658</v>
      </c>
      <c r="AF10" s="6">
        <f t="shared" si="0"/>
        <v>11391721.659274219</v>
      </c>
      <c r="AG10" s="6">
        <f t="shared" si="0"/>
        <v>12140089.911410816</v>
      </c>
      <c r="AH10" s="6">
        <f t="shared" si="0"/>
        <v>12473242.941112835</v>
      </c>
      <c r="AI10" s="6">
        <f t="shared" si="0"/>
        <v>13207240.993833616</v>
      </c>
      <c r="AJ10" s="6">
        <f t="shared" si="0"/>
        <v>14135991.008858919</v>
      </c>
      <c r="AK10" s="6">
        <f t="shared" si="0"/>
        <v>14833165.049944106</v>
      </c>
    </row>
    <row r="11" spans="1:37">
      <c r="A11" t="s">
        <v>29</v>
      </c>
      <c r="B11" s="6">
        <v>423018</v>
      </c>
      <c r="C11" s="6">
        <v>480251</v>
      </c>
      <c r="D11" s="6">
        <v>563183</v>
      </c>
      <c r="E11" s="6">
        <v>626077</v>
      </c>
      <c r="F11" s="6">
        <v>698451</v>
      </c>
      <c r="G11" s="6">
        <v>800101</v>
      </c>
      <c r="H11" s="6">
        <v>921397</v>
      </c>
      <c r="I11" s="6">
        <v>976214</v>
      </c>
      <c r="J11" s="6">
        <v>1070316</v>
      </c>
      <c r="K11" s="6">
        <v>1193042</v>
      </c>
      <c r="L11" s="6">
        <v>1285755</v>
      </c>
      <c r="M11" s="6">
        <v>1389317</v>
      </c>
      <c r="N11" s="6">
        <v>1511696</v>
      </c>
      <c r="O11" s="6">
        <v>1540321</v>
      </c>
      <c r="P11" s="6">
        <v>1629225</v>
      </c>
      <c r="Q11" s="6">
        <v>1756697</v>
      </c>
      <c r="R11" s="6">
        <v>1841847</v>
      </c>
      <c r="T11" s="56" t="s">
        <v>29</v>
      </c>
      <c r="U11" s="6">
        <f t="shared" si="1"/>
        <v>2542389.3837221884</v>
      </c>
      <c r="V11" s="6">
        <f t="shared" si="0"/>
        <v>2886366.6414241586</v>
      </c>
      <c r="W11" s="6">
        <f t="shared" si="0"/>
        <v>3384797.9998317165</v>
      </c>
      <c r="X11" s="6">
        <f t="shared" si="0"/>
        <v>3762798.5527628525</v>
      </c>
      <c r="Y11" s="6">
        <f t="shared" si="0"/>
        <v>4197775.053189571</v>
      </c>
      <c r="Z11" s="6">
        <f t="shared" si="0"/>
        <v>4808703.8572956864</v>
      </c>
      <c r="AA11" s="6">
        <f t="shared" si="0"/>
        <v>5537707.4994290387</v>
      </c>
      <c r="AB11" s="6">
        <f t="shared" si="0"/>
        <v>5867164.3046890963</v>
      </c>
      <c r="AC11" s="6">
        <f t="shared" si="0"/>
        <v>6432728.7151563233</v>
      </c>
      <c r="AD11" s="6">
        <f t="shared" si="0"/>
        <v>7170326.8303823639</v>
      </c>
      <c r="AE11" s="6">
        <f t="shared" si="0"/>
        <v>7727543.1827197</v>
      </c>
      <c r="AF11" s="6">
        <f t="shared" si="0"/>
        <v>8349963.3382616332</v>
      </c>
      <c r="AG11" s="6">
        <f t="shared" si="0"/>
        <v>9085475.9414854608</v>
      </c>
      <c r="AH11" s="6">
        <f t="shared" si="0"/>
        <v>9257515.6563653201</v>
      </c>
      <c r="AI11" s="6">
        <f t="shared" si="0"/>
        <v>9791839.4576466773</v>
      </c>
      <c r="AJ11" s="6">
        <f t="shared" si="0"/>
        <v>10557961.607346773</v>
      </c>
      <c r="AK11" s="6">
        <f t="shared" si="0"/>
        <v>11069723.414229563</v>
      </c>
    </row>
    <row r="12" spans="1:37">
      <c r="A12" t="s">
        <v>30</v>
      </c>
      <c r="B12" s="6">
        <v>298980</v>
      </c>
      <c r="C12" s="6">
        <v>350898</v>
      </c>
      <c r="D12" s="6">
        <v>416989</v>
      </c>
      <c r="E12" s="6">
        <v>487534</v>
      </c>
      <c r="F12" s="6">
        <v>569341</v>
      </c>
      <c r="G12" s="6">
        <v>674956</v>
      </c>
      <c r="H12" s="6">
        <v>755048</v>
      </c>
      <c r="I12" s="6">
        <v>856833</v>
      </c>
      <c r="J12" s="6">
        <v>951117</v>
      </c>
      <c r="K12" s="6">
        <v>1041290</v>
      </c>
      <c r="L12" s="6">
        <v>1182732</v>
      </c>
      <c r="M12" s="6">
        <v>1316874</v>
      </c>
      <c r="N12" s="6">
        <v>1438889</v>
      </c>
      <c r="O12" s="6">
        <v>1500156</v>
      </c>
      <c r="P12" s="6">
        <v>1617811</v>
      </c>
      <c r="Q12" s="6">
        <v>1733881</v>
      </c>
      <c r="R12" s="6">
        <v>1823913</v>
      </c>
      <c r="T12" s="56" t="s">
        <v>30</v>
      </c>
      <c r="U12" s="6">
        <f t="shared" si="1"/>
        <v>1796905.9896866323</v>
      </c>
      <c r="V12" s="6">
        <f t="shared" si="0"/>
        <v>2108939.4540406046</v>
      </c>
      <c r="W12" s="6">
        <f t="shared" si="0"/>
        <v>2506154.36394889</v>
      </c>
      <c r="X12" s="6">
        <f t="shared" si="0"/>
        <v>2930138.3529864294</v>
      </c>
      <c r="Y12" s="6">
        <f t="shared" si="0"/>
        <v>3421808.3252196698</v>
      </c>
      <c r="Z12" s="6">
        <f t="shared" si="0"/>
        <v>4056567.2592646019</v>
      </c>
      <c r="AA12" s="6">
        <f t="shared" si="0"/>
        <v>4537929.8739076611</v>
      </c>
      <c r="AB12" s="6">
        <f t="shared" si="0"/>
        <v>5149670.044354693</v>
      </c>
      <c r="AC12" s="6">
        <f t="shared" si="0"/>
        <v>5716328.2968518985</v>
      </c>
      <c r="AD12" s="6">
        <f t="shared" si="0"/>
        <v>6258278.9417378865</v>
      </c>
      <c r="AE12" s="6">
        <f t="shared" si="0"/>
        <v>7108362.4824203961</v>
      </c>
      <c r="AF12" s="6">
        <f t="shared" si="0"/>
        <v>7914572.1394828893</v>
      </c>
      <c r="AG12" s="6">
        <f t="shared" si="0"/>
        <v>8647897.0586467609</v>
      </c>
      <c r="AH12" s="6">
        <f t="shared" si="0"/>
        <v>9016119.144639574</v>
      </c>
      <c r="AI12" s="6">
        <f t="shared" si="0"/>
        <v>9723239.9360523131</v>
      </c>
      <c r="AJ12" s="6">
        <f t="shared" si="0"/>
        <v>10420834.685610568</v>
      </c>
      <c r="AK12" s="6">
        <f t="shared" si="0"/>
        <v>10961937.903429376</v>
      </c>
    </row>
    <row r="13" spans="1:37">
      <c r="A13" t="s">
        <v>31</v>
      </c>
      <c r="B13" s="6">
        <v>546481</v>
      </c>
      <c r="C13" s="6">
        <v>618034</v>
      </c>
      <c r="D13" s="6">
        <v>713938</v>
      </c>
      <c r="E13" s="6">
        <v>838970</v>
      </c>
      <c r="F13" s="6">
        <v>911752</v>
      </c>
      <c r="G13" s="6">
        <v>975369</v>
      </c>
      <c r="H13" s="6">
        <v>1154875</v>
      </c>
      <c r="I13" s="6">
        <v>1296474</v>
      </c>
      <c r="J13" s="6">
        <v>1470702</v>
      </c>
      <c r="K13" s="6">
        <v>1600423</v>
      </c>
      <c r="L13" s="6">
        <v>1748985</v>
      </c>
      <c r="M13" s="6">
        <v>1907645</v>
      </c>
      <c r="N13" s="6">
        <v>2106748</v>
      </c>
      <c r="O13" s="6">
        <v>2265896</v>
      </c>
      <c r="P13" s="6">
        <v>2414782</v>
      </c>
      <c r="Q13" s="6">
        <v>2581316</v>
      </c>
      <c r="R13" s="6">
        <v>2723911</v>
      </c>
      <c r="T13" s="56" t="s">
        <v>31</v>
      </c>
      <c r="U13" s="6">
        <f t="shared" si="1"/>
        <v>3284416.9581575375</v>
      </c>
      <c r="V13" s="6">
        <f t="shared" si="0"/>
        <v>3714459.1492072651</v>
      </c>
      <c r="W13" s="6">
        <f t="shared" si="0"/>
        <v>4290853.7977954876</v>
      </c>
      <c r="X13" s="6">
        <f t="shared" si="0"/>
        <v>5042311.252148618</v>
      </c>
      <c r="Y13" s="6">
        <f t="shared" si="0"/>
        <v>5479739.8819612227</v>
      </c>
      <c r="Z13" s="6">
        <f t="shared" si="0"/>
        <v>5862085.7524070535</v>
      </c>
      <c r="AA13" s="6">
        <f t="shared" si="0"/>
        <v>6940938.5405022055</v>
      </c>
      <c r="AB13" s="6">
        <f t="shared" si="0"/>
        <v>7791965.6701885974</v>
      </c>
      <c r="AC13" s="6">
        <f t="shared" si="0"/>
        <v>8839097.0394143742</v>
      </c>
      <c r="AD13" s="6">
        <f t="shared" si="0"/>
        <v>9618735.9513420612</v>
      </c>
      <c r="AE13" s="6">
        <f t="shared" si="0"/>
        <v>10511611.553856695</v>
      </c>
      <c r="AF13" s="6">
        <f t="shared" si="0"/>
        <v>11465177.358672004</v>
      </c>
      <c r="AG13" s="6">
        <f t="shared" si="0"/>
        <v>12661810.488863247</v>
      </c>
      <c r="AH13" s="6">
        <f t="shared" si="0"/>
        <v>13618309.232747948</v>
      </c>
      <c r="AI13" s="6">
        <f t="shared" si="0"/>
        <v>14513132.114480786</v>
      </c>
      <c r="AJ13" s="6">
        <f t="shared" si="0"/>
        <v>15514021.612395274</v>
      </c>
      <c r="AK13" s="6">
        <f t="shared" si="0"/>
        <v>16371034.822641328</v>
      </c>
    </row>
    <row r="14" spans="1:37">
      <c r="A14" t="s">
        <v>32</v>
      </c>
      <c r="B14" s="6">
        <v>222626</v>
      </c>
      <c r="C14" s="6">
        <v>257659</v>
      </c>
      <c r="D14" s="6">
        <v>289886</v>
      </c>
      <c r="E14" s="6">
        <v>329341</v>
      </c>
      <c r="F14" s="6">
        <v>371860</v>
      </c>
      <c r="G14" s="6">
        <v>392722</v>
      </c>
      <c r="H14" s="6">
        <v>424054</v>
      </c>
      <c r="I14" s="6">
        <v>467058</v>
      </c>
      <c r="J14" s="6">
        <v>542468</v>
      </c>
      <c r="K14" s="6">
        <v>617776</v>
      </c>
      <c r="L14" s="6">
        <v>666322</v>
      </c>
      <c r="M14" s="6">
        <v>714825</v>
      </c>
      <c r="N14" s="6">
        <v>780495</v>
      </c>
      <c r="O14" s="6">
        <v>792765</v>
      </c>
      <c r="P14" s="6">
        <v>845895</v>
      </c>
      <c r="Q14" s="6">
        <v>907618</v>
      </c>
      <c r="R14" s="6">
        <v>952617</v>
      </c>
      <c r="T14" s="56" t="s">
        <v>32</v>
      </c>
      <c r="U14" s="6">
        <f t="shared" si="1"/>
        <v>1338009.2075054392</v>
      </c>
      <c r="V14" s="6">
        <f t="shared" si="0"/>
        <v>1548561.7780342097</v>
      </c>
      <c r="W14" s="6">
        <f t="shared" si="0"/>
        <v>1742249.9489139712</v>
      </c>
      <c r="X14" s="6">
        <f t="shared" si="0"/>
        <v>1979379.2746985925</v>
      </c>
      <c r="Y14" s="6">
        <f t="shared" si="0"/>
        <v>2234923.6113615329</v>
      </c>
      <c r="Z14" s="6">
        <f t="shared" si="0"/>
        <v>2360306.7565780776</v>
      </c>
      <c r="AA14" s="6">
        <f t="shared" si="0"/>
        <v>2548615.8691236041</v>
      </c>
      <c r="AB14" s="6">
        <f t="shared" si="0"/>
        <v>2807075.1144928061</v>
      </c>
      <c r="AC14" s="6">
        <f t="shared" si="0"/>
        <v>3260298.3424086161</v>
      </c>
      <c r="AD14" s="6">
        <f t="shared" si="0"/>
        <v>3712908.5379779548</v>
      </c>
      <c r="AE14" s="6">
        <f t="shared" si="0"/>
        <v>4004675.8741721059</v>
      </c>
      <c r="AF14" s="6">
        <f t="shared" si="0"/>
        <v>4296184.7751613716</v>
      </c>
      <c r="AG14" s="6">
        <f t="shared" si="0"/>
        <v>4690869.4241102021</v>
      </c>
      <c r="AH14" s="6">
        <f t="shared" si="0"/>
        <v>4764613.6093180915</v>
      </c>
      <c r="AI14" s="6">
        <f t="shared" si="0"/>
        <v>5083931.3403771957</v>
      </c>
      <c r="AJ14" s="6">
        <f t="shared" si="0"/>
        <v>5454894.0415659975</v>
      </c>
      <c r="AK14" s="6">
        <f t="shared" si="0"/>
        <v>5725343.4784176555</v>
      </c>
    </row>
    <row r="15" spans="1:37">
      <c r="A15" t="s">
        <v>33</v>
      </c>
      <c r="B15" s="6">
        <v>942224</v>
      </c>
      <c r="C15" s="6">
        <v>1023790</v>
      </c>
      <c r="D15" s="6">
        <v>1230650</v>
      </c>
      <c r="E15" s="6">
        <v>1410702</v>
      </c>
      <c r="F15" s="6">
        <v>1617770</v>
      </c>
      <c r="G15" s="6">
        <v>1826558</v>
      </c>
      <c r="H15" s="6">
        <v>2054696</v>
      </c>
      <c r="I15" s="6">
        <v>2283393</v>
      </c>
      <c r="J15" s="6">
        <v>2499302</v>
      </c>
      <c r="K15" s="6">
        <v>2749402</v>
      </c>
      <c r="L15" s="6">
        <v>2976461</v>
      </c>
      <c r="M15" s="6">
        <v>3251431</v>
      </c>
      <c r="N15" s="6">
        <v>3480925</v>
      </c>
      <c r="O15" s="6">
        <v>3682688</v>
      </c>
      <c r="P15" s="6">
        <v>3843478</v>
      </c>
      <c r="Q15" s="6">
        <v>4210987</v>
      </c>
      <c r="R15" s="6">
        <v>4455686</v>
      </c>
      <c r="T15" s="56" t="s">
        <v>33</v>
      </c>
      <c r="U15" s="6">
        <f t="shared" si="1"/>
        <v>5662880.290409049</v>
      </c>
      <c r="V15" s="6">
        <f t="shared" si="0"/>
        <v>6153101.8234707247</v>
      </c>
      <c r="W15" s="6">
        <f t="shared" si="0"/>
        <v>7396355.4625990167</v>
      </c>
      <c r="X15" s="6">
        <f t="shared" si="0"/>
        <v>8478489.7767841052</v>
      </c>
      <c r="Y15" s="6">
        <f t="shared" si="0"/>
        <v>9722993.5210895147</v>
      </c>
      <c r="Z15" s="6">
        <f t="shared" si="0"/>
        <v>10977834.673590327</v>
      </c>
      <c r="AA15" s="6">
        <f t="shared" si="0"/>
        <v>12348971.668289399</v>
      </c>
      <c r="AB15" s="6">
        <f t="shared" si="0"/>
        <v>13723468.320651978</v>
      </c>
      <c r="AC15" s="6">
        <f t="shared" si="0"/>
        <v>15021107.545105958</v>
      </c>
      <c r="AD15" s="6">
        <f t="shared" si="0"/>
        <v>16524238.818169799</v>
      </c>
      <c r="AE15" s="6">
        <f t="shared" si="0"/>
        <v>17888890.892262571</v>
      </c>
      <c r="AF15" s="6">
        <f t="shared" si="0"/>
        <v>19541493.875686657</v>
      </c>
      <c r="AG15" s="6">
        <f t="shared" si="0"/>
        <v>20920780.594521172</v>
      </c>
      <c r="AH15" s="6">
        <f t="shared" si="0"/>
        <v>22133400.646689024</v>
      </c>
      <c r="AI15" s="6">
        <f t="shared" si="0"/>
        <v>23099768.00932771</v>
      </c>
      <c r="AJ15" s="6">
        <f t="shared" si="0"/>
        <v>25308541.584027503</v>
      </c>
      <c r="AK15" s="6">
        <f t="shared" si="0"/>
        <v>26779212.193333574</v>
      </c>
    </row>
    <row r="16" spans="1:37">
      <c r="A16" t="s">
        <v>34</v>
      </c>
      <c r="B16" s="6">
        <v>547121</v>
      </c>
      <c r="C16" s="6">
        <v>601043</v>
      </c>
      <c r="D16" s="6">
        <v>693114</v>
      </c>
      <c r="E16" s="6">
        <v>780693</v>
      </c>
      <c r="F16" s="6">
        <v>891609</v>
      </c>
      <c r="G16" s="6">
        <v>1039421</v>
      </c>
      <c r="H16" s="6">
        <v>1132285</v>
      </c>
      <c r="I16" s="6">
        <v>1298934</v>
      </c>
      <c r="J16" s="6">
        <v>1469521</v>
      </c>
      <c r="K16" s="6">
        <v>1668237</v>
      </c>
      <c r="L16" s="6">
        <v>1851562</v>
      </c>
      <c r="M16" s="6">
        <v>2018639</v>
      </c>
      <c r="N16" s="6">
        <v>2171784</v>
      </c>
      <c r="O16" s="6">
        <v>2210580</v>
      </c>
      <c r="P16" s="6">
        <v>2317057</v>
      </c>
      <c r="Q16" s="6">
        <v>2474749</v>
      </c>
      <c r="R16" s="6">
        <v>2644111</v>
      </c>
      <c r="T16" s="56" t="s">
        <v>34</v>
      </c>
      <c r="U16" s="6">
        <f t="shared" si="1"/>
        <v>3288263.4356255936</v>
      </c>
      <c r="V16" s="6">
        <f t="shared" si="0"/>
        <v>3612341.1825514166</v>
      </c>
      <c r="W16" s="6">
        <f t="shared" si="0"/>
        <v>4165699.0371786091</v>
      </c>
      <c r="X16" s="6">
        <f t="shared" si="0"/>
        <v>4692059.4280768819</v>
      </c>
      <c r="Y16" s="6">
        <f t="shared" si="0"/>
        <v>5358678.0137751978</v>
      </c>
      <c r="Z16" s="6">
        <f t="shared" si="0"/>
        <v>6247046.0255069537</v>
      </c>
      <c r="AA16" s="6">
        <f t="shared" si="0"/>
        <v>6805169.9061219096</v>
      </c>
      <c r="AB16" s="6">
        <f t="shared" si="0"/>
        <v>7806750.5679564392</v>
      </c>
      <c r="AC16" s="6">
        <f t="shared" si="0"/>
        <v>8831999.0864616018</v>
      </c>
      <c r="AD16" s="6">
        <f t="shared" si="0"/>
        <v>10026306.299808878</v>
      </c>
      <c r="AE16" s="6">
        <f t="shared" si="0"/>
        <v>11128111.740170447</v>
      </c>
      <c r="AF16" s="6">
        <f t="shared" si="0"/>
        <v>12132264.73381174</v>
      </c>
      <c r="AG16" s="6">
        <f t="shared" si="0"/>
        <v>13052684.721070282</v>
      </c>
      <c r="AH16" s="6">
        <f t="shared" si="0"/>
        <v>13285853.377087016</v>
      </c>
      <c r="AI16" s="6">
        <f t="shared" si="0"/>
        <v>13925793.035471736</v>
      </c>
      <c r="AJ16" s="6">
        <f t="shared" si="0"/>
        <v>14873541.043116609</v>
      </c>
      <c r="AK16" s="6">
        <f t="shared" si="0"/>
        <v>15891427.16334307</v>
      </c>
    </row>
    <row r="17" spans="1:37">
      <c r="A17" t="s">
        <v>35</v>
      </c>
      <c r="B17" s="6">
        <v>2896014</v>
      </c>
      <c r="C17" s="6">
        <v>3200582</v>
      </c>
      <c r="D17" s="6">
        <v>3603583</v>
      </c>
      <c r="E17" s="6">
        <v>4073143</v>
      </c>
      <c r="F17" s="6">
        <v>4665763</v>
      </c>
      <c r="G17" s="6">
        <v>5013937</v>
      </c>
      <c r="H17" s="6">
        <v>5897439</v>
      </c>
      <c r="I17" s="6">
        <v>6656263</v>
      </c>
      <c r="J17" s="6">
        <v>7503347</v>
      </c>
      <c r="K17" s="6">
        <v>8561980</v>
      </c>
      <c r="L17" s="6">
        <v>9513036</v>
      </c>
      <c r="M17" s="6">
        <v>10440271</v>
      </c>
      <c r="N17" s="6">
        <v>11295571</v>
      </c>
      <c r="O17" s="6">
        <v>11600285</v>
      </c>
      <c r="P17" s="6">
        <v>12427464</v>
      </c>
      <c r="Q17" s="6">
        <v>13509190</v>
      </c>
      <c r="R17" s="6">
        <v>14254164</v>
      </c>
      <c r="T17" s="56" t="s">
        <v>35</v>
      </c>
      <c r="U17" s="6">
        <f t="shared" si="1"/>
        <v>17405394.68464895</v>
      </c>
      <c r="V17" s="6">
        <f t="shared" si="0"/>
        <v>19235885.230728548</v>
      </c>
      <c r="W17" s="6">
        <f t="shared" si="0"/>
        <v>21657970.021516234</v>
      </c>
      <c r="X17" s="6">
        <f t="shared" si="0"/>
        <v>24480082.458860721</v>
      </c>
      <c r="Y17" s="6">
        <f t="shared" si="0"/>
        <v>28041800.391859893</v>
      </c>
      <c r="Z17" s="6">
        <f t="shared" si="0"/>
        <v>30134368.276177082</v>
      </c>
      <c r="AA17" s="6">
        <f t="shared" si="0"/>
        <v>35444322.23864989</v>
      </c>
      <c r="AB17" s="6">
        <f t="shared" si="0"/>
        <v>40004946.32961908</v>
      </c>
      <c r="AC17" s="6">
        <f t="shared" si="0"/>
        <v>45096023.703917399</v>
      </c>
      <c r="AD17" s="6">
        <f t="shared" si="0"/>
        <v>51458536.174918562</v>
      </c>
      <c r="AE17" s="6">
        <f t="shared" si="0"/>
        <v>57174497.854386792</v>
      </c>
      <c r="AF17" s="6">
        <f t="shared" si="0"/>
        <v>62747292.440469749</v>
      </c>
      <c r="AG17" s="6">
        <f t="shared" si="0"/>
        <v>67887748.969264239</v>
      </c>
      <c r="AH17" s="6">
        <f t="shared" si="0"/>
        <v>69719116.993016243</v>
      </c>
      <c r="AI17" s="6">
        <f t="shared" si="0"/>
        <v>74690562.90793696</v>
      </c>
      <c r="AJ17" s="6">
        <f t="shared" si="0"/>
        <v>81191867.104203478</v>
      </c>
      <c r="AK17" s="6">
        <f t="shared" si="0"/>
        <v>85669251.018715516</v>
      </c>
    </row>
    <row r="18" spans="1:37">
      <c r="A18" t="s">
        <v>36</v>
      </c>
      <c r="B18" s="6">
        <v>1511490</v>
      </c>
      <c r="C18" s="6">
        <v>1744620</v>
      </c>
      <c r="D18" s="6">
        <v>1958409</v>
      </c>
      <c r="E18" s="6">
        <v>2260001</v>
      </c>
      <c r="F18" s="6">
        <v>2584781</v>
      </c>
      <c r="G18" s="6">
        <v>2866719</v>
      </c>
      <c r="H18" s="6">
        <v>3196668</v>
      </c>
      <c r="I18" s="6">
        <v>3572646</v>
      </c>
      <c r="J18" s="6">
        <v>3941634</v>
      </c>
      <c r="K18" s="6">
        <v>4424465</v>
      </c>
      <c r="L18" s="6">
        <v>4950617</v>
      </c>
      <c r="M18" s="6">
        <v>5434433</v>
      </c>
      <c r="N18" s="6">
        <v>5817865</v>
      </c>
      <c r="O18" s="6">
        <v>5984083</v>
      </c>
      <c r="P18" s="6">
        <v>6308490</v>
      </c>
      <c r="Q18" s="6">
        <v>6712395</v>
      </c>
      <c r="R18" s="6">
        <v>7038838</v>
      </c>
      <c r="T18" s="56" t="s">
        <v>36</v>
      </c>
      <c r="U18" s="6">
        <f t="shared" si="1"/>
        <v>9084237.8565504309</v>
      </c>
      <c r="V18" s="6">
        <f t="shared" si="0"/>
        <v>10485377.375500344</v>
      </c>
      <c r="W18" s="6">
        <f t="shared" si="0"/>
        <v>11770275.143341387</v>
      </c>
      <c r="X18" s="6">
        <f t="shared" si="0"/>
        <v>13582879.569194524</v>
      </c>
      <c r="Y18" s="6">
        <f t="shared" si="0"/>
        <v>15534846.681812173</v>
      </c>
      <c r="Z18" s="6">
        <f t="shared" si="0"/>
        <v>17229328.188669719</v>
      </c>
      <c r="AA18" s="6">
        <f t="shared" si="0"/>
        <v>19212361.616962966</v>
      </c>
      <c r="AB18" s="6">
        <f t="shared" si="0"/>
        <v>21472034.906783022</v>
      </c>
      <c r="AC18" s="6">
        <f t="shared" si="0"/>
        <v>23689697.450506654</v>
      </c>
      <c r="AD18" s="6">
        <f t="shared" si="0"/>
        <v>26591570.204223912</v>
      </c>
      <c r="AE18" s="6">
        <f t="shared" si="0"/>
        <v>29753807.411681272</v>
      </c>
      <c r="AF18" s="6">
        <f t="shared" si="0"/>
        <v>32661600.134626713</v>
      </c>
      <c r="AG18" s="6">
        <f t="shared" si="0"/>
        <v>34966072.866707534</v>
      </c>
      <c r="AH18" s="6">
        <f t="shared" si="0"/>
        <v>35965063.166372173</v>
      </c>
      <c r="AI18" s="6">
        <f t="shared" si="0"/>
        <v>37914788.503840469</v>
      </c>
      <c r="AJ18" s="6">
        <f t="shared" si="0"/>
        <v>40342306.444051787</v>
      </c>
      <c r="AK18" s="6">
        <f t="shared" si="0"/>
        <v>42304268.387965336</v>
      </c>
    </row>
    <row r="19" spans="1:37">
      <c r="A19" t="s">
        <v>37</v>
      </c>
      <c r="B19" s="6">
        <v>250971</v>
      </c>
      <c r="C19" s="6">
        <v>276978</v>
      </c>
      <c r="D19" s="6">
        <v>322227</v>
      </c>
      <c r="E19" s="6">
        <v>364228</v>
      </c>
      <c r="F19" s="6">
        <v>486900</v>
      </c>
      <c r="G19" s="6">
        <v>549567</v>
      </c>
      <c r="H19" s="6">
        <v>595361</v>
      </c>
      <c r="I19" s="6">
        <v>682447</v>
      </c>
      <c r="J19" s="6">
        <v>780910</v>
      </c>
      <c r="K19" s="6">
        <v>852922</v>
      </c>
      <c r="L19" s="6">
        <v>946954</v>
      </c>
      <c r="M19" s="6">
        <v>1045683</v>
      </c>
      <c r="N19" s="6">
        <v>1138202</v>
      </c>
      <c r="O19" s="6">
        <v>1173339</v>
      </c>
      <c r="P19" s="6">
        <v>1255714</v>
      </c>
      <c r="Q19" s="6">
        <v>1301303</v>
      </c>
      <c r="R19" s="6">
        <v>1373807</v>
      </c>
      <c r="T19" s="56" t="s">
        <v>37</v>
      </c>
      <c r="U19" s="6">
        <f t="shared" si="1"/>
        <v>1508366.0884930224</v>
      </c>
      <c r="V19" s="6">
        <f t="shared" si="0"/>
        <v>1664671.3064801125</v>
      </c>
      <c r="W19" s="6">
        <f t="shared" si="0"/>
        <v>1936623.2735927303</v>
      </c>
      <c r="X19" s="6">
        <f t="shared" si="0"/>
        <v>2189054.3675549626</v>
      </c>
      <c r="Y19" s="6">
        <f t="shared" si="0"/>
        <v>2926327.9362446358</v>
      </c>
      <c r="Z19" s="6">
        <f t="shared" si="0"/>
        <v>3302964.1916988208</v>
      </c>
      <c r="AA19" s="6">
        <f t="shared" si="0"/>
        <v>3578191.6747803302</v>
      </c>
      <c r="AB19" s="6">
        <f t="shared" si="0"/>
        <v>4101589.0760039906</v>
      </c>
      <c r="AC19" s="6">
        <f t="shared" si="0"/>
        <v>4693363.6243433943</v>
      </c>
      <c r="AD19" s="6">
        <f t="shared" si="0"/>
        <v>5126164.4609522438</v>
      </c>
      <c r="AE19" s="6">
        <f t="shared" si="0"/>
        <v>5691308.1629464021</v>
      </c>
      <c r="AF19" s="6">
        <f t="shared" si="0"/>
        <v>6284681.4034834662</v>
      </c>
      <c r="AG19" s="6">
        <f t="shared" si="0"/>
        <v>6840731.7923382977</v>
      </c>
      <c r="AH19" s="6">
        <f t="shared" si="0"/>
        <v>7051909.4154556273</v>
      </c>
      <c r="AI19" s="6">
        <f t="shared" si="0"/>
        <v>7546993.1364417681</v>
      </c>
      <c r="AJ19" s="6">
        <f t="shared" si="0"/>
        <v>7820988.5447092904</v>
      </c>
      <c r="AK19" s="6">
        <f t="shared" si="0"/>
        <v>8256746.360871708</v>
      </c>
    </row>
    <row r="20" spans="1:37">
      <c r="A20" t="s">
        <v>38</v>
      </c>
      <c r="B20" s="6">
        <v>909405</v>
      </c>
      <c r="C20" s="6">
        <v>1045348</v>
      </c>
      <c r="D20" s="6">
        <v>1229712</v>
      </c>
      <c r="E20" s="6">
        <v>1363723</v>
      </c>
      <c r="F20" s="6">
        <v>1544123</v>
      </c>
      <c r="G20" s="6">
        <v>1684260</v>
      </c>
      <c r="H20" s="6">
        <v>1864493</v>
      </c>
      <c r="I20" s="6">
        <v>2040835</v>
      </c>
      <c r="J20" s="6">
        <v>2276894</v>
      </c>
      <c r="K20" s="6">
        <v>2542140</v>
      </c>
      <c r="L20" s="6">
        <v>2764000</v>
      </c>
      <c r="M20" s="6">
        <v>3007999</v>
      </c>
      <c r="N20" s="6">
        <v>3252280</v>
      </c>
      <c r="O20" s="6">
        <v>3363322</v>
      </c>
      <c r="P20" s="6">
        <v>3539675</v>
      </c>
      <c r="Q20" s="6">
        <v>3851264</v>
      </c>
      <c r="R20" s="6">
        <v>4070102</v>
      </c>
      <c r="T20" s="56" t="s">
        <v>38</v>
      </c>
      <c r="U20" s="6">
        <f t="shared" si="1"/>
        <v>5465634.1278713355</v>
      </c>
      <c r="V20" s="6">
        <f t="shared" si="0"/>
        <v>6282668.0129337804</v>
      </c>
      <c r="W20" s="6">
        <f t="shared" si="0"/>
        <v>7390717.9690598967</v>
      </c>
      <c r="X20" s="6">
        <f t="shared" si="0"/>
        <v>8196140.3002656475</v>
      </c>
      <c r="Y20" s="6">
        <f t="shared" si="0"/>
        <v>9280366.1365739908</v>
      </c>
      <c r="Z20" s="6">
        <f t="shared" si="0"/>
        <v>10122606.469294291</v>
      </c>
      <c r="AA20" s="6">
        <f t="shared" si="0"/>
        <v>11205828.615388313</v>
      </c>
      <c r="AB20" s="6">
        <f t="shared" si="0"/>
        <v>12265665.380500764</v>
      </c>
      <c r="AC20" s="6">
        <f t="shared" si="0"/>
        <v>13684408.543988077</v>
      </c>
      <c r="AD20" s="6">
        <f t="shared" si="0"/>
        <v>15278569.110381883</v>
      </c>
      <c r="AE20" s="6">
        <f t="shared" si="0"/>
        <v>16611974.565167744</v>
      </c>
      <c r="AF20" s="6">
        <f t="shared" si="0"/>
        <v>18078438.089743126</v>
      </c>
      <c r="AG20" s="6">
        <f t="shared" si="0"/>
        <v>19546596.468452875</v>
      </c>
      <c r="AH20" s="6">
        <f t="shared" si="0"/>
        <v>20213972.329402715</v>
      </c>
      <c r="AI20" s="6">
        <f t="shared" si="0"/>
        <v>21273875.205846645</v>
      </c>
      <c r="AJ20" s="6">
        <f t="shared" si="0"/>
        <v>23146562.811775029</v>
      </c>
      <c r="AK20" s="6">
        <f t="shared" si="0"/>
        <v>24461805.680766411</v>
      </c>
    </row>
    <row r="21" spans="1:37">
      <c r="A21" t="s">
        <v>39</v>
      </c>
      <c r="B21" s="6">
        <v>2239051</v>
      </c>
      <c r="C21" s="6">
        <v>2516774</v>
      </c>
      <c r="D21" s="6">
        <v>2971367</v>
      </c>
      <c r="E21" s="6">
        <v>3439709</v>
      </c>
      <c r="F21" s="6">
        <v>3846564</v>
      </c>
      <c r="G21" s="6">
        <v>4155707</v>
      </c>
      <c r="H21" s="6">
        <v>4982358</v>
      </c>
      <c r="I21" s="6">
        <v>5601723</v>
      </c>
      <c r="J21" s="6">
        <v>6172083</v>
      </c>
      <c r="K21" s="6">
        <v>6940378</v>
      </c>
      <c r="L21" s="6">
        <v>7832166</v>
      </c>
      <c r="M21" s="6">
        <v>8618767</v>
      </c>
      <c r="N21" s="6">
        <v>9320097</v>
      </c>
      <c r="O21" s="6">
        <v>9646061</v>
      </c>
      <c r="P21" s="6">
        <v>10303792</v>
      </c>
      <c r="Q21" s="6">
        <v>11178025</v>
      </c>
      <c r="R21" s="6">
        <v>11835070</v>
      </c>
      <c r="T21" s="56" t="s">
        <v>39</v>
      </c>
      <c r="U21" s="6">
        <f t="shared" si="1"/>
        <v>13456967.533326121</v>
      </c>
      <c r="V21" s="6">
        <f t="shared" si="0"/>
        <v>15126116.379983893</v>
      </c>
      <c r="W21" s="6">
        <f t="shared" si="0"/>
        <v>17858275.33566526</v>
      </c>
      <c r="X21" s="6">
        <f t="shared" si="0"/>
        <v>20673067.445578355</v>
      </c>
      <c r="Y21" s="6">
        <f t="shared" si="0"/>
        <v>23118315.242868993</v>
      </c>
      <c r="Z21" s="6">
        <f t="shared" si="0"/>
        <v>24976302.092724148</v>
      </c>
      <c r="AA21" s="6">
        <f t="shared" si="0"/>
        <v>29944574.663733728</v>
      </c>
      <c r="AB21" s="6">
        <f t="shared" si="0"/>
        <v>33667033.284050338</v>
      </c>
      <c r="AC21" s="6">
        <f t="shared" si="0"/>
        <v>37094965.92261368</v>
      </c>
      <c r="AD21" s="6">
        <f t="shared" si="0"/>
        <v>41712511.86998906</v>
      </c>
      <c r="AE21" s="6">
        <f t="shared" si="0"/>
        <v>47072265.695431106</v>
      </c>
      <c r="AF21" s="6">
        <f t="shared" si="0"/>
        <v>51799832.918634981</v>
      </c>
      <c r="AG21" s="6">
        <f t="shared" si="0"/>
        <v>56014911.110309765</v>
      </c>
      <c r="AH21" s="6">
        <f t="shared" si="0"/>
        <v>57973994.206243314</v>
      </c>
      <c r="AI21" s="6">
        <f t="shared" si="0"/>
        <v>61927037.130527809</v>
      </c>
      <c r="AJ21" s="6">
        <f t="shared" si="0"/>
        <v>67181283.281045288</v>
      </c>
      <c r="AK21" s="6">
        <f t="shared" si="0"/>
        <v>71130203.262293711</v>
      </c>
    </row>
    <row r="22" spans="1:37">
      <c r="A22" t="s">
        <v>40</v>
      </c>
      <c r="B22" s="6">
        <v>363637</v>
      </c>
      <c r="C22" s="6">
        <v>404900</v>
      </c>
      <c r="D22" s="6">
        <v>460691</v>
      </c>
      <c r="E22" s="6">
        <v>539950</v>
      </c>
      <c r="F22" s="6">
        <v>613604</v>
      </c>
      <c r="G22" s="6">
        <v>673522</v>
      </c>
      <c r="H22" s="6">
        <v>804346</v>
      </c>
      <c r="I22" s="6">
        <v>891316</v>
      </c>
      <c r="J22" s="6">
        <v>967026</v>
      </c>
      <c r="K22" s="6">
        <v>1089929</v>
      </c>
      <c r="L22" s="6">
        <v>1250724</v>
      </c>
      <c r="M22" s="6">
        <v>1354574</v>
      </c>
      <c r="N22" s="6">
        <v>1447517</v>
      </c>
      <c r="O22" s="6">
        <v>1483849</v>
      </c>
      <c r="P22" s="6">
        <v>1585416</v>
      </c>
      <c r="Q22" s="6">
        <v>1676743</v>
      </c>
      <c r="R22" s="6">
        <v>1755241</v>
      </c>
      <c r="T22" s="56" t="s">
        <v>40</v>
      </c>
      <c r="U22" s="6">
        <f t="shared" si="1"/>
        <v>2185502.3860180546</v>
      </c>
      <c r="V22" s="6">
        <f t="shared" si="0"/>
        <v>2433498.0106499344</v>
      </c>
      <c r="W22" s="6">
        <f t="shared" si="0"/>
        <v>2768808.6738066906</v>
      </c>
      <c r="X22" s="6">
        <f t="shared" si="0"/>
        <v>3245164.8576202327</v>
      </c>
      <c r="Y22" s="6">
        <f t="shared" si="0"/>
        <v>3687834.3129830635</v>
      </c>
      <c r="Z22" s="6">
        <f t="shared" si="0"/>
        <v>4047948.7456877381</v>
      </c>
      <c r="AA22" s="6">
        <f t="shared" si="0"/>
        <v>4834216.8211267777</v>
      </c>
      <c r="AB22" s="6">
        <f t="shared" si="0"/>
        <v>5356917.0483093532</v>
      </c>
      <c r="AC22" s="6">
        <f t="shared" si="0"/>
        <v>5811943.3125383146</v>
      </c>
      <c r="AD22" s="6">
        <f t="shared" si="0"/>
        <v>6550605.2191891149</v>
      </c>
      <c r="AE22" s="6">
        <f t="shared" si="0"/>
        <v>7517002.6324330177</v>
      </c>
      <c r="AF22" s="6">
        <f t="shared" si="0"/>
        <v>8141153.7028355757</v>
      </c>
      <c r="AG22" s="6">
        <f t="shared" si="0"/>
        <v>8699752.3830129933</v>
      </c>
      <c r="AH22" s="6">
        <f t="shared" si="0"/>
        <v>8918112.1007777099</v>
      </c>
      <c r="AI22" s="6">
        <f t="shared" si="0"/>
        <v>9528542.0648371857</v>
      </c>
      <c r="AJ22" s="6">
        <f t="shared" si="0"/>
        <v>10077428.389407763</v>
      </c>
      <c r="AK22" s="6">
        <f t="shared" si="0"/>
        <v>10549210.871106945</v>
      </c>
    </row>
    <row r="23" spans="1:37">
      <c r="A23" t="s">
        <v>41</v>
      </c>
      <c r="B23" s="6">
        <v>262984</v>
      </c>
      <c r="C23" s="6">
        <v>303823</v>
      </c>
      <c r="D23" s="6">
        <v>341677</v>
      </c>
      <c r="E23" s="6">
        <v>381134</v>
      </c>
      <c r="F23" s="6">
        <v>423969</v>
      </c>
      <c r="G23" s="6">
        <v>463294</v>
      </c>
      <c r="H23" s="6">
        <v>528187</v>
      </c>
      <c r="I23" s="6">
        <v>615656</v>
      </c>
      <c r="J23" s="6">
        <v>664912</v>
      </c>
      <c r="K23" s="6">
        <v>774139</v>
      </c>
      <c r="L23" s="6">
        <v>829303</v>
      </c>
      <c r="M23" s="6">
        <v>908571</v>
      </c>
      <c r="N23" s="6">
        <v>972028</v>
      </c>
      <c r="O23" s="6">
        <v>986791</v>
      </c>
      <c r="P23" s="6">
        <v>1048439</v>
      </c>
      <c r="Q23" s="6">
        <v>1139501</v>
      </c>
      <c r="R23" s="6">
        <v>1200379</v>
      </c>
      <c r="T23" s="56" t="s">
        <v>41</v>
      </c>
      <c r="U23" s="6">
        <f t="shared" si="1"/>
        <v>1580565.672592646</v>
      </c>
      <c r="V23" s="6">
        <f t="shared" si="0"/>
        <v>1826013.005901939</v>
      </c>
      <c r="W23" s="6">
        <f t="shared" si="0"/>
        <v>2053520.1278953759</v>
      </c>
      <c r="X23" s="6">
        <f t="shared" si="0"/>
        <v>2290661.473922085</v>
      </c>
      <c r="Y23" s="6">
        <f t="shared" si="0"/>
        <v>2548105.008834878</v>
      </c>
      <c r="Z23" s="6">
        <f t="shared" si="0"/>
        <v>2784453.0188838006</v>
      </c>
      <c r="AA23" s="6">
        <f t="shared" si="0"/>
        <v>3174467.8037815681</v>
      </c>
      <c r="AB23" s="6">
        <f t="shared" si="0"/>
        <v>3700167.0813650186</v>
      </c>
      <c r="AC23" s="6">
        <f t="shared" si="0"/>
        <v>3996201.6035002945</v>
      </c>
      <c r="AD23" s="6">
        <f t="shared" si="0"/>
        <v>4652669.0947555685</v>
      </c>
      <c r="AE23" s="6">
        <f t="shared" si="0"/>
        <v>4984211.4120178381</v>
      </c>
      <c r="AF23" s="6">
        <f t="shared" si="0"/>
        <v>5460621.6869207751</v>
      </c>
      <c r="AG23" s="6">
        <f t="shared" si="0"/>
        <v>5842005.9379995912</v>
      </c>
      <c r="AH23" s="6">
        <f t="shared" si="0"/>
        <v>5930733.3549697688</v>
      </c>
      <c r="AI23" s="6">
        <f t="shared" si="0"/>
        <v>6301245.2970802831</v>
      </c>
      <c r="AJ23" s="6">
        <f t="shared" si="0"/>
        <v>6848538.9395742435</v>
      </c>
      <c r="AK23" s="6">
        <f t="shared" si="0"/>
        <v>7214423.0884810025</v>
      </c>
    </row>
    <row r="24" spans="1:37">
      <c r="A24" t="s">
        <v>42</v>
      </c>
      <c r="B24" s="6">
        <v>1125490</v>
      </c>
      <c r="C24" s="6">
        <v>1284154</v>
      </c>
      <c r="D24" s="6">
        <v>1479257</v>
      </c>
      <c r="E24" s="6">
        <v>1644345</v>
      </c>
      <c r="F24" s="6">
        <v>1782279</v>
      </c>
      <c r="G24" s="6">
        <v>1978281</v>
      </c>
      <c r="H24" s="6">
        <v>2232352</v>
      </c>
      <c r="I24" s="6">
        <v>2382782</v>
      </c>
      <c r="J24" s="6">
        <v>2591229</v>
      </c>
      <c r="K24" s="6">
        <v>2932220</v>
      </c>
      <c r="L24" s="6">
        <v>3214605</v>
      </c>
      <c r="M24" s="6">
        <v>3495467</v>
      </c>
      <c r="N24" s="6">
        <v>3692301</v>
      </c>
      <c r="O24" s="6">
        <v>3794016</v>
      </c>
      <c r="P24" s="6">
        <v>4015440</v>
      </c>
      <c r="Q24" s="6">
        <v>4305945</v>
      </c>
      <c r="R24" s="6">
        <v>4485864</v>
      </c>
      <c r="T24" s="56" t="s">
        <v>42</v>
      </c>
      <c r="U24" s="6">
        <f t="shared" si="1"/>
        <v>6764331.1336290315</v>
      </c>
      <c r="V24" s="6">
        <f t="shared" si="0"/>
        <v>7717920.9789285157</v>
      </c>
      <c r="W24" s="6">
        <f t="shared" si="0"/>
        <v>8890513.6249444075</v>
      </c>
      <c r="X24" s="6">
        <f t="shared" si="0"/>
        <v>9882712.4878295045</v>
      </c>
      <c r="Y24" s="6">
        <f t="shared" si="0"/>
        <v>10711712.523890231</v>
      </c>
      <c r="Z24" s="6">
        <f t="shared" si="0"/>
        <v>11889708.268724533</v>
      </c>
      <c r="AA24" s="6">
        <f t="shared" si="0"/>
        <v>13416705.732453452</v>
      </c>
      <c r="AB24" s="6">
        <f t="shared" si="0"/>
        <v>14320808.241077976</v>
      </c>
      <c r="AC24" s="6">
        <f t="shared" si="0"/>
        <v>15573599.942302838</v>
      </c>
      <c r="AD24" s="6">
        <f t="shared" si="0"/>
        <v>17622997.12716214</v>
      </c>
      <c r="AE24" s="6">
        <f t="shared" si="0"/>
        <v>19320165.158126283</v>
      </c>
      <c r="AF24" s="6">
        <f t="shared" si="0"/>
        <v>21008179.774740662</v>
      </c>
      <c r="AG24" s="6">
        <f t="shared" si="0"/>
        <v>22191175.940283436</v>
      </c>
      <c r="AH24" s="6">
        <f t="shared" si="0"/>
        <v>22802495.402257401</v>
      </c>
      <c r="AI24" s="6">
        <f t="shared" si="0"/>
        <v>24133280.444268148</v>
      </c>
      <c r="AJ24" s="6">
        <f t="shared" si="0"/>
        <v>25879250.658108257</v>
      </c>
      <c r="AK24" s="6">
        <f t="shared" ref="AK24:AK29" si="2">R24*1000/166.386</f>
        <v>26960585.626194511</v>
      </c>
    </row>
    <row r="25" spans="1:37">
      <c r="A25" t="s">
        <v>43</v>
      </c>
      <c r="B25" s="6">
        <v>118337</v>
      </c>
      <c r="C25" s="6">
        <v>135884</v>
      </c>
      <c r="D25" s="6">
        <v>158033</v>
      </c>
      <c r="E25" s="6">
        <v>186302</v>
      </c>
      <c r="F25" s="6">
        <v>210390</v>
      </c>
      <c r="G25" s="6">
        <v>252588</v>
      </c>
      <c r="H25" s="6">
        <v>256988</v>
      </c>
      <c r="I25" s="6">
        <v>273589</v>
      </c>
      <c r="J25" s="6">
        <v>303917</v>
      </c>
      <c r="K25" s="6">
        <v>338350</v>
      </c>
      <c r="L25" s="6">
        <v>378203</v>
      </c>
      <c r="M25" s="6">
        <v>415128</v>
      </c>
      <c r="N25" s="6">
        <v>447386</v>
      </c>
      <c r="O25" s="6">
        <v>459162</v>
      </c>
      <c r="P25" s="6">
        <v>492103</v>
      </c>
      <c r="Q25" s="6">
        <v>523408</v>
      </c>
      <c r="R25" s="6">
        <v>549008</v>
      </c>
      <c r="T25" s="56" t="s">
        <v>43</v>
      </c>
      <c r="U25" s="6">
        <f t="shared" si="1"/>
        <v>711219.69396463642</v>
      </c>
      <c r="V25" s="6">
        <f t="shared" ref="V25:V29" si="3">C25*1000/166.386</f>
        <v>816679.28792085871</v>
      </c>
      <c r="W25" s="6">
        <f t="shared" ref="W25:W29" si="4">D25*1000/166.386</f>
        <v>949797.45892082271</v>
      </c>
      <c r="X25" s="6">
        <f t="shared" ref="X25:X29" si="5">E25*1000/166.386</f>
        <v>1119697.5707090741</v>
      </c>
      <c r="Y25" s="6">
        <f t="shared" ref="Y25:Y29" si="6">F25*1000/166.386</f>
        <v>1264469.3664130396</v>
      </c>
      <c r="Z25" s="6">
        <f t="shared" ref="Z25:Z29" si="7">G25*1000/166.386</f>
        <v>1518084.454220908</v>
      </c>
      <c r="AA25" s="6">
        <f t="shared" ref="AA25:AA29" si="8">H25*1000/166.386</f>
        <v>1544528.9868137944</v>
      </c>
      <c r="AB25" s="6">
        <f t="shared" ref="AB25:AB29" si="9">I25*1000/166.386</f>
        <v>1644303.0062625462</v>
      </c>
      <c r="AC25" s="6">
        <f t="shared" ref="AC25:AC29" si="10">J25*1000/166.386</f>
        <v>1826577.9572800596</v>
      </c>
      <c r="AD25" s="6">
        <f t="shared" ref="AD25:AD29" si="11">K25*1000/166.386</f>
        <v>2033524.4551825274</v>
      </c>
      <c r="AE25" s="6">
        <f t="shared" ref="AE25:AE29" si="12">L25*1000/166.386</f>
        <v>2273045.8091425961</v>
      </c>
      <c r="AF25" s="6">
        <f t="shared" ref="AF25:AF29" si="13">M25*1000/166.386</f>
        <v>2494969.5286863078</v>
      </c>
      <c r="AG25" s="6">
        <f t="shared" ref="AG25:AG29" si="14">N25*1000/166.386</f>
        <v>2688844.0133184283</v>
      </c>
      <c r="AH25" s="6">
        <f t="shared" ref="AH25:AH29" si="15">O25*1000/166.386</f>
        <v>2759619.1987306625</v>
      </c>
      <c r="AI25" s="6">
        <f t="shared" ref="AI25:AI29" si="16">P25*1000/166.386</f>
        <v>2957598.596035724</v>
      </c>
      <c r="AJ25" s="6">
        <f t="shared" ref="AJ25:AJ29" si="17">Q25*1000/166.386</f>
        <v>3145745.4353130674</v>
      </c>
      <c r="AK25" s="6">
        <f t="shared" si="2"/>
        <v>3299604.5340353157</v>
      </c>
    </row>
    <row r="26" spans="1:37">
      <c r="A26" t="s">
        <v>44</v>
      </c>
      <c r="B26" s="6">
        <v>39357</v>
      </c>
      <c r="C26" s="6">
        <v>44397</v>
      </c>
      <c r="D26" s="6">
        <v>52582</v>
      </c>
      <c r="E26" s="6">
        <v>60382</v>
      </c>
      <c r="F26" s="6">
        <v>69375</v>
      </c>
      <c r="G26" s="6">
        <v>78910</v>
      </c>
      <c r="H26" s="6">
        <v>85825</v>
      </c>
      <c r="I26" s="6">
        <v>97140</v>
      </c>
      <c r="J26" s="6">
        <v>108704</v>
      </c>
      <c r="K26" s="6">
        <v>117479</v>
      </c>
      <c r="L26" s="6">
        <v>133917</v>
      </c>
      <c r="M26" s="6">
        <v>151028</v>
      </c>
      <c r="N26" s="6">
        <v>160191</v>
      </c>
      <c r="O26" s="6">
        <v>173161</v>
      </c>
      <c r="P26" s="6">
        <v>181215</v>
      </c>
      <c r="Q26" s="6">
        <v>208377</v>
      </c>
      <c r="R26" s="6">
        <v>214317</v>
      </c>
      <c r="T26" s="56" t="s">
        <v>44</v>
      </c>
      <c r="U26" s="6">
        <f t="shared" si="1"/>
        <v>236540.3339223252</v>
      </c>
      <c r="V26" s="6">
        <f t="shared" si="3"/>
        <v>266831.34398326784</v>
      </c>
      <c r="W26" s="6">
        <f t="shared" si="4"/>
        <v>316024.1847270804</v>
      </c>
      <c r="X26" s="6">
        <f t="shared" si="5"/>
        <v>362903.12886901543</v>
      </c>
      <c r="Y26" s="6">
        <f t="shared" si="6"/>
        <v>416952.14741624898</v>
      </c>
      <c r="Z26" s="6">
        <f t="shared" si="7"/>
        <v>474258.65156924259</v>
      </c>
      <c r="AA26" s="6">
        <f t="shared" si="8"/>
        <v>515818.63858738117</v>
      </c>
      <c r="AB26" s="6">
        <f t="shared" si="9"/>
        <v>583823.1581984061</v>
      </c>
      <c r="AC26" s="6">
        <f t="shared" si="10"/>
        <v>653324.19794934674</v>
      </c>
      <c r="AD26" s="6">
        <f t="shared" si="11"/>
        <v>706063.01010902366</v>
      </c>
      <c r="AE26" s="6">
        <f t="shared" si="12"/>
        <v>804857.37982762977</v>
      </c>
      <c r="AF26" s="6">
        <f t="shared" si="13"/>
        <v>907696.5610087387</v>
      </c>
      <c r="AG26" s="6">
        <f t="shared" si="14"/>
        <v>962767.30013342469</v>
      </c>
      <c r="AH26" s="6">
        <f t="shared" si="15"/>
        <v>1040718.5700720013</v>
      </c>
      <c r="AI26" s="6">
        <f t="shared" si="16"/>
        <v>1089124.0849590711</v>
      </c>
      <c r="AJ26" s="6">
        <f t="shared" si="17"/>
        <v>1252370.9927517942</v>
      </c>
      <c r="AK26" s="6">
        <f t="shared" si="2"/>
        <v>1288071.1117521906</v>
      </c>
    </row>
    <row r="27" spans="1:37">
      <c r="A27" t="s">
        <v>45</v>
      </c>
      <c r="B27" s="6">
        <v>12666</v>
      </c>
      <c r="C27" s="6">
        <v>16125</v>
      </c>
      <c r="D27" s="6">
        <v>17332</v>
      </c>
      <c r="E27" s="6">
        <v>21750</v>
      </c>
      <c r="F27" s="6">
        <v>24126</v>
      </c>
      <c r="G27" s="6">
        <v>33319</v>
      </c>
      <c r="H27" s="6">
        <v>34530</v>
      </c>
      <c r="I27" s="6">
        <v>37636</v>
      </c>
      <c r="J27" s="6">
        <v>38523</v>
      </c>
      <c r="K27" s="6">
        <v>44442</v>
      </c>
      <c r="L27" s="6">
        <v>46202</v>
      </c>
      <c r="M27" s="6">
        <v>50583</v>
      </c>
      <c r="N27" s="6">
        <v>58388</v>
      </c>
      <c r="O27" s="6">
        <v>64775</v>
      </c>
      <c r="P27" s="6">
        <v>67885</v>
      </c>
      <c r="Q27" s="6">
        <v>71337</v>
      </c>
      <c r="R27" s="6">
        <v>73231</v>
      </c>
      <c r="T27" s="56" t="s">
        <v>45</v>
      </c>
      <c r="U27" s="6">
        <f t="shared" si="1"/>
        <v>76124.193141249867</v>
      </c>
      <c r="V27" s="6">
        <f t="shared" si="3"/>
        <v>96913.2018318849</v>
      </c>
      <c r="W27" s="6">
        <f t="shared" si="4"/>
        <v>104167.41793179714</v>
      </c>
      <c r="X27" s="6">
        <f t="shared" si="5"/>
        <v>130720.13270347266</v>
      </c>
      <c r="Y27" s="6">
        <f t="shared" si="6"/>
        <v>145000.18030363132</v>
      </c>
      <c r="Z27" s="6">
        <f t="shared" si="7"/>
        <v>200251.22305963244</v>
      </c>
      <c r="AA27" s="6">
        <f t="shared" si="8"/>
        <v>207529.47964372003</v>
      </c>
      <c r="AB27" s="6">
        <f t="shared" si="9"/>
        <v>226196.91560588032</v>
      </c>
      <c r="AC27" s="6">
        <f t="shared" si="10"/>
        <v>231527.89297176446</v>
      </c>
      <c r="AD27" s="6">
        <f t="shared" si="11"/>
        <v>267101.79943024053</v>
      </c>
      <c r="AE27" s="6">
        <f t="shared" si="12"/>
        <v>277679.61246739508</v>
      </c>
      <c r="AF27" s="6">
        <f t="shared" si="13"/>
        <v>304009.95276044862</v>
      </c>
      <c r="AG27" s="6">
        <f t="shared" si="14"/>
        <v>350918.9475076028</v>
      </c>
      <c r="AH27" s="6">
        <f t="shared" si="15"/>
        <v>389305.59061459498</v>
      </c>
      <c r="AI27" s="6">
        <f t="shared" si="16"/>
        <v>407997.0670609306</v>
      </c>
      <c r="AJ27" s="6">
        <f t="shared" si="17"/>
        <v>428744.00490425876</v>
      </c>
      <c r="AK27" s="6">
        <f t="shared" si="2"/>
        <v>440127.17416128761</v>
      </c>
    </row>
    <row r="28" spans="1:37">
      <c r="A28" t="s">
        <v>46</v>
      </c>
      <c r="B28" s="6">
        <v>15167972</v>
      </c>
      <c r="C28" s="6">
        <v>17044800</v>
      </c>
      <c r="D28" s="6">
        <v>19722635</v>
      </c>
      <c r="E28" s="6">
        <v>22531766</v>
      </c>
      <c r="F28" s="6">
        <v>25519539</v>
      </c>
      <c r="G28" s="6">
        <v>28200885</v>
      </c>
      <c r="H28" s="6">
        <v>32323992</v>
      </c>
      <c r="I28" s="6">
        <v>36143972</v>
      </c>
      <c r="J28" s="6">
        <v>40158739</v>
      </c>
      <c r="K28" s="6">
        <v>45044128</v>
      </c>
      <c r="L28" s="6">
        <v>50145195</v>
      </c>
      <c r="M28" s="6">
        <v>54927320</v>
      </c>
      <c r="N28" s="6">
        <v>59104986</v>
      </c>
      <c r="O28" s="6">
        <v>60952584</v>
      </c>
      <c r="P28" s="6">
        <v>64789226</v>
      </c>
      <c r="Q28" s="6">
        <v>69760734</v>
      </c>
      <c r="R28" s="6">
        <v>73571739</v>
      </c>
      <c r="T28" s="56" t="s">
        <v>46</v>
      </c>
      <c r="U28" s="6">
        <f t="shared" si="1"/>
        <v>91161347.709542871</v>
      </c>
      <c r="V28" s="6">
        <f t="shared" si="3"/>
        <v>102441311.16800693</v>
      </c>
      <c r="W28" s="6">
        <f t="shared" si="4"/>
        <v>118535423.65343238</v>
      </c>
      <c r="X28" s="6">
        <f t="shared" si="5"/>
        <v>135418640.99142957</v>
      </c>
      <c r="Y28" s="6">
        <f t="shared" si="6"/>
        <v>153375518.37294003</v>
      </c>
      <c r="Z28" s="6">
        <f t="shared" si="7"/>
        <v>169490732.39335039</v>
      </c>
      <c r="AA28" s="6">
        <f t="shared" si="8"/>
        <v>194271104.54004544</v>
      </c>
      <c r="AB28" s="6">
        <f t="shared" si="9"/>
        <v>217229646.72508505</v>
      </c>
      <c r="AC28" s="6">
        <f t="shared" si="10"/>
        <v>241358882.3578907</v>
      </c>
      <c r="AD28" s="6">
        <f t="shared" si="11"/>
        <v>270720661.5941245</v>
      </c>
      <c r="AE28" s="6">
        <f t="shared" si="12"/>
        <v>301378691.71685117</v>
      </c>
      <c r="AF28" s="6">
        <f t="shared" si="13"/>
        <v>330119841.81361413</v>
      </c>
      <c r="AG28" s="6">
        <f t="shared" si="14"/>
        <v>355228120.15433991</v>
      </c>
      <c r="AH28" s="6">
        <f t="shared" si="15"/>
        <v>366332407.7746926</v>
      </c>
      <c r="AI28" s="6">
        <f t="shared" si="16"/>
        <v>389391090.59656465</v>
      </c>
      <c r="AJ28" s="6">
        <f t="shared" si="17"/>
        <v>419270455.44697273</v>
      </c>
      <c r="AK28" s="6">
        <f t="shared" si="2"/>
        <v>442175056.79564387</v>
      </c>
    </row>
    <row r="29" spans="1:37">
      <c r="A29" t="s">
        <v>47</v>
      </c>
      <c r="B29" s="6">
        <f>B28-B27</f>
        <v>15155306</v>
      </c>
      <c r="C29" s="6">
        <f t="shared" ref="C29:R29" si="18">C28-C27</f>
        <v>17028675</v>
      </c>
      <c r="D29" s="6">
        <f t="shared" si="18"/>
        <v>19705303</v>
      </c>
      <c r="E29" s="6">
        <f t="shared" si="18"/>
        <v>22510016</v>
      </c>
      <c r="F29" s="6">
        <f t="shared" si="18"/>
        <v>25495413</v>
      </c>
      <c r="G29" s="6">
        <f t="shared" si="18"/>
        <v>28167566</v>
      </c>
      <c r="H29" s="6">
        <f t="shared" si="18"/>
        <v>32289462</v>
      </c>
      <c r="I29" s="6">
        <f t="shared" si="18"/>
        <v>36106336</v>
      </c>
      <c r="J29" s="6">
        <f t="shared" si="18"/>
        <v>40120216</v>
      </c>
      <c r="K29" s="6">
        <f t="shared" si="18"/>
        <v>44999686</v>
      </c>
      <c r="L29" s="6">
        <f t="shared" si="18"/>
        <v>50098993</v>
      </c>
      <c r="M29" s="6">
        <f t="shared" si="18"/>
        <v>54876737</v>
      </c>
      <c r="N29" s="6">
        <f t="shared" si="18"/>
        <v>59046598</v>
      </c>
      <c r="O29" s="6">
        <f t="shared" si="18"/>
        <v>60887809</v>
      </c>
      <c r="P29" s="6">
        <f t="shared" si="18"/>
        <v>64721341</v>
      </c>
      <c r="Q29" s="6">
        <f t="shared" si="18"/>
        <v>69689397</v>
      </c>
      <c r="R29" s="6">
        <f t="shared" si="18"/>
        <v>73498508</v>
      </c>
      <c r="T29" s="56" t="s">
        <v>47</v>
      </c>
      <c r="U29" s="6">
        <f t="shared" si="1"/>
        <v>91085223.516401619</v>
      </c>
      <c r="V29" s="6">
        <f t="shared" si="3"/>
        <v>102344397.96617503</v>
      </c>
      <c r="W29" s="6">
        <f t="shared" si="4"/>
        <v>118431256.23550059</v>
      </c>
      <c r="X29" s="6">
        <f t="shared" si="5"/>
        <v>135287920.85872608</v>
      </c>
      <c r="Y29" s="6">
        <f t="shared" si="6"/>
        <v>153230518.1926364</v>
      </c>
      <c r="Z29" s="6">
        <f t="shared" si="7"/>
        <v>169290481.17029077</v>
      </c>
      <c r="AA29" s="6">
        <f t="shared" si="8"/>
        <v>194063575.06040171</v>
      </c>
      <c r="AB29" s="6">
        <f t="shared" si="9"/>
        <v>217003449.80947918</v>
      </c>
      <c r="AC29" s="6">
        <f t="shared" si="10"/>
        <v>241127354.46491894</v>
      </c>
      <c r="AD29" s="6">
        <f t="shared" si="11"/>
        <v>270453559.79469424</v>
      </c>
      <c r="AE29" s="6">
        <f t="shared" si="12"/>
        <v>301101012.10438377</v>
      </c>
      <c r="AF29" s="6">
        <f t="shared" si="13"/>
        <v>329815831.86085367</v>
      </c>
      <c r="AG29" s="6">
        <f t="shared" si="14"/>
        <v>354877201.20683229</v>
      </c>
      <c r="AH29" s="6">
        <f t="shared" si="15"/>
        <v>365943102.18407798</v>
      </c>
      <c r="AI29" s="6">
        <f t="shared" si="16"/>
        <v>388983093.5295037</v>
      </c>
      <c r="AJ29" s="6">
        <f t="shared" si="17"/>
        <v>418841711.44206846</v>
      </c>
      <c r="AK29" s="6">
        <f t="shared" si="2"/>
        <v>441734929.62148261</v>
      </c>
    </row>
    <row r="34" spans="1:35">
      <c r="B34" s="3" t="s">
        <v>48</v>
      </c>
    </row>
    <row r="35" spans="1:35">
      <c r="B35" t="s">
        <v>49</v>
      </c>
    </row>
    <row r="37" spans="1:35">
      <c r="P37" s="5" t="s">
        <v>25</v>
      </c>
      <c r="Q37" s="5" t="s">
        <v>25</v>
      </c>
      <c r="S37" s="125" t="s">
        <v>579</v>
      </c>
    </row>
    <row r="38" spans="1:35">
      <c r="B38" s="5">
        <v>1980</v>
      </c>
      <c r="C38" s="5">
        <v>1981</v>
      </c>
      <c r="D38" s="5">
        <v>1982</v>
      </c>
      <c r="E38" s="5">
        <v>1983</v>
      </c>
      <c r="F38" s="5">
        <v>1984</v>
      </c>
      <c r="G38" s="5">
        <v>1985</v>
      </c>
      <c r="H38" s="5">
        <v>1986</v>
      </c>
      <c r="I38" s="5">
        <v>1987</v>
      </c>
      <c r="J38" s="5">
        <v>1988</v>
      </c>
      <c r="K38" s="5">
        <v>1989</v>
      </c>
      <c r="L38" s="5">
        <v>1990</v>
      </c>
      <c r="M38" s="5">
        <v>1991</v>
      </c>
      <c r="N38" s="5">
        <v>1992</v>
      </c>
      <c r="O38" s="5">
        <v>1993</v>
      </c>
      <c r="P38" s="5">
        <v>1994</v>
      </c>
      <c r="Q38" s="5">
        <v>1995</v>
      </c>
      <c r="S38" s="124"/>
      <c r="T38" s="5">
        <v>1980</v>
      </c>
      <c r="U38" s="5">
        <v>1981</v>
      </c>
      <c r="V38" s="5">
        <v>1982</v>
      </c>
      <c r="W38" s="5">
        <v>1983</v>
      </c>
      <c r="X38" s="5">
        <v>1984</v>
      </c>
      <c r="Y38" s="5">
        <v>1985</v>
      </c>
      <c r="Z38" s="5">
        <v>1986</v>
      </c>
      <c r="AA38" s="5">
        <v>1987</v>
      </c>
      <c r="AB38" s="5">
        <v>1988</v>
      </c>
      <c r="AC38" s="5">
        <v>1989</v>
      </c>
      <c r="AD38" s="5">
        <v>1990</v>
      </c>
      <c r="AE38" s="5">
        <v>1991</v>
      </c>
      <c r="AF38" s="5">
        <v>1992</v>
      </c>
      <c r="AG38" s="5">
        <v>1993</v>
      </c>
      <c r="AH38" s="5">
        <v>1994</v>
      </c>
      <c r="AI38" s="5">
        <v>1995</v>
      </c>
    </row>
    <row r="39" spans="1:35">
      <c r="A39" t="s">
        <v>27</v>
      </c>
      <c r="B39" s="6">
        <v>3784223</v>
      </c>
      <c r="C39" s="6">
        <v>3729087</v>
      </c>
      <c r="D39" s="6">
        <v>3850255</v>
      </c>
      <c r="E39" s="6">
        <v>3930078</v>
      </c>
      <c r="F39" s="6">
        <v>3966500</v>
      </c>
      <c r="G39" s="6">
        <v>4141103</v>
      </c>
      <c r="H39" s="6">
        <v>4293274</v>
      </c>
      <c r="I39" s="6">
        <v>4577347</v>
      </c>
      <c r="J39" s="6">
        <v>4834225</v>
      </c>
      <c r="K39" s="6">
        <v>4982612</v>
      </c>
      <c r="L39" s="6">
        <v>5281653</v>
      </c>
      <c r="M39" s="6">
        <v>5417889</v>
      </c>
      <c r="N39" s="6">
        <v>5450195</v>
      </c>
      <c r="O39" s="6">
        <v>5340995</v>
      </c>
      <c r="P39" s="6">
        <v>5457069</v>
      </c>
      <c r="Q39" s="6">
        <v>5609321</v>
      </c>
      <c r="S39" s="124" t="s">
        <v>27</v>
      </c>
      <c r="T39" s="126">
        <f>B9/B39</f>
        <v>0.5125667805517804</v>
      </c>
      <c r="U39" s="126">
        <f t="shared" ref="U39:AI39" si="19">C9/C39</f>
        <v>0.58218405738455548</v>
      </c>
      <c r="V39" s="126">
        <f t="shared" si="19"/>
        <v>0.66348384717375863</v>
      </c>
      <c r="W39" s="126">
        <f t="shared" si="19"/>
        <v>0.74751697040109633</v>
      </c>
      <c r="X39" s="126">
        <f t="shared" si="19"/>
        <v>0.83350056725072486</v>
      </c>
      <c r="Y39" s="126">
        <f t="shared" si="19"/>
        <v>0.90932077758027274</v>
      </c>
      <c r="Z39" s="126">
        <f t="shared" si="19"/>
        <v>1</v>
      </c>
      <c r="AA39" s="126">
        <f t="shared" si="19"/>
        <v>1.066301069156435</v>
      </c>
      <c r="AB39" s="126">
        <f t="shared" si="19"/>
        <v>1.1160938930231836</v>
      </c>
      <c r="AC39" s="126">
        <f t="shared" si="19"/>
        <v>1.1995252690757379</v>
      </c>
      <c r="AD39" s="126">
        <f t="shared" si="19"/>
        <v>1.2957825892765011</v>
      </c>
      <c r="AE39" s="126">
        <f t="shared" si="19"/>
        <v>1.3862709258163097</v>
      </c>
      <c r="AF39" s="126">
        <f t="shared" si="19"/>
        <v>1.4664946850525531</v>
      </c>
      <c r="AG39" s="126">
        <f t="shared" si="19"/>
        <v>1.5270489861907752</v>
      </c>
      <c r="AH39" s="126">
        <f t="shared" si="19"/>
        <v>1.5938675138613787</v>
      </c>
      <c r="AI39" s="126">
        <f t="shared" si="19"/>
        <v>1.6518874566101673</v>
      </c>
    </row>
    <row r="40" spans="1:35">
      <c r="A40" t="s">
        <v>28</v>
      </c>
      <c r="B40" s="6">
        <v>961245</v>
      </c>
      <c r="C40" s="6">
        <v>938692</v>
      </c>
      <c r="D40" s="6">
        <v>986623</v>
      </c>
      <c r="E40" s="6">
        <v>1022116</v>
      </c>
      <c r="F40" s="6">
        <v>1068348</v>
      </c>
      <c r="G40" s="6">
        <v>1083632</v>
      </c>
      <c r="H40" s="6">
        <v>1109816</v>
      </c>
      <c r="I40" s="6">
        <v>1155010</v>
      </c>
      <c r="J40" s="6">
        <v>1234808</v>
      </c>
      <c r="K40" s="6">
        <v>1311299</v>
      </c>
      <c r="L40" s="6">
        <v>1355350</v>
      </c>
      <c r="M40" s="6">
        <v>1375471</v>
      </c>
      <c r="N40" s="6">
        <v>1387887</v>
      </c>
      <c r="O40" s="6">
        <v>1366417</v>
      </c>
      <c r="P40" s="6">
        <v>1383244</v>
      </c>
      <c r="Q40" s="6">
        <v>1433871</v>
      </c>
      <c r="S40" s="124" t="s">
        <v>28</v>
      </c>
      <c r="T40" s="126">
        <f t="shared" ref="T40:T56" si="20">B10/B40</f>
        <v>0.53935573136921389</v>
      </c>
      <c r="U40" s="126">
        <f t="shared" ref="U40:U59" si="21">C10/C40</f>
        <v>0.60565659449531906</v>
      </c>
      <c r="V40" s="126">
        <f t="shared" ref="V40:V59" si="22">D10/D40</f>
        <v>0.6744450514532907</v>
      </c>
      <c r="W40" s="126">
        <f t="shared" ref="W40:W59" si="23">E10/E40</f>
        <v>0.76897534135068824</v>
      </c>
      <c r="X40" s="126">
        <f t="shared" ref="X40:X59" si="24">F10/F40</f>
        <v>0.84317282383642778</v>
      </c>
      <c r="Y40" s="126">
        <f t="shared" ref="Y40:Y59" si="25">G10/G40</f>
        <v>0.90073290563586161</v>
      </c>
      <c r="Z40" s="126">
        <f t="shared" ref="Z40:Z59" si="26">H10/H40</f>
        <v>1</v>
      </c>
      <c r="AA40" s="126">
        <f t="shared" ref="AA40:AA59" si="27">I10/I40</f>
        <v>1.0668331875914494</v>
      </c>
      <c r="AB40" s="126">
        <f t="shared" ref="AB40:AB59" si="28">J10/J40</f>
        <v>1.1424326696943978</v>
      </c>
      <c r="AC40" s="126">
        <f t="shared" ref="AC40:AC59" si="29">K10/K40</f>
        <v>1.2039550094982152</v>
      </c>
      <c r="AD40" s="126">
        <f t="shared" ref="AD40:AD59" si="30">L10/L40</f>
        <v>1.2762585310067511</v>
      </c>
      <c r="AE40" s="126">
        <f t="shared" ref="AE40:AE59" si="31">M10/M40</f>
        <v>1.3780174209416265</v>
      </c>
      <c r="AF40" s="126">
        <f t="shared" ref="AF40:AF59" si="32">N10/N40</f>
        <v>1.4554073926767814</v>
      </c>
      <c r="AG40" s="126">
        <f t="shared" ref="AG40:AG59" si="33">O10/O40</f>
        <v>1.5188430764546987</v>
      </c>
      <c r="AH40" s="126">
        <f t="shared" ref="AH40:AH59" si="34">P10/P40</f>
        <v>1.5886568096445746</v>
      </c>
      <c r="AI40" s="126">
        <f t="shared" ref="AI40:AI59" si="35">Q10/Q40</f>
        <v>1.6403365435244872</v>
      </c>
    </row>
    <row r="41" spans="1:35">
      <c r="A41" t="s">
        <v>29</v>
      </c>
      <c r="B41" s="6">
        <v>787610</v>
      </c>
      <c r="C41" s="6">
        <v>796444</v>
      </c>
      <c r="D41" s="6">
        <v>810326</v>
      </c>
      <c r="E41" s="6">
        <v>821892</v>
      </c>
      <c r="F41" s="6">
        <v>830416</v>
      </c>
      <c r="G41" s="6">
        <v>878270</v>
      </c>
      <c r="H41" s="6">
        <v>921397</v>
      </c>
      <c r="I41" s="6">
        <v>940327</v>
      </c>
      <c r="J41" s="6">
        <v>979940</v>
      </c>
      <c r="K41" s="6">
        <v>1016407</v>
      </c>
      <c r="L41" s="6">
        <v>1011355</v>
      </c>
      <c r="M41" s="6">
        <v>1031821</v>
      </c>
      <c r="N41" s="6">
        <v>1067101</v>
      </c>
      <c r="O41" s="6">
        <v>1036433</v>
      </c>
      <c r="P41" s="6">
        <v>1051006</v>
      </c>
      <c r="Q41" s="6">
        <v>1069195</v>
      </c>
      <c r="S41" s="124" t="s">
        <v>29</v>
      </c>
      <c r="T41" s="126">
        <f t="shared" si="20"/>
        <v>0.53709069209380278</v>
      </c>
      <c r="U41" s="126">
        <f t="shared" si="21"/>
        <v>0.60299405859043453</v>
      </c>
      <c r="V41" s="126">
        <f t="shared" si="22"/>
        <v>0.69500793507798098</v>
      </c>
      <c r="W41" s="126">
        <f t="shared" si="23"/>
        <v>0.7617509356460459</v>
      </c>
      <c r="X41" s="126">
        <f t="shared" si="24"/>
        <v>0.84108567272306889</v>
      </c>
      <c r="Y41" s="126">
        <f t="shared" si="25"/>
        <v>0.91099661835198742</v>
      </c>
      <c r="Z41" s="126">
        <f t="shared" si="26"/>
        <v>1</v>
      </c>
      <c r="AA41" s="126">
        <f t="shared" si="27"/>
        <v>1.0381643832411491</v>
      </c>
      <c r="AB41" s="126">
        <f t="shared" si="28"/>
        <v>1.0922260546564075</v>
      </c>
      <c r="AC41" s="126">
        <f t="shared" si="29"/>
        <v>1.1737837303363712</v>
      </c>
      <c r="AD41" s="126">
        <f t="shared" si="30"/>
        <v>1.2713191708153913</v>
      </c>
      <c r="AE41" s="126">
        <f t="shared" si="31"/>
        <v>1.3464709479648118</v>
      </c>
      <c r="AF41" s="126">
        <f t="shared" si="32"/>
        <v>1.4166381626481468</v>
      </c>
      <c r="AG41" s="126">
        <f t="shared" si="33"/>
        <v>1.4861751796787637</v>
      </c>
      <c r="AH41" s="126">
        <f t="shared" si="34"/>
        <v>1.5501576584719783</v>
      </c>
      <c r="AI41" s="126">
        <f t="shared" si="35"/>
        <v>1.6430089927468796</v>
      </c>
    </row>
    <row r="42" spans="1:35">
      <c r="A42" t="s">
        <v>30</v>
      </c>
      <c r="B42" s="6">
        <v>578875</v>
      </c>
      <c r="C42" s="6">
        <v>599950</v>
      </c>
      <c r="D42" s="6">
        <v>619112</v>
      </c>
      <c r="E42" s="6">
        <v>652049</v>
      </c>
      <c r="F42" s="6">
        <v>688902</v>
      </c>
      <c r="G42" s="6">
        <v>722763</v>
      </c>
      <c r="H42" s="6">
        <v>755048</v>
      </c>
      <c r="I42" s="6">
        <v>807935</v>
      </c>
      <c r="J42" s="6">
        <v>841890</v>
      </c>
      <c r="K42" s="6">
        <v>860100</v>
      </c>
      <c r="L42" s="6">
        <v>930085</v>
      </c>
      <c r="M42" s="6">
        <v>959782</v>
      </c>
      <c r="N42" s="6">
        <v>981932</v>
      </c>
      <c r="O42" s="6">
        <v>984645</v>
      </c>
      <c r="P42" s="6">
        <v>1010019</v>
      </c>
      <c r="Q42" s="6">
        <v>1045370</v>
      </c>
      <c r="S42" s="124" t="s">
        <v>30</v>
      </c>
      <c r="T42" s="126">
        <f t="shared" si="20"/>
        <v>0.5164845605700713</v>
      </c>
      <c r="U42" s="126">
        <f t="shared" si="21"/>
        <v>0.58487873989499128</v>
      </c>
      <c r="V42" s="126">
        <f t="shared" si="22"/>
        <v>0.67352756851748952</v>
      </c>
      <c r="W42" s="126">
        <f t="shared" si="23"/>
        <v>0.74769534191448805</v>
      </c>
      <c r="X42" s="126">
        <f t="shared" si="24"/>
        <v>0.82644701278265997</v>
      </c>
      <c r="Y42" s="126">
        <f t="shared" si="25"/>
        <v>0.93385521948411854</v>
      </c>
      <c r="Z42" s="126">
        <f t="shared" si="26"/>
        <v>1</v>
      </c>
      <c r="AA42" s="126">
        <f t="shared" si="27"/>
        <v>1.0605221954736457</v>
      </c>
      <c r="AB42" s="126">
        <f t="shared" si="28"/>
        <v>1.1297402273456152</v>
      </c>
      <c r="AC42" s="126">
        <f t="shared" si="29"/>
        <v>1.2106615509824439</v>
      </c>
      <c r="AD42" s="126">
        <f t="shared" si="30"/>
        <v>1.2716386136750941</v>
      </c>
      <c r="AE42" s="126">
        <f t="shared" si="31"/>
        <v>1.3720553208957869</v>
      </c>
      <c r="AF42" s="126">
        <f t="shared" si="32"/>
        <v>1.4653652187727868</v>
      </c>
      <c r="AG42" s="126">
        <f t="shared" si="33"/>
        <v>1.5235501119692885</v>
      </c>
      <c r="AH42" s="126">
        <f t="shared" si="34"/>
        <v>1.6017629371328659</v>
      </c>
      <c r="AI42" s="126">
        <f t="shared" si="35"/>
        <v>1.65862900217148</v>
      </c>
    </row>
    <row r="43" spans="1:35">
      <c r="A43" t="s">
        <v>31</v>
      </c>
      <c r="B43" s="6">
        <v>1039617</v>
      </c>
      <c r="C43" s="6">
        <v>1049412</v>
      </c>
      <c r="D43" s="6">
        <v>1054070</v>
      </c>
      <c r="E43" s="6">
        <v>1096244</v>
      </c>
      <c r="F43" s="6">
        <v>1060079</v>
      </c>
      <c r="G43" s="6">
        <v>1059028</v>
      </c>
      <c r="H43" s="6">
        <v>1154875</v>
      </c>
      <c r="I43" s="6">
        <v>1237932</v>
      </c>
      <c r="J43" s="6">
        <v>1314884</v>
      </c>
      <c r="K43" s="6">
        <v>1374163</v>
      </c>
      <c r="L43" s="6">
        <v>1373281</v>
      </c>
      <c r="M43" s="6">
        <v>1387512</v>
      </c>
      <c r="N43" s="6">
        <v>1439079</v>
      </c>
      <c r="O43" s="6">
        <v>1455004</v>
      </c>
      <c r="P43" s="6">
        <v>1499507</v>
      </c>
      <c r="Q43" s="6">
        <v>1538496</v>
      </c>
      <c r="S43" s="124" t="s">
        <v>31</v>
      </c>
      <c r="T43" s="126">
        <f t="shared" si="20"/>
        <v>0.52565608296132138</v>
      </c>
      <c r="U43" s="126">
        <f t="shared" si="21"/>
        <v>0.5889336123467237</v>
      </c>
      <c r="V43" s="126">
        <f t="shared" si="22"/>
        <v>0.67731554830324359</v>
      </c>
      <c r="W43" s="126">
        <f t="shared" si="23"/>
        <v>0.76531319669708564</v>
      </c>
      <c r="X43" s="126">
        <f t="shared" si="24"/>
        <v>0.86007929597699795</v>
      </c>
      <c r="Y43" s="126">
        <f t="shared" si="25"/>
        <v>0.92100397723195226</v>
      </c>
      <c r="Z43" s="126">
        <f t="shared" si="26"/>
        <v>1</v>
      </c>
      <c r="AA43" s="126">
        <f t="shared" si="27"/>
        <v>1.0472901581023837</v>
      </c>
      <c r="AB43" s="126">
        <f t="shared" si="28"/>
        <v>1.1185032291821939</v>
      </c>
      <c r="AC43" s="126">
        <f t="shared" si="29"/>
        <v>1.1646529560175904</v>
      </c>
      <c r="AD43" s="126">
        <f t="shared" si="30"/>
        <v>1.2735812990931936</v>
      </c>
      <c r="AE43" s="126">
        <f t="shared" si="31"/>
        <v>1.3748673885342975</v>
      </c>
      <c r="AF43" s="126">
        <f t="shared" si="32"/>
        <v>1.4639557661532132</v>
      </c>
      <c r="AG43" s="126">
        <f t="shared" si="33"/>
        <v>1.5573125572163375</v>
      </c>
      <c r="AH43" s="126">
        <f t="shared" si="34"/>
        <v>1.6103839461903144</v>
      </c>
      <c r="AI43" s="126">
        <f t="shared" si="35"/>
        <v>1.6778178168809019</v>
      </c>
    </row>
    <row r="44" spans="1:35">
      <c r="A44" t="s">
        <v>32</v>
      </c>
      <c r="B44" s="6">
        <v>410458</v>
      </c>
      <c r="C44" s="6">
        <v>416036</v>
      </c>
      <c r="D44" s="6">
        <v>424088</v>
      </c>
      <c r="E44" s="6">
        <v>435919</v>
      </c>
      <c r="F44" s="6">
        <v>441869</v>
      </c>
      <c r="G44" s="6">
        <v>443904</v>
      </c>
      <c r="H44" s="6">
        <v>424054</v>
      </c>
      <c r="I44" s="6">
        <v>445023</v>
      </c>
      <c r="J44" s="6">
        <v>494110</v>
      </c>
      <c r="K44" s="6">
        <v>528355</v>
      </c>
      <c r="L44" s="6">
        <v>528552</v>
      </c>
      <c r="M44" s="6">
        <v>525006</v>
      </c>
      <c r="N44" s="6">
        <v>534181</v>
      </c>
      <c r="O44" s="6">
        <v>524641</v>
      </c>
      <c r="P44" s="6">
        <v>538025</v>
      </c>
      <c r="Q44" s="6">
        <v>547532</v>
      </c>
      <c r="S44" s="124" t="s">
        <v>32</v>
      </c>
      <c r="T44" s="126">
        <f t="shared" si="20"/>
        <v>0.54238436088467035</v>
      </c>
      <c r="U44" s="126">
        <f t="shared" si="21"/>
        <v>0.61931900124027728</v>
      </c>
      <c r="V44" s="126">
        <f t="shared" si="22"/>
        <v>0.68355152704155742</v>
      </c>
      <c r="W44" s="126">
        <f t="shared" si="23"/>
        <v>0.7555096244944588</v>
      </c>
      <c r="X44" s="126">
        <f t="shared" si="24"/>
        <v>0.8415616393093881</v>
      </c>
      <c r="Y44" s="126">
        <f t="shared" si="25"/>
        <v>0.88470029555940022</v>
      </c>
      <c r="Z44" s="126">
        <f t="shared" si="26"/>
        <v>1</v>
      </c>
      <c r="AA44" s="126">
        <f t="shared" si="27"/>
        <v>1.0495142947667873</v>
      </c>
      <c r="AB44" s="126">
        <f t="shared" si="28"/>
        <v>1.0978688955900509</v>
      </c>
      <c r="AC44" s="126">
        <f t="shared" si="29"/>
        <v>1.1692441634885635</v>
      </c>
      <c r="AD44" s="126">
        <f t="shared" si="30"/>
        <v>1.2606555267977417</v>
      </c>
      <c r="AE44" s="126">
        <f t="shared" si="31"/>
        <v>1.3615558679329378</v>
      </c>
      <c r="AF44" s="126">
        <f t="shared" si="32"/>
        <v>1.4611058798422258</v>
      </c>
      <c r="AG44" s="126">
        <f t="shared" si="33"/>
        <v>1.5110618499126069</v>
      </c>
      <c r="AH44" s="126">
        <f t="shared" si="34"/>
        <v>1.5722224803680127</v>
      </c>
      <c r="AI44" s="126">
        <f t="shared" si="35"/>
        <v>1.6576528860413637</v>
      </c>
    </row>
    <row r="45" spans="1:35">
      <c r="A45" t="s">
        <v>33</v>
      </c>
      <c r="B45" s="6">
        <v>1849424</v>
      </c>
      <c r="C45" s="6">
        <v>1748059</v>
      </c>
      <c r="D45" s="6">
        <v>1815174</v>
      </c>
      <c r="E45" s="6">
        <v>1889301</v>
      </c>
      <c r="F45" s="6">
        <v>1933630</v>
      </c>
      <c r="G45" s="6">
        <v>2037245</v>
      </c>
      <c r="H45" s="6">
        <v>2054696</v>
      </c>
      <c r="I45" s="6">
        <v>2168941</v>
      </c>
      <c r="J45" s="6">
        <v>2241511</v>
      </c>
      <c r="K45" s="6">
        <v>2331746</v>
      </c>
      <c r="L45" s="6">
        <v>2381373</v>
      </c>
      <c r="M45" s="6">
        <v>2377174</v>
      </c>
      <c r="N45" s="6">
        <v>2395551</v>
      </c>
      <c r="O45" s="6">
        <v>2435403</v>
      </c>
      <c r="P45" s="6">
        <v>2489932</v>
      </c>
      <c r="Q45" s="6">
        <v>2531016</v>
      </c>
      <c r="S45" s="124" t="s">
        <v>33</v>
      </c>
      <c r="T45" s="126">
        <f t="shared" si="20"/>
        <v>0.50946889409891949</v>
      </c>
      <c r="U45" s="126">
        <f t="shared" si="21"/>
        <v>0.58567245155912928</v>
      </c>
      <c r="V45" s="126">
        <f t="shared" si="22"/>
        <v>0.67797908079335645</v>
      </c>
      <c r="W45" s="126">
        <f t="shared" si="23"/>
        <v>0.74667932743379695</v>
      </c>
      <c r="X45" s="126">
        <f t="shared" si="24"/>
        <v>0.8366492038290676</v>
      </c>
      <c r="Y45" s="126">
        <f t="shared" si="25"/>
        <v>0.89658239436101206</v>
      </c>
      <c r="Z45" s="126">
        <f t="shared" si="26"/>
        <v>1</v>
      </c>
      <c r="AA45" s="126">
        <f t="shared" si="27"/>
        <v>1.0527686091968385</v>
      </c>
      <c r="AB45" s="126">
        <f t="shared" si="28"/>
        <v>1.1150076890097795</v>
      </c>
      <c r="AC45" s="126">
        <f t="shared" si="29"/>
        <v>1.1791172794978526</v>
      </c>
      <c r="AD45" s="126">
        <f t="shared" si="30"/>
        <v>1.2498928139354901</v>
      </c>
      <c r="AE45" s="126">
        <f t="shared" si="31"/>
        <v>1.3677715640504229</v>
      </c>
      <c r="AF45" s="126">
        <f t="shared" si="32"/>
        <v>1.453079061977808</v>
      </c>
      <c r="AG45" s="126">
        <f t="shared" si="33"/>
        <v>1.5121472709034192</v>
      </c>
      <c r="AH45" s="126">
        <f t="shared" si="34"/>
        <v>1.5436076165935455</v>
      </c>
      <c r="AI45" s="126">
        <f t="shared" si="35"/>
        <v>1.6637536072470502</v>
      </c>
    </row>
    <row r="46" spans="1:35">
      <c r="A46" t="s">
        <v>34</v>
      </c>
      <c r="B46" s="6">
        <v>1063158</v>
      </c>
      <c r="C46" s="6">
        <v>1023175</v>
      </c>
      <c r="D46" s="6">
        <v>1031279</v>
      </c>
      <c r="E46" s="6">
        <v>1036891</v>
      </c>
      <c r="F46" s="6">
        <v>1071272</v>
      </c>
      <c r="G46" s="6">
        <v>1129270</v>
      </c>
      <c r="H46" s="6">
        <v>1132285</v>
      </c>
      <c r="I46" s="6">
        <v>1235625</v>
      </c>
      <c r="J46" s="6">
        <v>1340302</v>
      </c>
      <c r="K46" s="6">
        <v>1432459</v>
      </c>
      <c r="L46" s="6">
        <v>1476093</v>
      </c>
      <c r="M46" s="6">
        <v>1502214</v>
      </c>
      <c r="N46" s="6">
        <v>1517207</v>
      </c>
      <c r="O46" s="6">
        <v>1451217</v>
      </c>
      <c r="P46" s="6">
        <v>1472291</v>
      </c>
      <c r="Q46" s="6">
        <v>1499087</v>
      </c>
      <c r="S46" s="124" t="s">
        <v>34</v>
      </c>
      <c r="T46" s="126">
        <f t="shared" si="20"/>
        <v>0.51461871142388993</v>
      </c>
      <c r="U46" s="126">
        <f t="shared" si="21"/>
        <v>0.58742932538422066</v>
      </c>
      <c r="V46" s="126">
        <f t="shared" si="22"/>
        <v>0.67209164542281963</v>
      </c>
      <c r="W46" s="126">
        <f t="shared" si="23"/>
        <v>0.75291713400926419</v>
      </c>
      <c r="X46" s="126">
        <f t="shared" si="24"/>
        <v>0.83229002531569951</v>
      </c>
      <c r="Y46" s="126">
        <f t="shared" si="25"/>
        <v>0.92043621100356865</v>
      </c>
      <c r="Z46" s="126">
        <f t="shared" si="26"/>
        <v>1</v>
      </c>
      <c r="AA46" s="126">
        <f t="shared" si="27"/>
        <v>1.0512364188163885</v>
      </c>
      <c r="AB46" s="126">
        <f t="shared" si="28"/>
        <v>1.0964103612469429</v>
      </c>
      <c r="AC46" s="126">
        <f t="shared" si="29"/>
        <v>1.1645966830464258</v>
      </c>
      <c r="AD46" s="126">
        <f t="shared" si="30"/>
        <v>1.254366764153749</v>
      </c>
      <c r="AE46" s="126">
        <f t="shared" si="31"/>
        <v>1.3437759200753021</v>
      </c>
      <c r="AF46" s="126">
        <f t="shared" si="32"/>
        <v>1.4314355259368037</v>
      </c>
      <c r="AG46" s="126">
        <f t="shared" si="33"/>
        <v>1.5232594436255915</v>
      </c>
      <c r="AH46" s="126">
        <f t="shared" si="34"/>
        <v>1.5737765156480614</v>
      </c>
      <c r="AI46" s="126">
        <f t="shared" si="35"/>
        <v>1.6508374764106419</v>
      </c>
    </row>
    <row r="47" spans="1:35">
      <c r="A47" t="s">
        <v>35</v>
      </c>
      <c r="B47" s="6">
        <v>5549840</v>
      </c>
      <c r="C47" s="6">
        <v>5489266</v>
      </c>
      <c r="D47" s="6">
        <v>5433164</v>
      </c>
      <c r="E47" s="6">
        <v>5533816</v>
      </c>
      <c r="F47" s="6">
        <v>5650687</v>
      </c>
      <c r="G47" s="6">
        <v>5709578</v>
      </c>
      <c r="H47" s="6">
        <v>5897439</v>
      </c>
      <c r="I47" s="6">
        <v>6229689</v>
      </c>
      <c r="J47" s="6">
        <v>6613033</v>
      </c>
      <c r="K47" s="6">
        <v>6974581</v>
      </c>
      <c r="L47" s="6">
        <v>7374149</v>
      </c>
      <c r="M47" s="6">
        <v>7598932</v>
      </c>
      <c r="N47" s="6">
        <v>7703207</v>
      </c>
      <c r="O47" s="6">
        <v>7622624</v>
      </c>
      <c r="P47" s="6">
        <v>7830105</v>
      </c>
      <c r="Q47" s="6">
        <v>8080669</v>
      </c>
      <c r="S47" s="124" t="s">
        <v>35</v>
      </c>
      <c r="T47" s="126">
        <f t="shared" si="20"/>
        <v>0.52181936776555715</v>
      </c>
      <c r="U47" s="126">
        <f t="shared" si="21"/>
        <v>0.58306192485479846</v>
      </c>
      <c r="V47" s="126">
        <f t="shared" si="22"/>
        <v>0.66325680579492907</v>
      </c>
      <c r="W47" s="126">
        <f t="shared" si="23"/>
        <v>0.73604597623050716</v>
      </c>
      <c r="X47" s="126">
        <f t="shared" si="24"/>
        <v>0.82569836198678148</v>
      </c>
      <c r="Y47" s="126">
        <f t="shared" si="25"/>
        <v>0.87816244913371877</v>
      </c>
      <c r="Z47" s="126">
        <f t="shared" si="26"/>
        <v>1</v>
      </c>
      <c r="AA47" s="126">
        <f t="shared" si="27"/>
        <v>1.0684743652532254</v>
      </c>
      <c r="AB47" s="126">
        <f t="shared" si="28"/>
        <v>1.134630206744772</v>
      </c>
      <c r="AC47" s="126">
        <f t="shared" si="29"/>
        <v>1.227597758202249</v>
      </c>
      <c r="AD47" s="126">
        <f t="shared" si="30"/>
        <v>1.2900520453275355</v>
      </c>
      <c r="AE47" s="126">
        <f t="shared" si="31"/>
        <v>1.3739129393446343</v>
      </c>
      <c r="AF47" s="126">
        <f t="shared" si="32"/>
        <v>1.4663465489113821</v>
      </c>
      <c r="AG47" s="126">
        <f t="shared" si="33"/>
        <v>1.5218230625044604</v>
      </c>
      <c r="AH47" s="126">
        <f t="shared" si="34"/>
        <v>1.5871388697852711</v>
      </c>
      <c r="AI47" s="126">
        <f t="shared" si="35"/>
        <v>1.6717910361134702</v>
      </c>
    </row>
    <row r="48" spans="1:35">
      <c r="A48" t="s">
        <v>36</v>
      </c>
      <c r="B48" s="6">
        <v>2870671</v>
      </c>
      <c r="C48" s="6">
        <v>2950043</v>
      </c>
      <c r="D48" s="6">
        <v>2954151</v>
      </c>
      <c r="E48" s="6">
        <v>3013210</v>
      </c>
      <c r="F48" s="6">
        <v>3075835</v>
      </c>
      <c r="G48" s="6">
        <v>3152978</v>
      </c>
      <c r="H48" s="6">
        <v>3196668</v>
      </c>
      <c r="I48" s="6">
        <v>3408705</v>
      </c>
      <c r="J48" s="6">
        <v>3561988</v>
      </c>
      <c r="K48" s="6">
        <v>3705940</v>
      </c>
      <c r="L48" s="6">
        <v>3862556</v>
      </c>
      <c r="M48" s="6">
        <v>3992176</v>
      </c>
      <c r="N48" s="6">
        <v>3971994</v>
      </c>
      <c r="O48" s="6">
        <v>3884848</v>
      </c>
      <c r="P48" s="6">
        <v>3955556</v>
      </c>
      <c r="Q48" s="6">
        <v>4092023</v>
      </c>
      <c r="S48" s="124" t="s">
        <v>36</v>
      </c>
      <c r="T48" s="126">
        <f t="shared" si="20"/>
        <v>0.52652846668949527</v>
      </c>
      <c r="U48" s="126">
        <f t="shared" si="21"/>
        <v>0.59138798993777375</v>
      </c>
      <c r="V48" s="126">
        <f t="shared" si="22"/>
        <v>0.66293462994951846</v>
      </c>
      <c r="W48" s="126">
        <f t="shared" si="23"/>
        <v>0.75003103003109639</v>
      </c>
      <c r="X48" s="126">
        <f t="shared" si="24"/>
        <v>0.84035099412029579</v>
      </c>
      <c r="Y48" s="126">
        <f t="shared" si="25"/>
        <v>0.90920995960009865</v>
      </c>
      <c r="Z48" s="126">
        <f t="shared" si="26"/>
        <v>1</v>
      </c>
      <c r="AA48" s="126">
        <f t="shared" si="27"/>
        <v>1.0480948043318503</v>
      </c>
      <c r="AB48" s="126">
        <f t="shared" si="28"/>
        <v>1.106582616224423</v>
      </c>
      <c r="AC48" s="126">
        <f t="shared" si="29"/>
        <v>1.1938846824287495</v>
      </c>
      <c r="AD48" s="126">
        <f t="shared" si="30"/>
        <v>1.2816945566614439</v>
      </c>
      <c r="AE48" s="126">
        <f t="shared" si="31"/>
        <v>1.3612708958723263</v>
      </c>
      <c r="AF48" s="126">
        <f t="shared" si="32"/>
        <v>1.4647214975652028</v>
      </c>
      <c r="AG48" s="126">
        <f t="shared" si="33"/>
        <v>1.5403647710283646</v>
      </c>
      <c r="AH48" s="126">
        <f t="shared" si="34"/>
        <v>1.5948427983322699</v>
      </c>
      <c r="AI48" s="126">
        <f t="shared" si="35"/>
        <v>1.6403610145886276</v>
      </c>
    </row>
    <row r="49" spans="1:35">
      <c r="A49" t="s">
        <v>37</v>
      </c>
      <c r="B49" s="6">
        <v>491821</v>
      </c>
      <c r="C49" s="6">
        <v>476715</v>
      </c>
      <c r="D49" s="6">
        <v>479741</v>
      </c>
      <c r="E49" s="6">
        <v>493955</v>
      </c>
      <c r="F49" s="6">
        <v>570087</v>
      </c>
      <c r="G49" s="6">
        <v>601018</v>
      </c>
      <c r="H49" s="6">
        <v>595361</v>
      </c>
      <c r="I49" s="6">
        <v>650902</v>
      </c>
      <c r="J49" s="6">
        <v>694853</v>
      </c>
      <c r="K49" s="6">
        <v>716421</v>
      </c>
      <c r="L49" s="6">
        <v>731701</v>
      </c>
      <c r="M49" s="6">
        <v>760970</v>
      </c>
      <c r="N49" s="6">
        <v>771222</v>
      </c>
      <c r="O49" s="6">
        <v>762659</v>
      </c>
      <c r="P49" s="6">
        <v>773629</v>
      </c>
      <c r="Q49" s="6">
        <v>785841</v>
      </c>
      <c r="S49" s="124" t="s">
        <v>37</v>
      </c>
      <c r="T49" s="126">
        <f t="shared" si="20"/>
        <v>0.51028931257510357</v>
      </c>
      <c r="U49" s="126">
        <f t="shared" si="21"/>
        <v>0.58101381328466695</v>
      </c>
      <c r="V49" s="126">
        <f t="shared" si="22"/>
        <v>0.67166867122051277</v>
      </c>
      <c r="W49" s="126">
        <f t="shared" si="23"/>
        <v>0.73737081313075081</v>
      </c>
      <c r="X49" s="126">
        <f t="shared" si="24"/>
        <v>0.85408016671139664</v>
      </c>
      <c r="Y49" s="126">
        <f t="shared" si="25"/>
        <v>0.9143935788944757</v>
      </c>
      <c r="Z49" s="126">
        <f t="shared" si="26"/>
        <v>1</v>
      </c>
      <c r="AA49" s="126">
        <f t="shared" si="27"/>
        <v>1.0484635167813281</v>
      </c>
      <c r="AB49" s="126">
        <f t="shared" si="28"/>
        <v>1.1238492170286376</v>
      </c>
      <c r="AC49" s="126">
        <f t="shared" si="29"/>
        <v>1.1905318241648417</v>
      </c>
      <c r="AD49" s="126">
        <f t="shared" si="30"/>
        <v>1.2941816397681567</v>
      </c>
      <c r="AE49" s="126">
        <f t="shared" si="31"/>
        <v>1.3741448414523569</v>
      </c>
      <c r="AF49" s="126">
        <f t="shared" si="32"/>
        <v>1.4758422347910201</v>
      </c>
      <c r="AG49" s="126">
        <f t="shared" si="33"/>
        <v>1.5384844340655521</v>
      </c>
      <c r="AH49" s="126">
        <f t="shared" si="34"/>
        <v>1.6231475293713136</v>
      </c>
      <c r="AI49" s="126">
        <f t="shared" si="35"/>
        <v>1.6559367607442217</v>
      </c>
    </row>
    <row r="50" spans="1:35">
      <c r="A50" t="s">
        <v>38</v>
      </c>
      <c r="B50" s="6">
        <v>1820375</v>
      </c>
      <c r="C50" s="6">
        <v>1842707</v>
      </c>
      <c r="D50" s="6">
        <v>1877912</v>
      </c>
      <c r="E50" s="6">
        <v>1886694</v>
      </c>
      <c r="F50" s="6">
        <v>1902972</v>
      </c>
      <c r="G50" s="6">
        <v>1920011</v>
      </c>
      <c r="H50" s="6">
        <v>1864493</v>
      </c>
      <c r="I50" s="6">
        <v>1936904</v>
      </c>
      <c r="J50" s="6">
        <v>2039976</v>
      </c>
      <c r="K50" s="6">
        <v>2138122</v>
      </c>
      <c r="L50" s="6">
        <v>2131283</v>
      </c>
      <c r="M50" s="6">
        <v>2188638</v>
      </c>
      <c r="N50" s="6">
        <v>2217164</v>
      </c>
      <c r="O50" s="6">
        <v>2203947</v>
      </c>
      <c r="P50" s="6">
        <v>2252844</v>
      </c>
      <c r="Q50" s="6">
        <v>2295917</v>
      </c>
      <c r="S50" s="124" t="s">
        <v>38</v>
      </c>
      <c r="T50" s="126">
        <f t="shared" si="20"/>
        <v>0.49957014351438578</v>
      </c>
      <c r="U50" s="126">
        <f t="shared" si="21"/>
        <v>0.56728931946315941</v>
      </c>
      <c r="V50" s="126">
        <f t="shared" si="22"/>
        <v>0.65482940627675845</v>
      </c>
      <c r="W50" s="126">
        <f t="shared" si="23"/>
        <v>0.7228109062730893</v>
      </c>
      <c r="X50" s="126">
        <f t="shared" si="24"/>
        <v>0.81142707302051742</v>
      </c>
      <c r="Y50" s="126">
        <f t="shared" si="25"/>
        <v>0.87721372429637123</v>
      </c>
      <c r="Z50" s="126">
        <f t="shared" si="26"/>
        <v>1</v>
      </c>
      <c r="AA50" s="126">
        <f t="shared" si="27"/>
        <v>1.0536583124408851</v>
      </c>
      <c r="AB50" s="126">
        <f t="shared" si="28"/>
        <v>1.1161376408349901</v>
      </c>
      <c r="AC50" s="126">
        <f t="shared" si="29"/>
        <v>1.1889592829595317</v>
      </c>
      <c r="AD50" s="126">
        <f t="shared" si="30"/>
        <v>1.2968714150115213</v>
      </c>
      <c r="AE50" s="126">
        <f t="shared" si="31"/>
        <v>1.3743702704604417</v>
      </c>
      <c r="AF50" s="126">
        <f t="shared" si="32"/>
        <v>1.4668648778349278</v>
      </c>
      <c r="AG50" s="126">
        <f t="shared" si="33"/>
        <v>1.5260448640552609</v>
      </c>
      <c r="AH50" s="126">
        <f t="shared" si="34"/>
        <v>1.5712028884379035</v>
      </c>
      <c r="AI50" s="126">
        <f t="shared" si="35"/>
        <v>1.6774404301200785</v>
      </c>
    </row>
    <row r="51" spans="1:35">
      <c r="A51" t="s">
        <v>39</v>
      </c>
      <c r="B51" s="6">
        <v>4104959</v>
      </c>
      <c r="C51" s="6">
        <v>4133459</v>
      </c>
      <c r="D51" s="6">
        <v>4261659</v>
      </c>
      <c r="E51" s="6">
        <v>4412111</v>
      </c>
      <c r="F51" s="6">
        <v>4460033</v>
      </c>
      <c r="G51" s="6">
        <v>4567290</v>
      </c>
      <c r="H51" s="6">
        <v>4982358</v>
      </c>
      <c r="I51" s="6">
        <v>5258420</v>
      </c>
      <c r="J51" s="6">
        <v>5488135</v>
      </c>
      <c r="K51" s="6">
        <v>5747172</v>
      </c>
      <c r="L51" s="6">
        <v>5910247</v>
      </c>
      <c r="M51" s="6">
        <v>6102056</v>
      </c>
      <c r="N51" s="6">
        <v>6097607</v>
      </c>
      <c r="O51" s="6">
        <v>6028404</v>
      </c>
      <c r="P51" s="6">
        <v>6158229</v>
      </c>
      <c r="Q51" s="6">
        <v>6340513</v>
      </c>
      <c r="S51" s="124" t="s">
        <v>39</v>
      </c>
      <c r="T51" s="126">
        <f t="shared" si="20"/>
        <v>0.54545027124509649</v>
      </c>
      <c r="U51" s="126">
        <f t="shared" si="21"/>
        <v>0.60887842361566913</v>
      </c>
      <c r="V51" s="126">
        <f t="shared" si="22"/>
        <v>0.69723246275687478</v>
      </c>
      <c r="W51" s="126">
        <f t="shared" si="23"/>
        <v>0.77960617944562138</v>
      </c>
      <c r="X51" s="126">
        <f t="shared" si="24"/>
        <v>0.86245191459345705</v>
      </c>
      <c r="Y51" s="126">
        <f t="shared" si="25"/>
        <v>0.90988463618469595</v>
      </c>
      <c r="Z51" s="126">
        <f t="shared" si="26"/>
        <v>1</v>
      </c>
      <c r="AA51" s="126">
        <f t="shared" si="27"/>
        <v>1.0652863407639557</v>
      </c>
      <c r="AB51" s="126">
        <f t="shared" si="28"/>
        <v>1.1246230276769795</v>
      </c>
      <c r="AC51" s="126">
        <f t="shared" si="29"/>
        <v>1.2076161980187821</v>
      </c>
      <c r="AD51" s="126">
        <f t="shared" si="30"/>
        <v>1.3251842097293058</v>
      </c>
      <c r="AE51" s="126">
        <f t="shared" si="31"/>
        <v>1.4124365623652093</v>
      </c>
      <c r="AF51" s="126">
        <f t="shared" si="32"/>
        <v>1.5284843709999676</v>
      </c>
      <c r="AG51" s="126">
        <f t="shared" si="33"/>
        <v>1.6001019506987255</v>
      </c>
      <c r="AH51" s="126">
        <f t="shared" si="34"/>
        <v>1.6731745441749568</v>
      </c>
      <c r="AI51" s="126">
        <f t="shared" si="35"/>
        <v>1.7629527768494442</v>
      </c>
    </row>
    <row r="52" spans="1:35">
      <c r="A52" t="s">
        <v>40</v>
      </c>
      <c r="B52" s="6">
        <v>740430</v>
      </c>
      <c r="C52" s="6">
        <v>748389</v>
      </c>
      <c r="D52" s="6">
        <v>744424</v>
      </c>
      <c r="E52" s="6">
        <v>759722</v>
      </c>
      <c r="F52" s="6">
        <v>766616</v>
      </c>
      <c r="G52" s="6">
        <v>775166</v>
      </c>
      <c r="H52" s="6">
        <v>804346</v>
      </c>
      <c r="I52" s="6">
        <v>846527</v>
      </c>
      <c r="J52" s="6">
        <v>872569</v>
      </c>
      <c r="K52" s="6">
        <v>924503</v>
      </c>
      <c r="L52" s="6">
        <v>988336</v>
      </c>
      <c r="M52" s="6">
        <v>960974</v>
      </c>
      <c r="N52" s="6">
        <v>969219</v>
      </c>
      <c r="O52" s="6">
        <v>966789</v>
      </c>
      <c r="P52" s="6">
        <v>991027</v>
      </c>
      <c r="Q52" s="6">
        <v>1008370</v>
      </c>
      <c r="S52" s="124" t="s">
        <v>40</v>
      </c>
      <c r="T52" s="126">
        <f t="shared" si="20"/>
        <v>0.49111597315073674</v>
      </c>
      <c r="U52" s="126">
        <f t="shared" si="21"/>
        <v>0.54102879652159508</v>
      </c>
      <c r="V52" s="126">
        <f t="shared" si="22"/>
        <v>0.61885565215522331</v>
      </c>
      <c r="W52" s="126">
        <f t="shared" si="23"/>
        <v>0.71072050039356505</v>
      </c>
      <c r="X52" s="126">
        <f t="shared" si="24"/>
        <v>0.80040593987080888</v>
      </c>
      <c r="Y52" s="126">
        <f t="shared" si="25"/>
        <v>0.86887453784092694</v>
      </c>
      <c r="Z52" s="126">
        <f t="shared" si="26"/>
        <v>1</v>
      </c>
      <c r="AA52" s="126">
        <f t="shared" si="27"/>
        <v>1.0529091216228188</v>
      </c>
      <c r="AB52" s="126">
        <f t="shared" si="28"/>
        <v>1.1082516110473786</v>
      </c>
      <c r="AC52" s="126">
        <f t="shared" si="29"/>
        <v>1.1789350602431794</v>
      </c>
      <c r="AD52" s="126">
        <f t="shared" si="30"/>
        <v>1.2654846125204384</v>
      </c>
      <c r="AE52" s="126">
        <f t="shared" si="31"/>
        <v>1.4095844424510966</v>
      </c>
      <c r="AF52" s="126">
        <f t="shared" si="32"/>
        <v>1.4934880558470274</v>
      </c>
      <c r="AG52" s="126">
        <f t="shared" si="33"/>
        <v>1.5348219725296832</v>
      </c>
      <c r="AH52" s="126">
        <f t="shared" si="34"/>
        <v>1.5997707428758248</v>
      </c>
      <c r="AI52" s="126">
        <f t="shared" si="35"/>
        <v>1.6628251534654939</v>
      </c>
    </row>
    <row r="53" spans="1:35">
      <c r="A53" t="s">
        <v>41</v>
      </c>
      <c r="B53" s="6">
        <v>491233</v>
      </c>
      <c r="C53" s="6">
        <v>507220</v>
      </c>
      <c r="D53" s="6">
        <v>501072</v>
      </c>
      <c r="E53" s="6">
        <v>511684</v>
      </c>
      <c r="F53" s="6">
        <v>510082</v>
      </c>
      <c r="G53" s="6">
        <v>519287</v>
      </c>
      <c r="H53" s="6">
        <v>528187</v>
      </c>
      <c r="I53" s="6">
        <v>579799</v>
      </c>
      <c r="J53" s="6">
        <v>594736</v>
      </c>
      <c r="K53" s="6">
        <v>645957</v>
      </c>
      <c r="L53" s="6">
        <v>663341</v>
      </c>
      <c r="M53" s="6">
        <v>659312</v>
      </c>
      <c r="N53" s="6">
        <v>648130</v>
      </c>
      <c r="O53" s="6">
        <v>638914</v>
      </c>
      <c r="P53" s="6">
        <v>655388</v>
      </c>
      <c r="Q53" s="6">
        <v>673542</v>
      </c>
      <c r="S53" s="124" t="s">
        <v>41</v>
      </c>
      <c r="T53" s="126">
        <f t="shared" si="20"/>
        <v>0.53535491304533689</v>
      </c>
      <c r="U53" s="126">
        <f t="shared" si="21"/>
        <v>0.59899649067465799</v>
      </c>
      <c r="V53" s="126">
        <f t="shared" si="22"/>
        <v>0.68189202350161249</v>
      </c>
      <c r="W53" s="126">
        <f t="shared" si="23"/>
        <v>0.74486206330469584</v>
      </c>
      <c r="X53" s="126">
        <f t="shared" si="24"/>
        <v>0.83117812430158289</v>
      </c>
      <c r="Y53" s="126">
        <f t="shared" si="25"/>
        <v>0.89217330686113849</v>
      </c>
      <c r="Z53" s="126">
        <f t="shared" si="26"/>
        <v>1</v>
      </c>
      <c r="AA53" s="126">
        <f t="shared" si="27"/>
        <v>1.0618438458845221</v>
      </c>
      <c r="AB53" s="126">
        <f t="shared" si="28"/>
        <v>1.1179952113206533</v>
      </c>
      <c r="AC53" s="126">
        <f t="shared" si="29"/>
        <v>1.1984373572853921</v>
      </c>
      <c r="AD53" s="126">
        <f t="shared" si="30"/>
        <v>1.2501910781935686</v>
      </c>
      <c r="AE53" s="126">
        <f t="shared" si="31"/>
        <v>1.3780592496420512</v>
      </c>
      <c r="AF53" s="126">
        <f t="shared" si="32"/>
        <v>1.4997423356425408</v>
      </c>
      <c r="AG53" s="126">
        <f t="shared" si="33"/>
        <v>1.5444817299354843</v>
      </c>
      <c r="AH53" s="126">
        <f t="shared" si="34"/>
        <v>1.5997226070663484</v>
      </c>
      <c r="AI53" s="126">
        <f t="shared" si="35"/>
        <v>1.6918039261100273</v>
      </c>
    </row>
    <row r="54" spans="1:35">
      <c r="A54" t="s">
        <v>42</v>
      </c>
      <c r="B54" s="6">
        <v>2162481</v>
      </c>
      <c r="C54" s="6">
        <v>2192646</v>
      </c>
      <c r="D54" s="6">
        <v>2242784</v>
      </c>
      <c r="E54" s="6">
        <v>2232555</v>
      </c>
      <c r="F54" s="6">
        <v>2163313</v>
      </c>
      <c r="G54" s="6">
        <v>2190779</v>
      </c>
      <c r="H54" s="6">
        <v>2232352</v>
      </c>
      <c r="I54" s="6">
        <v>2274883</v>
      </c>
      <c r="J54" s="6">
        <v>2351367</v>
      </c>
      <c r="K54" s="6">
        <v>2491269</v>
      </c>
      <c r="L54" s="6">
        <v>2529046</v>
      </c>
      <c r="M54" s="6">
        <v>2571594</v>
      </c>
      <c r="N54" s="6">
        <v>2525689</v>
      </c>
      <c r="O54" s="6">
        <v>2484857</v>
      </c>
      <c r="P54" s="6">
        <v>2505425</v>
      </c>
      <c r="Q54" s="6">
        <v>2587603</v>
      </c>
      <c r="S54" s="124" t="s">
        <v>42</v>
      </c>
      <c r="T54" s="126">
        <f t="shared" si="20"/>
        <v>0.52046237631683234</v>
      </c>
      <c r="U54" s="126">
        <f t="shared" si="21"/>
        <v>0.58566407892564509</v>
      </c>
      <c r="V54" s="126">
        <f t="shared" si="22"/>
        <v>0.65956284689029354</v>
      </c>
      <c r="W54" s="126">
        <f t="shared" si="23"/>
        <v>0.73653056699610986</v>
      </c>
      <c r="X54" s="126">
        <f t="shared" si="24"/>
        <v>0.82386552477611885</v>
      </c>
      <c r="Y54" s="126">
        <f t="shared" si="25"/>
        <v>0.90300345219668443</v>
      </c>
      <c r="Z54" s="126">
        <f t="shared" si="26"/>
        <v>1</v>
      </c>
      <c r="AA54" s="126">
        <f t="shared" si="27"/>
        <v>1.0474305711546483</v>
      </c>
      <c r="AB54" s="126">
        <f t="shared" si="28"/>
        <v>1.1020095969706132</v>
      </c>
      <c r="AC54" s="126">
        <f t="shared" si="29"/>
        <v>1.1769985497350948</v>
      </c>
      <c r="AD54" s="126">
        <f t="shared" si="30"/>
        <v>1.2710741520715716</v>
      </c>
      <c r="AE54" s="126">
        <f t="shared" si="31"/>
        <v>1.3592608319975858</v>
      </c>
      <c r="AF54" s="126">
        <f t="shared" si="32"/>
        <v>1.4618985156129674</v>
      </c>
      <c r="AG54" s="126">
        <f t="shared" si="33"/>
        <v>1.5268548652900349</v>
      </c>
      <c r="AH54" s="126">
        <f t="shared" si="34"/>
        <v>1.6026981450252951</v>
      </c>
      <c r="AI54" s="126">
        <f t="shared" si="35"/>
        <v>1.6640670922085035</v>
      </c>
    </row>
    <row r="55" spans="1:35">
      <c r="A55" t="s">
        <v>43</v>
      </c>
      <c r="B55" s="6">
        <v>222146</v>
      </c>
      <c r="C55" s="6">
        <v>231060</v>
      </c>
      <c r="D55" s="6">
        <v>240319</v>
      </c>
      <c r="E55" s="6">
        <v>248794</v>
      </c>
      <c r="F55" s="6">
        <v>254684</v>
      </c>
      <c r="G55" s="6">
        <v>272403</v>
      </c>
      <c r="H55" s="6">
        <v>256988</v>
      </c>
      <c r="I55" s="6">
        <v>263384</v>
      </c>
      <c r="J55" s="6">
        <v>276924</v>
      </c>
      <c r="K55" s="6">
        <v>287770</v>
      </c>
      <c r="L55" s="6">
        <v>338253</v>
      </c>
      <c r="M55" s="6">
        <v>346721</v>
      </c>
      <c r="N55" s="6">
        <v>353825</v>
      </c>
      <c r="O55" s="6">
        <v>351898</v>
      </c>
      <c r="P55" s="6">
        <v>357896</v>
      </c>
      <c r="Q55" s="6">
        <v>366779</v>
      </c>
      <c r="S55" s="124" t="s">
        <v>43</v>
      </c>
      <c r="T55" s="126">
        <f t="shared" si="20"/>
        <v>0.53269921583103008</v>
      </c>
      <c r="U55" s="126">
        <f t="shared" si="21"/>
        <v>0.5880896736778326</v>
      </c>
      <c r="V55" s="126">
        <f t="shared" si="22"/>
        <v>0.65759677761641822</v>
      </c>
      <c r="W55" s="126">
        <f t="shared" si="23"/>
        <v>0.74882030917144304</v>
      </c>
      <c r="X55" s="126">
        <f t="shared" si="24"/>
        <v>0.82608251794380483</v>
      </c>
      <c r="Y55" s="126">
        <f t="shared" si="25"/>
        <v>0.92725851036882856</v>
      </c>
      <c r="Z55" s="126">
        <f t="shared" si="26"/>
        <v>1</v>
      </c>
      <c r="AA55" s="126">
        <f t="shared" si="27"/>
        <v>1.0387457096862376</v>
      </c>
      <c r="AB55" s="126">
        <f t="shared" si="28"/>
        <v>1.0974743973075645</v>
      </c>
      <c r="AC55" s="126">
        <f t="shared" si="29"/>
        <v>1.1757653681759739</v>
      </c>
      <c r="AD55" s="126">
        <f t="shared" si="30"/>
        <v>1.11810686084085</v>
      </c>
      <c r="AE55" s="126">
        <f t="shared" si="31"/>
        <v>1.1972969621107461</v>
      </c>
      <c r="AF55" s="126">
        <f t="shared" si="32"/>
        <v>1.264427329894722</v>
      </c>
      <c r="AG55" s="126">
        <f t="shared" si="33"/>
        <v>1.3048155999749929</v>
      </c>
      <c r="AH55" s="126">
        <f t="shared" si="34"/>
        <v>1.3749888235688581</v>
      </c>
      <c r="AI55" s="126">
        <f t="shared" si="35"/>
        <v>1.4270391707267864</v>
      </c>
    </row>
    <row r="56" spans="1:35">
      <c r="A56" t="s">
        <v>44</v>
      </c>
      <c r="B56" s="6">
        <v>77011</v>
      </c>
      <c r="C56" s="6">
        <v>78091</v>
      </c>
      <c r="D56" s="6">
        <v>79222</v>
      </c>
      <c r="E56" s="6">
        <v>79723</v>
      </c>
      <c r="F56" s="6">
        <v>82207</v>
      </c>
      <c r="G56" s="6">
        <v>85130</v>
      </c>
      <c r="H56" s="6">
        <v>85825</v>
      </c>
      <c r="I56" s="6">
        <v>94321</v>
      </c>
      <c r="J56" s="6">
        <v>99261</v>
      </c>
      <c r="K56" s="6">
        <v>103944</v>
      </c>
      <c r="L56" s="6">
        <v>113870</v>
      </c>
      <c r="M56" s="6">
        <v>112059</v>
      </c>
      <c r="N56" s="6">
        <v>112548</v>
      </c>
      <c r="O56" s="6">
        <v>119625</v>
      </c>
      <c r="P56" s="6">
        <v>120047</v>
      </c>
      <c r="Q56" s="6">
        <v>123060</v>
      </c>
      <c r="S56" s="124" t="s">
        <v>44</v>
      </c>
      <c r="T56" s="126">
        <f t="shared" si="20"/>
        <v>0.51105686200672629</v>
      </c>
      <c r="U56" s="126">
        <f t="shared" si="21"/>
        <v>0.56852902383117132</v>
      </c>
      <c r="V56" s="126">
        <f t="shared" si="22"/>
        <v>0.66372977203302108</v>
      </c>
      <c r="W56" s="126">
        <f t="shared" si="23"/>
        <v>0.75739748880498725</v>
      </c>
      <c r="X56" s="126">
        <f t="shared" si="24"/>
        <v>0.84390623669517195</v>
      </c>
      <c r="Y56" s="126">
        <f t="shared" si="25"/>
        <v>0.92693527546105958</v>
      </c>
      <c r="Z56" s="126">
        <f t="shared" si="26"/>
        <v>1</v>
      </c>
      <c r="AA56" s="126">
        <f t="shared" si="27"/>
        <v>1.0298872997529713</v>
      </c>
      <c r="AB56" s="126">
        <f t="shared" si="28"/>
        <v>1.0951330331147178</v>
      </c>
      <c r="AC56" s="126">
        <f t="shared" si="29"/>
        <v>1.130214346186408</v>
      </c>
      <c r="AD56" s="126">
        <f t="shared" si="30"/>
        <v>1.1760516378326162</v>
      </c>
      <c r="AE56" s="126">
        <f t="shared" si="31"/>
        <v>1.3477543079984651</v>
      </c>
      <c r="AF56" s="126">
        <f t="shared" si="32"/>
        <v>1.4233127199061735</v>
      </c>
      <c r="AG56" s="126">
        <f t="shared" si="33"/>
        <v>1.4475318704284221</v>
      </c>
      <c r="AH56" s="126">
        <f t="shared" si="34"/>
        <v>1.5095337659416728</v>
      </c>
      <c r="AI56" s="126">
        <f t="shared" si="35"/>
        <v>1.6932959531935641</v>
      </c>
    </row>
    <row r="57" spans="1:35">
      <c r="A57" s="125" t="s">
        <v>580</v>
      </c>
      <c r="B57" s="6">
        <f>B27/T57</f>
        <v>24241.321045051813</v>
      </c>
      <c r="C57" s="6">
        <f t="shared" ref="C57:Q57" si="36">C27/U57</f>
        <v>27414.113098934591</v>
      </c>
      <c r="D57" s="6">
        <f t="shared" si="36"/>
        <v>25863.797146382371</v>
      </c>
      <c r="E57" s="6">
        <f t="shared" si="36"/>
        <v>29041.934021726149</v>
      </c>
      <c r="F57" s="6">
        <f t="shared" si="36"/>
        <v>28859.44452172632</v>
      </c>
      <c r="G57" s="6">
        <f t="shared" si="36"/>
        <v>37011.126901948148</v>
      </c>
      <c r="H57" s="6">
        <f t="shared" si="36"/>
        <v>34530</v>
      </c>
      <c r="I57" s="6">
        <f t="shared" si="36"/>
        <v>35556.833090568929</v>
      </c>
      <c r="J57" s="6">
        <f t="shared" si="36"/>
        <v>34446.320672251612</v>
      </c>
      <c r="K57" s="6">
        <f t="shared" si="36"/>
        <v>37107.175957627791</v>
      </c>
      <c r="L57" s="6">
        <f t="shared" si="36"/>
        <v>35948.390616314384</v>
      </c>
      <c r="M57" s="6">
        <f t="shared" si="36"/>
        <v>36750.717074941975</v>
      </c>
      <c r="N57" s="6">
        <f t="shared" si="36"/>
        <v>39695.980018086731</v>
      </c>
      <c r="O57" s="6">
        <f t="shared" si="36"/>
        <v>42191.24476953999</v>
      </c>
      <c r="P57" s="6">
        <f t="shared" si="36"/>
        <v>42480.989531953608</v>
      </c>
      <c r="Q57" s="6">
        <f t="shared" si="36"/>
        <v>42612.382771585755</v>
      </c>
      <c r="S57" s="125" t="s">
        <v>45</v>
      </c>
      <c r="T57" s="126">
        <f>T59</f>
        <v>0.52249627718145375</v>
      </c>
      <c r="U57" s="126">
        <f t="shared" ref="U57:AI57" si="37">U59</f>
        <v>0.58820068122600233</v>
      </c>
      <c r="V57" s="126">
        <f t="shared" si="37"/>
        <v>0.67012588684891794</v>
      </c>
      <c r="W57" s="126">
        <f t="shared" si="37"/>
        <v>0.74891706536241409</v>
      </c>
      <c r="X57" s="126">
        <f t="shared" si="37"/>
        <v>0.83598282641362587</v>
      </c>
      <c r="Y57" s="126">
        <f t="shared" si="37"/>
        <v>0.90024278612943809</v>
      </c>
      <c r="Z57" s="126">
        <f t="shared" si="37"/>
        <v>1</v>
      </c>
      <c r="AA57" s="126">
        <f t="shared" si="37"/>
        <v>1.0584744683007934</v>
      </c>
      <c r="AB57" s="126">
        <f t="shared" si="37"/>
        <v>1.118348759698808</v>
      </c>
      <c r="AC57" s="126">
        <f t="shared" si="37"/>
        <v>1.197665919140485</v>
      </c>
      <c r="AD57" s="126">
        <f t="shared" si="37"/>
        <v>1.2852313888853828</v>
      </c>
      <c r="AE57" s="126">
        <f t="shared" si="37"/>
        <v>1.3763813069783446</v>
      </c>
      <c r="AF57" s="126">
        <f t="shared" si="37"/>
        <v>1.4708794183541154</v>
      </c>
      <c r="AG57" s="126">
        <f t="shared" si="37"/>
        <v>1.5352711292074599</v>
      </c>
      <c r="AH57" s="126">
        <f t="shared" si="37"/>
        <v>1.5980089152334327</v>
      </c>
      <c r="AI57" s="126">
        <f t="shared" si="37"/>
        <v>1.6740908477797685</v>
      </c>
    </row>
    <row r="58" spans="1:35">
      <c r="A58" t="s">
        <v>46</v>
      </c>
      <c r="B58" s="6">
        <f>B57+B59</f>
        <v>29029818.321045052</v>
      </c>
      <c r="C58" s="6">
        <f t="shared" ref="C58:Q58" si="38">C57+C59</f>
        <v>28977865.113098934</v>
      </c>
      <c r="D58" s="6">
        <f t="shared" si="38"/>
        <v>29431238.797146384</v>
      </c>
      <c r="E58" s="6">
        <f t="shared" si="38"/>
        <v>30085795.934021726</v>
      </c>
      <c r="F58" s="6">
        <f t="shared" si="38"/>
        <v>30526391.444521725</v>
      </c>
      <c r="G58" s="6">
        <f t="shared" si="38"/>
        <v>31325866.126901947</v>
      </c>
      <c r="H58" s="6">
        <f t="shared" si="38"/>
        <v>32323992</v>
      </c>
      <c r="I58" s="6">
        <f t="shared" si="38"/>
        <v>34147230.833090566</v>
      </c>
      <c r="J58" s="6">
        <f t="shared" si="38"/>
        <v>35908958.320672251</v>
      </c>
      <c r="K58" s="6">
        <f t="shared" si="38"/>
        <v>37609927.175957628</v>
      </c>
      <c r="L58" s="6">
        <f t="shared" si="38"/>
        <v>39016472.390616313</v>
      </c>
      <c r="M58" s="6">
        <f t="shared" si="38"/>
        <v>39907051.717074946</v>
      </c>
      <c r="N58" s="6">
        <f t="shared" si="38"/>
        <v>40183433.980018087</v>
      </c>
      <c r="O58" s="6">
        <f t="shared" si="38"/>
        <v>39701511.244769543</v>
      </c>
      <c r="P58" s="6">
        <f t="shared" si="38"/>
        <v>40543719.989531957</v>
      </c>
      <c r="Q58" s="6">
        <f t="shared" si="38"/>
        <v>41670817.382771589</v>
      </c>
      <c r="S58" s="124" t="s">
        <v>46</v>
      </c>
      <c r="T58" s="126">
        <f>B28/B58</f>
        <v>0.52249627718145375</v>
      </c>
      <c r="U58" s="126">
        <f t="shared" ref="U58:AI58" si="39">C28/C58</f>
        <v>0.58820068122600233</v>
      </c>
      <c r="V58" s="126">
        <f t="shared" si="39"/>
        <v>0.67012588684891794</v>
      </c>
      <c r="W58" s="126">
        <f t="shared" si="39"/>
        <v>0.74891706536241409</v>
      </c>
      <c r="X58" s="126">
        <f t="shared" si="39"/>
        <v>0.83598282641362587</v>
      </c>
      <c r="Y58" s="126">
        <f t="shared" si="39"/>
        <v>0.90024278612943809</v>
      </c>
      <c r="Z58" s="126">
        <f t="shared" si="39"/>
        <v>1</v>
      </c>
      <c r="AA58" s="126">
        <f t="shared" si="39"/>
        <v>1.0584744683007936</v>
      </c>
      <c r="AB58" s="126">
        <f t="shared" si="39"/>
        <v>1.118348759698808</v>
      </c>
      <c r="AC58" s="126">
        <f t="shared" si="39"/>
        <v>1.197665919140485</v>
      </c>
      <c r="AD58" s="126">
        <f t="shared" si="39"/>
        <v>1.285231388885383</v>
      </c>
      <c r="AE58" s="126">
        <f t="shared" si="39"/>
        <v>1.3763813069783444</v>
      </c>
      <c r="AF58" s="126">
        <f t="shared" si="39"/>
        <v>1.4708794183541154</v>
      </c>
      <c r="AG58" s="126">
        <f t="shared" si="39"/>
        <v>1.5352711292074599</v>
      </c>
      <c r="AH58" s="126">
        <f t="shared" si="39"/>
        <v>1.5980089152334327</v>
      </c>
      <c r="AI58" s="126">
        <f t="shared" si="39"/>
        <v>1.6740908477797685</v>
      </c>
    </row>
    <row r="59" spans="1:35">
      <c r="A59" t="s">
        <v>50</v>
      </c>
      <c r="B59" s="6">
        <f>SUM(B39:B56)</f>
        <v>29005577</v>
      </c>
      <c r="C59" s="6">
        <f t="shared" ref="C59:Q59" si="40">SUM(C39:C56)</f>
        <v>28950451</v>
      </c>
      <c r="D59" s="6">
        <f t="shared" si="40"/>
        <v>29405375</v>
      </c>
      <c r="E59" s="6">
        <f t="shared" si="40"/>
        <v>30056754</v>
      </c>
      <c r="F59" s="6">
        <f t="shared" si="40"/>
        <v>30497532</v>
      </c>
      <c r="G59" s="6">
        <f t="shared" si="40"/>
        <v>31288855</v>
      </c>
      <c r="H59" s="6">
        <f t="shared" si="40"/>
        <v>32289462</v>
      </c>
      <c r="I59" s="6">
        <f t="shared" si="40"/>
        <v>34111674</v>
      </c>
      <c r="J59" s="6">
        <f t="shared" si="40"/>
        <v>35874512</v>
      </c>
      <c r="K59" s="6">
        <f t="shared" si="40"/>
        <v>37572820</v>
      </c>
      <c r="L59" s="6">
        <f t="shared" si="40"/>
        <v>38980524</v>
      </c>
      <c r="M59" s="6">
        <f t="shared" si="40"/>
        <v>39870301</v>
      </c>
      <c r="N59" s="6">
        <f t="shared" si="40"/>
        <v>40143738</v>
      </c>
      <c r="O59" s="6">
        <f t="shared" si="40"/>
        <v>39659320</v>
      </c>
      <c r="P59" s="6">
        <f t="shared" si="40"/>
        <v>40501239</v>
      </c>
      <c r="Q59" s="6">
        <f t="shared" si="40"/>
        <v>41628205</v>
      </c>
      <c r="S59" s="124" t="s">
        <v>50</v>
      </c>
      <c r="T59" s="126">
        <f>B29/B59</f>
        <v>0.52249627718145375</v>
      </c>
      <c r="U59" s="126">
        <f t="shared" si="21"/>
        <v>0.58820068122600233</v>
      </c>
      <c r="V59" s="126">
        <f t="shared" si="22"/>
        <v>0.67012588684891794</v>
      </c>
      <c r="W59" s="126">
        <f t="shared" si="23"/>
        <v>0.74891706536241409</v>
      </c>
      <c r="X59" s="126">
        <f t="shared" si="24"/>
        <v>0.83598282641362587</v>
      </c>
      <c r="Y59" s="126">
        <f t="shared" si="25"/>
        <v>0.90024278612943809</v>
      </c>
      <c r="Z59" s="126">
        <f t="shared" si="26"/>
        <v>1</v>
      </c>
      <c r="AA59" s="126">
        <f t="shared" si="27"/>
        <v>1.0584744683007934</v>
      </c>
      <c r="AB59" s="126">
        <f t="shared" si="28"/>
        <v>1.118348759698808</v>
      </c>
      <c r="AC59" s="126">
        <f t="shared" si="29"/>
        <v>1.197665919140485</v>
      </c>
      <c r="AD59" s="126">
        <f t="shared" si="30"/>
        <v>1.2852313888853828</v>
      </c>
      <c r="AE59" s="126">
        <f t="shared" si="31"/>
        <v>1.3763813069783446</v>
      </c>
      <c r="AF59" s="126">
        <f t="shared" si="32"/>
        <v>1.4708794183541154</v>
      </c>
      <c r="AG59" s="126">
        <f t="shared" si="33"/>
        <v>1.5352711292074599</v>
      </c>
      <c r="AH59" s="126">
        <f t="shared" si="34"/>
        <v>1.5980089152334327</v>
      </c>
      <c r="AI59" s="126">
        <f t="shared" si="35"/>
        <v>1.6740908477797685</v>
      </c>
    </row>
    <row r="61" spans="1:35">
      <c r="S61" s="125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</row>
    <row r="64" spans="1:35">
      <c r="B64" s="3" t="s">
        <v>51</v>
      </c>
    </row>
    <row r="65" spans="1:18">
      <c r="B65" t="s">
        <v>24</v>
      </c>
    </row>
    <row r="67" spans="1:18">
      <c r="P67" s="5" t="s">
        <v>25</v>
      </c>
      <c r="Q67" s="5" t="s">
        <v>25</v>
      </c>
      <c r="R67" s="5" t="s">
        <v>26</v>
      </c>
    </row>
    <row r="68" spans="1:18">
      <c r="B68" s="5">
        <v>1980</v>
      </c>
      <c r="C68" s="5">
        <v>1981</v>
      </c>
      <c r="D68" s="5">
        <v>1982</v>
      </c>
      <c r="E68" s="5">
        <v>1983</v>
      </c>
      <c r="F68" s="5">
        <v>1984</v>
      </c>
      <c r="G68" s="5">
        <v>1985</v>
      </c>
      <c r="H68" s="5">
        <v>1986</v>
      </c>
      <c r="I68" s="5">
        <v>1987</v>
      </c>
      <c r="J68" s="5">
        <v>1988</v>
      </c>
      <c r="K68" s="5">
        <v>1989</v>
      </c>
      <c r="L68" s="5">
        <v>1990</v>
      </c>
      <c r="M68" s="5">
        <v>1991</v>
      </c>
      <c r="N68" s="5">
        <v>1992</v>
      </c>
      <c r="O68" s="5">
        <v>1993</v>
      </c>
      <c r="P68" s="5">
        <v>1994</v>
      </c>
      <c r="Q68" s="5">
        <v>1995</v>
      </c>
      <c r="R68" s="5">
        <v>1996</v>
      </c>
    </row>
    <row r="69" spans="1:18">
      <c r="A69" t="s">
        <v>27</v>
      </c>
      <c r="B69" s="6"/>
      <c r="C69" s="6"/>
      <c r="D69" s="6"/>
      <c r="E69" s="6"/>
      <c r="F69" s="6"/>
      <c r="G69" s="6"/>
      <c r="H69" s="6">
        <v>3908957</v>
      </c>
      <c r="I69" s="6">
        <v>4430677</v>
      </c>
      <c r="J69" s="6">
        <v>4915875</v>
      </c>
      <c r="K69" s="6">
        <v>5424217</v>
      </c>
      <c r="L69" s="6">
        <v>6251425</v>
      </c>
      <c r="M69" s="6">
        <v>6878547</v>
      </c>
      <c r="N69" s="6">
        <v>7258798</v>
      </c>
      <c r="O69" s="6">
        <v>7546874</v>
      </c>
      <c r="P69" s="6">
        <v>7986719</v>
      </c>
      <c r="Q69" s="6">
        <v>8516964</v>
      </c>
      <c r="R69" s="6">
        <v>8962545</v>
      </c>
    </row>
    <row r="70" spans="1:18">
      <c r="A70" t="s">
        <v>28</v>
      </c>
      <c r="B70" s="6"/>
      <c r="C70" s="6"/>
      <c r="D70" s="6"/>
      <c r="E70" s="6"/>
      <c r="F70" s="6"/>
      <c r="G70" s="6"/>
      <c r="H70" s="6">
        <v>1014582</v>
      </c>
      <c r="I70" s="6">
        <v>1127971</v>
      </c>
      <c r="J70" s="6">
        <v>1300340</v>
      </c>
      <c r="K70" s="6">
        <v>1449755</v>
      </c>
      <c r="L70" s="6">
        <v>1591691</v>
      </c>
      <c r="M70" s="6">
        <v>1749922</v>
      </c>
      <c r="N70" s="6">
        <v>1849406</v>
      </c>
      <c r="O70" s="6">
        <v>1933510</v>
      </c>
      <c r="P70" s="6">
        <v>2042586</v>
      </c>
      <c r="Q70" s="6">
        <v>2189105</v>
      </c>
      <c r="R70" s="6">
        <v>2288462</v>
      </c>
    </row>
    <row r="71" spans="1:18">
      <c r="A71" t="s">
        <v>29</v>
      </c>
      <c r="B71" s="6"/>
      <c r="C71" s="6"/>
      <c r="D71" s="6"/>
      <c r="E71" s="6"/>
      <c r="F71" s="6"/>
      <c r="G71" s="6"/>
      <c r="H71" s="6">
        <v>877032</v>
      </c>
      <c r="I71" s="6">
        <v>926247</v>
      </c>
      <c r="J71" s="6">
        <v>1050065</v>
      </c>
      <c r="K71" s="6">
        <v>1146170</v>
      </c>
      <c r="L71" s="6">
        <v>1231577</v>
      </c>
      <c r="M71" s="6">
        <v>1332679</v>
      </c>
      <c r="N71" s="6">
        <v>1418222</v>
      </c>
      <c r="O71" s="6">
        <v>1485583</v>
      </c>
      <c r="P71" s="6">
        <v>1542171</v>
      </c>
      <c r="Q71" s="6">
        <v>1663776</v>
      </c>
      <c r="R71" s="6">
        <v>1736580</v>
      </c>
    </row>
    <row r="72" spans="1:18">
      <c r="A72" t="s">
        <v>30</v>
      </c>
      <c r="B72" s="6"/>
      <c r="C72" s="6"/>
      <c r="D72" s="6"/>
      <c r="E72" s="6"/>
      <c r="F72" s="6"/>
      <c r="G72" s="6"/>
      <c r="H72" s="6">
        <v>667957</v>
      </c>
      <c r="I72" s="6">
        <v>750559</v>
      </c>
      <c r="J72" s="6">
        <v>832974</v>
      </c>
      <c r="K72" s="6">
        <v>915657</v>
      </c>
      <c r="L72" s="6">
        <v>1042707</v>
      </c>
      <c r="M72" s="6">
        <v>1160779</v>
      </c>
      <c r="N72" s="6">
        <v>1256753</v>
      </c>
      <c r="O72" s="6">
        <v>1328636</v>
      </c>
      <c r="P72" s="6">
        <v>1424172</v>
      </c>
      <c r="Q72" s="6">
        <v>1530473</v>
      </c>
      <c r="R72" s="6">
        <v>1601373</v>
      </c>
    </row>
    <row r="73" spans="1:18">
      <c r="A73" t="s">
        <v>31</v>
      </c>
      <c r="B73" s="6"/>
      <c r="C73" s="6"/>
      <c r="D73" s="6"/>
      <c r="E73" s="6"/>
      <c r="F73" s="6"/>
      <c r="G73" s="6"/>
      <c r="H73" s="6">
        <v>1096237</v>
      </c>
      <c r="I73" s="6">
        <v>1237528</v>
      </c>
      <c r="J73" s="6">
        <v>1407289</v>
      </c>
      <c r="K73" s="6">
        <v>1535884</v>
      </c>
      <c r="L73" s="6">
        <v>1679377</v>
      </c>
      <c r="M73" s="6">
        <v>1826131</v>
      </c>
      <c r="N73" s="6">
        <v>2007831</v>
      </c>
      <c r="O73" s="6">
        <v>2145400</v>
      </c>
      <c r="P73" s="6">
        <v>2287882</v>
      </c>
      <c r="Q73" s="6">
        <v>2452000</v>
      </c>
      <c r="R73" s="6">
        <v>2586646</v>
      </c>
    </row>
    <row r="74" spans="1:18">
      <c r="A74" t="s">
        <v>32</v>
      </c>
      <c r="B74" s="6"/>
      <c r="C74" s="6"/>
      <c r="D74" s="6"/>
      <c r="E74" s="6"/>
      <c r="F74" s="6"/>
      <c r="G74" s="6"/>
      <c r="H74" s="6">
        <v>384935</v>
      </c>
      <c r="I74" s="6">
        <v>428759</v>
      </c>
      <c r="J74" s="6">
        <v>499040</v>
      </c>
      <c r="K74" s="6">
        <v>567921</v>
      </c>
      <c r="L74" s="6">
        <v>613832</v>
      </c>
      <c r="M74" s="6">
        <v>661237</v>
      </c>
      <c r="N74" s="6">
        <v>716309</v>
      </c>
      <c r="O74" s="6">
        <v>735856</v>
      </c>
      <c r="P74" s="6">
        <v>781233</v>
      </c>
      <c r="Q74" s="6">
        <v>840243</v>
      </c>
      <c r="R74" s="6">
        <v>877278</v>
      </c>
    </row>
    <row r="75" spans="1:18">
      <c r="A75" t="s">
        <v>33</v>
      </c>
      <c r="B75" s="6"/>
      <c r="C75" s="6"/>
      <c r="D75" s="6"/>
      <c r="E75" s="6"/>
      <c r="F75" s="6"/>
      <c r="G75" s="6"/>
      <c r="H75" s="6">
        <v>1873073</v>
      </c>
      <c r="I75" s="6">
        <v>2090821</v>
      </c>
      <c r="J75" s="6">
        <v>2303608</v>
      </c>
      <c r="K75" s="6">
        <v>2514383</v>
      </c>
      <c r="L75" s="6">
        <v>2725803</v>
      </c>
      <c r="M75" s="6">
        <v>2977925</v>
      </c>
      <c r="N75" s="6">
        <v>3167259</v>
      </c>
      <c r="O75" s="6">
        <v>3430070</v>
      </c>
      <c r="P75" s="6">
        <v>3572283</v>
      </c>
      <c r="Q75" s="6">
        <v>3925335</v>
      </c>
      <c r="R75" s="6">
        <v>4129849</v>
      </c>
    </row>
    <row r="76" spans="1:18">
      <c r="A76" t="s">
        <v>34</v>
      </c>
      <c r="B76" s="6"/>
      <c r="C76" s="6"/>
      <c r="D76" s="6"/>
      <c r="E76" s="6"/>
      <c r="F76" s="6"/>
      <c r="G76" s="6"/>
      <c r="H76" s="6">
        <v>1013378</v>
      </c>
      <c r="I76" s="6">
        <v>1165143</v>
      </c>
      <c r="J76" s="6">
        <v>1336917</v>
      </c>
      <c r="K76" s="6">
        <v>1518617</v>
      </c>
      <c r="L76" s="6">
        <v>1688057</v>
      </c>
      <c r="M76" s="6">
        <v>1836762</v>
      </c>
      <c r="N76" s="6">
        <v>1962474</v>
      </c>
      <c r="O76" s="6">
        <v>2042751</v>
      </c>
      <c r="P76" s="6">
        <v>2151053</v>
      </c>
      <c r="Q76" s="6">
        <v>2302346</v>
      </c>
      <c r="R76" s="6">
        <v>2442189</v>
      </c>
    </row>
    <row r="77" spans="1:18">
      <c r="A77" t="s">
        <v>35</v>
      </c>
      <c r="B77" s="6"/>
      <c r="C77" s="6"/>
      <c r="D77" s="6"/>
      <c r="E77" s="6"/>
      <c r="F77" s="6"/>
      <c r="G77" s="6"/>
      <c r="H77" s="6">
        <v>5373315</v>
      </c>
      <c r="I77" s="6">
        <v>6078477</v>
      </c>
      <c r="J77" s="6">
        <v>6866794</v>
      </c>
      <c r="K77" s="6">
        <v>7829758</v>
      </c>
      <c r="L77" s="6">
        <v>8701183</v>
      </c>
      <c r="M77" s="6">
        <v>9553040</v>
      </c>
      <c r="N77" s="6">
        <v>10265607</v>
      </c>
      <c r="O77" s="6">
        <v>10679819</v>
      </c>
      <c r="P77" s="6">
        <v>11402621</v>
      </c>
      <c r="Q77" s="6">
        <v>12420824</v>
      </c>
      <c r="R77" s="6">
        <v>13061744</v>
      </c>
    </row>
    <row r="78" spans="1:18">
      <c r="A78" t="s">
        <v>36</v>
      </c>
      <c r="B78" s="6"/>
      <c r="C78" s="6"/>
      <c r="D78" s="6"/>
      <c r="E78" s="6"/>
      <c r="F78" s="6"/>
      <c r="G78" s="6"/>
      <c r="H78" s="6">
        <v>2906240</v>
      </c>
      <c r="I78" s="6">
        <v>3242308</v>
      </c>
      <c r="J78" s="6">
        <v>3568806</v>
      </c>
      <c r="K78" s="6">
        <v>4009968</v>
      </c>
      <c r="L78" s="6">
        <v>4509442</v>
      </c>
      <c r="M78" s="6">
        <v>4944252</v>
      </c>
      <c r="N78" s="6">
        <v>5272134</v>
      </c>
      <c r="O78" s="6">
        <v>5466671</v>
      </c>
      <c r="P78" s="6">
        <v>5756020</v>
      </c>
      <c r="Q78" s="6">
        <v>6127589</v>
      </c>
      <c r="R78" s="6">
        <v>6405115</v>
      </c>
    </row>
    <row r="79" spans="1:18">
      <c r="A79" t="s">
        <v>37</v>
      </c>
      <c r="B79" s="6"/>
      <c r="C79" s="6"/>
      <c r="D79" s="6"/>
      <c r="E79" s="6"/>
      <c r="F79" s="6"/>
      <c r="G79" s="6"/>
      <c r="H79" s="6">
        <v>541285</v>
      </c>
      <c r="I79" s="6">
        <v>616687</v>
      </c>
      <c r="J79" s="6">
        <v>720075</v>
      </c>
      <c r="K79" s="6">
        <v>781187</v>
      </c>
      <c r="L79" s="6">
        <v>868152</v>
      </c>
      <c r="M79" s="6">
        <v>966298</v>
      </c>
      <c r="N79" s="6">
        <v>1042990</v>
      </c>
      <c r="O79" s="6">
        <v>1095332</v>
      </c>
      <c r="P79" s="6">
        <v>1165137</v>
      </c>
      <c r="Q79" s="6">
        <v>1207253</v>
      </c>
      <c r="R79" s="6">
        <v>1266345</v>
      </c>
    </row>
    <row r="80" spans="1:18">
      <c r="A80" t="s">
        <v>38</v>
      </c>
      <c r="B80" s="6"/>
      <c r="C80" s="6"/>
      <c r="D80" s="6"/>
      <c r="E80" s="6"/>
      <c r="F80" s="6"/>
      <c r="G80" s="6"/>
      <c r="H80" s="6">
        <v>1691977</v>
      </c>
      <c r="I80" s="6">
        <v>1846411</v>
      </c>
      <c r="J80" s="6">
        <v>2085021</v>
      </c>
      <c r="K80" s="6">
        <v>2314932</v>
      </c>
      <c r="L80" s="6">
        <v>2517708</v>
      </c>
      <c r="M80" s="6">
        <v>2749489</v>
      </c>
      <c r="N80" s="6">
        <v>2943751</v>
      </c>
      <c r="O80" s="6">
        <v>3096218</v>
      </c>
      <c r="P80" s="6">
        <v>3247915</v>
      </c>
      <c r="Q80" s="6">
        <v>3545735</v>
      </c>
      <c r="R80" s="6">
        <v>3728878</v>
      </c>
    </row>
    <row r="81" spans="1:18">
      <c r="A81" t="s">
        <v>39</v>
      </c>
      <c r="B81" s="6"/>
      <c r="C81" s="6"/>
      <c r="D81" s="6"/>
      <c r="E81" s="6"/>
      <c r="F81" s="6"/>
      <c r="G81" s="6"/>
      <c r="H81" s="6">
        <v>4512374</v>
      </c>
      <c r="I81" s="6">
        <v>5091357</v>
      </c>
      <c r="J81" s="6">
        <v>5659090</v>
      </c>
      <c r="K81" s="6">
        <v>6380911</v>
      </c>
      <c r="L81" s="6">
        <v>7220955</v>
      </c>
      <c r="M81" s="6">
        <v>7955405</v>
      </c>
      <c r="N81" s="6">
        <v>8566260</v>
      </c>
      <c r="O81" s="6">
        <v>9022872</v>
      </c>
      <c r="P81" s="6">
        <v>9539319</v>
      </c>
      <c r="Q81" s="6">
        <v>10375605</v>
      </c>
      <c r="R81" s="6">
        <v>10944483</v>
      </c>
    </row>
    <row r="82" spans="1:18">
      <c r="A82" t="s">
        <v>40</v>
      </c>
      <c r="B82" s="6"/>
      <c r="C82" s="6"/>
      <c r="D82" s="6"/>
      <c r="E82" s="6"/>
      <c r="F82" s="6"/>
      <c r="G82" s="6"/>
      <c r="H82" s="6">
        <v>736602</v>
      </c>
      <c r="I82" s="6">
        <v>813384</v>
      </c>
      <c r="J82" s="6">
        <v>883149</v>
      </c>
      <c r="K82" s="6">
        <v>993797</v>
      </c>
      <c r="L82" s="6">
        <v>1146316</v>
      </c>
      <c r="M82" s="6">
        <v>1240224</v>
      </c>
      <c r="N82" s="6">
        <v>1317497</v>
      </c>
      <c r="O82" s="6">
        <v>1357160</v>
      </c>
      <c r="P82" s="6">
        <v>1443641</v>
      </c>
      <c r="Q82" s="6">
        <v>1527247</v>
      </c>
      <c r="R82" s="6">
        <v>1593470</v>
      </c>
    </row>
    <row r="83" spans="1:18">
      <c r="A83" t="s">
        <v>41</v>
      </c>
      <c r="B83" s="6"/>
      <c r="C83" s="6"/>
      <c r="D83" s="6"/>
      <c r="E83" s="6"/>
      <c r="F83" s="6"/>
      <c r="G83" s="6"/>
      <c r="H83" s="6">
        <v>481739</v>
      </c>
      <c r="I83" s="6">
        <v>568427</v>
      </c>
      <c r="J83" s="6">
        <v>611433</v>
      </c>
      <c r="K83" s="6">
        <v>710849</v>
      </c>
      <c r="L83" s="6">
        <v>761449</v>
      </c>
      <c r="M83" s="6">
        <v>836644</v>
      </c>
      <c r="N83" s="6">
        <v>891059</v>
      </c>
      <c r="O83" s="6">
        <v>915657</v>
      </c>
      <c r="P83" s="6">
        <v>972043</v>
      </c>
      <c r="Q83" s="6">
        <v>1056962</v>
      </c>
      <c r="R83" s="6">
        <v>1106398</v>
      </c>
    </row>
    <row r="84" spans="1:18">
      <c r="A84" t="s">
        <v>42</v>
      </c>
      <c r="B84" s="6"/>
      <c r="C84" s="6"/>
      <c r="D84" s="6"/>
      <c r="E84" s="6"/>
      <c r="F84" s="6"/>
      <c r="G84" s="6"/>
      <c r="H84" s="6">
        <v>2072241</v>
      </c>
      <c r="I84" s="6">
        <v>2218758</v>
      </c>
      <c r="J84" s="6">
        <v>2414632</v>
      </c>
      <c r="K84" s="6">
        <v>2721625</v>
      </c>
      <c r="L84" s="6">
        <v>2991936</v>
      </c>
      <c r="M84" s="6">
        <v>3249293</v>
      </c>
      <c r="N84" s="6">
        <v>3422556</v>
      </c>
      <c r="O84" s="6">
        <v>3564974</v>
      </c>
      <c r="P84" s="6">
        <v>3750239</v>
      </c>
      <c r="Q84" s="6">
        <v>4029819</v>
      </c>
      <c r="R84" s="6">
        <v>4175328</v>
      </c>
    </row>
    <row r="85" spans="1:18">
      <c r="A85" t="s">
        <v>43</v>
      </c>
      <c r="B85" s="6"/>
      <c r="C85" s="6"/>
      <c r="D85" s="6"/>
      <c r="E85" s="6"/>
      <c r="F85" s="6"/>
      <c r="G85" s="6"/>
      <c r="H85" s="6">
        <v>235365</v>
      </c>
      <c r="I85" s="6">
        <v>248928</v>
      </c>
      <c r="J85" s="6">
        <v>277784</v>
      </c>
      <c r="K85" s="6">
        <v>309462</v>
      </c>
      <c r="L85" s="6">
        <v>345200</v>
      </c>
      <c r="M85" s="6">
        <v>381021</v>
      </c>
      <c r="N85" s="6">
        <v>408404</v>
      </c>
      <c r="O85" s="6">
        <v>425196</v>
      </c>
      <c r="P85" s="6">
        <v>452192</v>
      </c>
      <c r="Q85" s="6">
        <v>481603</v>
      </c>
      <c r="R85" s="6">
        <v>503228</v>
      </c>
    </row>
    <row r="86" spans="1:18">
      <c r="A86" t="s">
        <v>44</v>
      </c>
      <c r="B86" s="6"/>
      <c r="C86" s="6"/>
      <c r="D86" s="6"/>
      <c r="E86" s="6"/>
      <c r="F86" s="6"/>
      <c r="G86" s="6"/>
      <c r="H86" s="6">
        <v>84469</v>
      </c>
      <c r="I86" s="6">
        <v>93200</v>
      </c>
      <c r="J86" s="6">
        <v>103827</v>
      </c>
      <c r="K86" s="6">
        <v>113096</v>
      </c>
      <c r="L86" s="6">
        <v>125379</v>
      </c>
      <c r="M86" s="6">
        <v>140620</v>
      </c>
      <c r="N86" s="6">
        <v>148504</v>
      </c>
      <c r="O86" s="6">
        <v>160663</v>
      </c>
      <c r="P86" s="6">
        <v>168125</v>
      </c>
      <c r="Q86" s="6">
        <v>195193</v>
      </c>
      <c r="R86" s="6">
        <v>201192</v>
      </c>
    </row>
    <row r="87" spans="1:18">
      <c r="A87" t="s">
        <v>45</v>
      </c>
      <c r="B87" s="6"/>
      <c r="C87" s="6"/>
      <c r="D87" s="6"/>
      <c r="E87" s="6"/>
      <c r="F87" s="6"/>
      <c r="G87" s="6"/>
      <c r="H87" s="6">
        <v>34530</v>
      </c>
      <c r="I87" s="6">
        <v>37636</v>
      </c>
      <c r="J87" s="6">
        <v>38523</v>
      </c>
      <c r="K87" s="6">
        <v>44442</v>
      </c>
      <c r="L87" s="6">
        <v>46202</v>
      </c>
      <c r="M87" s="6">
        <v>50583</v>
      </c>
      <c r="N87" s="6">
        <v>58388</v>
      </c>
      <c r="O87" s="6">
        <v>64775</v>
      </c>
      <c r="P87" s="6">
        <v>67885</v>
      </c>
      <c r="Q87" s="6">
        <v>71337</v>
      </c>
      <c r="R87" s="6">
        <v>73231</v>
      </c>
    </row>
    <row r="88" spans="1:18">
      <c r="A88" t="s">
        <v>46</v>
      </c>
      <c r="B88" s="6"/>
      <c r="C88" s="6"/>
      <c r="D88" s="6"/>
      <c r="E88" s="6"/>
      <c r="F88" s="6"/>
      <c r="G88" s="6"/>
      <c r="H88" s="6">
        <v>29506288</v>
      </c>
      <c r="I88" s="6">
        <v>33013278</v>
      </c>
      <c r="J88" s="6">
        <v>36875242</v>
      </c>
      <c r="K88" s="6">
        <v>41282631</v>
      </c>
      <c r="L88" s="6">
        <v>46058391</v>
      </c>
      <c r="M88" s="6">
        <v>50490851</v>
      </c>
      <c r="N88" s="6">
        <v>53974202</v>
      </c>
      <c r="O88" s="6">
        <v>56498017</v>
      </c>
      <c r="P88" s="6">
        <v>59753236</v>
      </c>
      <c r="Q88" s="6">
        <v>64459409</v>
      </c>
      <c r="R88" s="6">
        <v>67684334</v>
      </c>
    </row>
    <row r="89" spans="1:18">
      <c r="A89" t="s">
        <v>47</v>
      </c>
      <c r="B89" s="6"/>
      <c r="C89" s="6"/>
      <c r="D89" s="6"/>
      <c r="E89" s="6"/>
      <c r="F89" s="6"/>
      <c r="G89" s="6"/>
      <c r="H89" s="6">
        <f>H88-H87</f>
        <v>29471758</v>
      </c>
      <c r="I89" s="6">
        <f t="shared" ref="I89:R89" si="41">I88-I87</f>
        <v>32975642</v>
      </c>
      <c r="J89" s="6">
        <f t="shared" si="41"/>
        <v>36836719</v>
      </c>
      <c r="K89" s="6">
        <f t="shared" si="41"/>
        <v>41238189</v>
      </c>
      <c r="L89" s="6">
        <f t="shared" si="41"/>
        <v>46012189</v>
      </c>
      <c r="M89" s="6">
        <f t="shared" si="41"/>
        <v>50440268</v>
      </c>
      <c r="N89" s="6">
        <f t="shared" si="41"/>
        <v>53915814</v>
      </c>
      <c r="O89" s="6">
        <f t="shared" si="41"/>
        <v>56433242</v>
      </c>
      <c r="P89" s="6">
        <f t="shared" si="41"/>
        <v>59685351</v>
      </c>
      <c r="Q89" s="6">
        <f t="shared" si="41"/>
        <v>64388072</v>
      </c>
      <c r="R89" s="6">
        <f t="shared" si="41"/>
        <v>67611103</v>
      </c>
    </row>
    <row r="92" spans="1:18">
      <c r="B92" s="67" t="s">
        <v>135</v>
      </c>
    </row>
    <row r="93" spans="1:18">
      <c r="B93" s="3" t="s">
        <v>13</v>
      </c>
    </row>
    <row r="94" spans="1:18">
      <c r="B94" t="s">
        <v>14</v>
      </c>
    </row>
    <row r="96" spans="1:18">
      <c r="P96" s="5" t="s">
        <v>25</v>
      </c>
      <c r="Q96" s="5" t="s">
        <v>25</v>
      </c>
      <c r="R96" s="5" t="s">
        <v>26</v>
      </c>
    </row>
    <row r="97" spans="1:18">
      <c r="B97" s="5">
        <v>1980</v>
      </c>
      <c r="C97" s="5">
        <v>1981</v>
      </c>
      <c r="D97" s="5">
        <v>1982</v>
      </c>
      <c r="E97" s="5">
        <v>1983</v>
      </c>
      <c r="F97" s="5">
        <v>1984</v>
      </c>
      <c r="G97" s="5">
        <v>1985</v>
      </c>
      <c r="H97" s="5">
        <v>1986</v>
      </c>
      <c r="I97" s="5">
        <v>1987</v>
      </c>
      <c r="J97" s="5">
        <v>1988</v>
      </c>
      <c r="K97" s="5">
        <v>1989</v>
      </c>
      <c r="L97" s="5">
        <v>1990</v>
      </c>
      <c r="M97" s="5">
        <v>1991</v>
      </c>
      <c r="N97" s="5">
        <v>1992</v>
      </c>
      <c r="O97" s="5">
        <v>1993</v>
      </c>
      <c r="P97" s="5">
        <v>1994</v>
      </c>
      <c r="Q97" s="5">
        <v>1995</v>
      </c>
      <c r="R97" s="5">
        <v>1996</v>
      </c>
    </row>
    <row r="98" spans="1:18">
      <c r="A98" t="s">
        <v>27</v>
      </c>
      <c r="B98" s="6"/>
      <c r="C98" s="6"/>
      <c r="D98" s="6"/>
      <c r="E98" s="6"/>
      <c r="F98" s="6"/>
      <c r="G98" s="6"/>
      <c r="H98" s="6">
        <v>1575.7</v>
      </c>
      <c r="I98" s="6">
        <v>1660.2</v>
      </c>
      <c r="J98" s="6">
        <v>1737.1</v>
      </c>
      <c r="K98" s="6">
        <v>1811.9</v>
      </c>
      <c r="L98" s="6">
        <v>1887.6</v>
      </c>
      <c r="M98" s="6">
        <v>1901.8</v>
      </c>
      <c r="N98" s="6">
        <v>1855.3</v>
      </c>
      <c r="O98" s="6">
        <v>1788.7</v>
      </c>
      <c r="P98" s="6">
        <v>1782.3</v>
      </c>
      <c r="Q98" s="6">
        <v>1807.7</v>
      </c>
      <c r="R98" s="6">
        <v>1831.5</v>
      </c>
    </row>
    <row r="99" spans="1:18">
      <c r="A99" t="s">
        <v>28</v>
      </c>
      <c r="B99" s="6"/>
      <c r="C99" s="6"/>
      <c r="D99" s="6"/>
      <c r="E99" s="6"/>
      <c r="F99" s="6"/>
      <c r="G99" s="6"/>
      <c r="H99" s="6">
        <v>384.7</v>
      </c>
      <c r="I99" s="6">
        <v>406.2</v>
      </c>
      <c r="J99" s="6">
        <v>414.6</v>
      </c>
      <c r="K99" s="6">
        <v>427.4</v>
      </c>
      <c r="L99" s="6">
        <v>442.7</v>
      </c>
      <c r="M99" s="6">
        <v>452.8</v>
      </c>
      <c r="N99" s="6">
        <v>441</v>
      </c>
      <c r="O99" s="6">
        <v>426.8</v>
      </c>
      <c r="P99" s="6">
        <v>420.8</v>
      </c>
      <c r="Q99" s="6">
        <v>420.8</v>
      </c>
      <c r="R99" s="6">
        <v>424.6</v>
      </c>
    </row>
    <row r="100" spans="1:18">
      <c r="A100" t="s">
        <v>29</v>
      </c>
      <c r="B100" s="6"/>
      <c r="C100" s="6"/>
      <c r="D100" s="6"/>
      <c r="E100" s="6"/>
      <c r="F100" s="6"/>
      <c r="G100" s="6"/>
      <c r="H100" s="6">
        <v>359.2</v>
      </c>
      <c r="I100" s="6">
        <v>368.5</v>
      </c>
      <c r="J100" s="6">
        <v>363.8</v>
      </c>
      <c r="K100" s="6">
        <v>368.6</v>
      </c>
      <c r="L100" s="6">
        <v>378.9</v>
      </c>
      <c r="M100" s="6">
        <v>382.8</v>
      </c>
      <c r="N100" s="6">
        <v>378.8</v>
      </c>
      <c r="O100" s="6">
        <v>365.6</v>
      </c>
      <c r="P100" s="6">
        <v>353.4</v>
      </c>
      <c r="Q100" s="6">
        <v>346.3</v>
      </c>
      <c r="R100" s="6">
        <v>348.4</v>
      </c>
    </row>
    <row r="101" spans="1:18">
      <c r="A101" t="s">
        <v>30</v>
      </c>
      <c r="B101" s="6"/>
      <c r="C101" s="6"/>
      <c r="D101" s="6"/>
      <c r="E101" s="6"/>
      <c r="F101" s="6"/>
      <c r="G101" s="6"/>
      <c r="H101" s="6">
        <v>226.8</v>
      </c>
      <c r="I101" s="6">
        <v>224.8</v>
      </c>
      <c r="J101" s="6">
        <v>246.2</v>
      </c>
      <c r="K101" s="6">
        <v>255</v>
      </c>
      <c r="L101" s="6">
        <v>264.7</v>
      </c>
      <c r="M101" s="6">
        <v>265.7</v>
      </c>
      <c r="N101" s="6">
        <v>258.7</v>
      </c>
      <c r="O101" s="6">
        <v>253.2</v>
      </c>
      <c r="P101" s="6">
        <v>257.3</v>
      </c>
      <c r="Q101" s="6">
        <v>273.89999999999998</v>
      </c>
      <c r="R101" s="6">
        <v>277.2</v>
      </c>
    </row>
    <row r="102" spans="1:18">
      <c r="A102" t="s">
        <v>31</v>
      </c>
      <c r="B102" s="6"/>
      <c r="C102" s="6"/>
      <c r="D102" s="6"/>
      <c r="E102" s="6"/>
      <c r="F102" s="6"/>
      <c r="G102" s="6"/>
      <c r="H102" s="6">
        <v>373.8</v>
      </c>
      <c r="I102" s="6">
        <v>395.1</v>
      </c>
      <c r="J102" s="6">
        <v>414</v>
      </c>
      <c r="K102" s="6">
        <v>424.5</v>
      </c>
      <c r="L102" s="6">
        <v>444.5</v>
      </c>
      <c r="M102" s="6">
        <v>441.7</v>
      </c>
      <c r="N102" s="6">
        <v>441.8</v>
      </c>
      <c r="O102" s="6">
        <v>440.7</v>
      </c>
      <c r="P102" s="6">
        <v>451.5</v>
      </c>
      <c r="Q102" s="6">
        <v>472</v>
      </c>
      <c r="R102" s="6">
        <v>490.8</v>
      </c>
    </row>
    <row r="103" spans="1:18">
      <c r="A103" t="s">
        <v>32</v>
      </c>
      <c r="B103" s="6"/>
      <c r="C103" s="6"/>
      <c r="D103" s="6"/>
      <c r="E103" s="6"/>
      <c r="F103" s="6"/>
      <c r="G103" s="6"/>
      <c r="H103" s="6">
        <v>161.80000000000001</v>
      </c>
      <c r="I103" s="6">
        <v>164.1</v>
      </c>
      <c r="J103" s="6">
        <v>164.7</v>
      </c>
      <c r="K103" s="6">
        <v>173.9</v>
      </c>
      <c r="L103" s="6">
        <v>176.8</v>
      </c>
      <c r="M103" s="6">
        <v>174.1</v>
      </c>
      <c r="N103" s="6">
        <v>172.1</v>
      </c>
      <c r="O103" s="6">
        <v>169.3</v>
      </c>
      <c r="P103" s="6">
        <v>165.8</v>
      </c>
      <c r="Q103" s="6">
        <v>166.7</v>
      </c>
      <c r="R103" s="6">
        <v>164.2</v>
      </c>
    </row>
    <row r="104" spans="1:18">
      <c r="A104" t="s">
        <v>33</v>
      </c>
      <c r="B104" s="6"/>
      <c r="C104" s="6"/>
      <c r="D104" s="6"/>
      <c r="E104" s="6"/>
      <c r="F104" s="6"/>
      <c r="G104" s="6"/>
      <c r="H104" s="6">
        <v>793</v>
      </c>
      <c r="I104" s="6">
        <v>840.3</v>
      </c>
      <c r="J104" s="6">
        <v>856.6</v>
      </c>
      <c r="K104" s="6">
        <v>868.9</v>
      </c>
      <c r="L104" s="6">
        <v>881.7</v>
      </c>
      <c r="M104" s="6">
        <v>881.9</v>
      </c>
      <c r="N104" s="6">
        <v>862.6</v>
      </c>
      <c r="O104" s="6">
        <v>835.3</v>
      </c>
      <c r="P104" s="6">
        <v>821.1</v>
      </c>
      <c r="Q104" s="6">
        <v>825.3</v>
      </c>
      <c r="R104" s="6">
        <v>830.9</v>
      </c>
    </row>
    <row r="105" spans="1:18">
      <c r="A105" t="s">
        <v>34</v>
      </c>
      <c r="B105" s="6"/>
      <c r="C105" s="6"/>
      <c r="D105" s="6"/>
      <c r="E105" s="6"/>
      <c r="F105" s="6"/>
      <c r="G105" s="6"/>
      <c r="H105" s="6">
        <v>473.2</v>
      </c>
      <c r="I105" s="6">
        <v>482.7</v>
      </c>
      <c r="J105" s="6">
        <v>494.2</v>
      </c>
      <c r="K105" s="6">
        <v>498.1</v>
      </c>
      <c r="L105" s="6">
        <v>516.29999999999995</v>
      </c>
      <c r="M105" s="6">
        <v>518</v>
      </c>
      <c r="N105" s="6">
        <v>519.29999999999995</v>
      </c>
      <c r="O105" s="6">
        <v>502.2</v>
      </c>
      <c r="P105" s="6">
        <v>490.9</v>
      </c>
      <c r="Q105" s="6">
        <v>493.8</v>
      </c>
      <c r="R105" s="6">
        <v>512.5</v>
      </c>
    </row>
    <row r="106" spans="1:18">
      <c r="A106" t="s">
        <v>35</v>
      </c>
      <c r="B106" s="6"/>
      <c r="C106" s="6"/>
      <c r="D106" s="6"/>
      <c r="E106" s="6"/>
      <c r="F106" s="6"/>
      <c r="G106" s="6"/>
      <c r="H106" s="6">
        <v>1835.7</v>
      </c>
      <c r="I106" s="6">
        <v>1941.6</v>
      </c>
      <c r="J106" s="6">
        <v>2025.3</v>
      </c>
      <c r="K106" s="6">
        <v>2123.4</v>
      </c>
      <c r="L106" s="6">
        <v>2214.3000000000002</v>
      </c>
      <c r="M106" s="6">
        <v>2246.9</v>
      </c>
      <c r="N106" s="6">
        <v>2227.5</v>
      </c>
      <c r="O106" s="6">
        <v>2161.9</v>
      </c>
      <c r="P106" s="6">
        <v>2178.8000000000002</v>
      </c>
      <c r="Q106" s="6">
        <v>2241.1</v>
      </c>
      <c r="R106" s="6">
        <v>2254.6999999999998</v>
      </c>
    </row>
    <row r="107" spans="1:18">
      <c r="A107" t="s">
        <v>36</v>
      </c>
      <c r="B107" s="6"/>
      <c r="C107" s="6"/>
      <c r="D107" s="6"/>
      <c r="E107" s="6"/>
      <c r="F107" s="6"/>
      <c r="G107" s="6"/>
      <c r="H107" s="6">
        <v>1120.9000000000001</v>
      </c>
      <c r="I107" s="6">
        <v>1202.5999999999999</v>
      </c>
      <c r="J107" s="6">
        <v>1239.0999999999999</v>
      </c>
      <c r="K107" s="6">
        <v>1284.5999999999999</v>
      </c>
      <c r="L107" s="6">
        <v>1340.7</v>
      </c>
      <c r="M107" s="6">
        <v>1354.6</v>
      </c>
      <c r="N107" s="6">
        <v>1334.1</v>
      </c>
      <c r="O107" s="6">
        <v>1273.8</v>
      </c>
      <c r="P107" s="6">
        <v>1280.5</v>
      </c>
      <c r="Q107" s="6">
        <v>1320</v>
      </c>
      <c r="R107" s="6">
        <v>1358.3</v>
      </c>
    </row>
    <row r="108" spans="1:18">
      <c r="A108" t="s">
        <v>37</v>
      </c>
      <c r="B108" s="6"/>
      <c r="C108" s="6"/>
      <c r="D108" s="6"/>
      <c r="E108" s="6"/>
      <c r="F108" s="6"/>
      <c r="G108" s="6"/>
      <c r="H108" s="6">
        <v>268.10000000000002</v>
      </c>
      <c r="I108" s="6">
        <v>290.7</v>
      </c>
      <c r="J108" s="6">
        <v>293.10000000000002</v>
      </c>
      <c r="K108" s="6">
        <v>301.2</v>
      </c>
      <c r="L108" s="6">
        <v>309.39999999999998</v>
      </c>
      <c r="M108" s="6">
        <v>302.60000000000002</v>
      </c>
      <c r="N108" s="6">
        <v>298</v>
      </c>
      <c r="O108" s="6">
        <v>289.2</v>
      </c>
      <c r="P108" s="6">
        <v>284.10000000000002</v>
      </c>
      <c r="Q108" s="6">
        <v>283.5</v>
      </c>
      <c r="R108" s="6">
        <v>285.3</v>
      </c>
    </row>
    <row r="109" spans="1:18">
      <c r="A109" t="s">
        <v>38</v>
      </c>
      <c r="B109" s="6"/>
      <c r="C109" s="6"/>
      <c r="D109" s="6"/>
      <c r="E109" s="6"/>
      <c r="F109" s="6"/>
      <c r="G109" s="6"/>
      <c r="H109" s="6">
        <v>995.1</v>
      </c>
      <c r="I109" s="6">
        <v>1020.6</v>
      </c>
      <c r="J109" s="6">
        <v>1053.8</v>
      </c>
      <c r="K109" s="6">
        <v>1067</v>
      </c>
      <c r="L109" s="6">
        <v>1073.5999999999999</v>
      </c>
      <c r="M109" s="6">
        <v>1063.7</v>
      </c>
      <c r="N109" s="6">
        <v>1021.7</v>
      </c>
      <c r="O109" s="6">
        <v>990.7</v>
      </c>
      <c r="P109" s="6">
        <v>975.4</v>
      </c>
      <c r="Q109" s="6">
        <v>962.5</v>
      </c>
      <c r="R109" s="6">
        <v>970</v>
      </c>
    </row>
    <row r="110" spans="1:18">
      <c r="A110" t="s">
        <v>39</v>
      </c>
      <c r="B110" s="6"/>
      <c r="C110" s="6"/>
      <c r="D110" s="6"/>
      <c r="E110" s="6"/>
      <c r="F110" s="6"/>
      <c r="G110" s="6"/>
      <c r="H110" s="6">
        <v>1474</v>
      </c>
      <c r="I110" s="6">
        <v>1527.6</v>
      </c>
      <c r="J110" s="6">
        <v>1575.9</v>
      </c>
      <c r="K110" s="6">
        <v>1639.3</v>
      </c>
      <c r="L110" s="6">
        <v>1728.6</v>
      </c>
      <c r="M110" s="6">
        <v>1773.8</v>
      </c>
      <c r="N110" s="6">
        <v>1778.4</v>
      </c>
      <c r="O110" s="6">
        <v>1751.1</v>
      </c>
      <c r="P110" s="6">
        <v>1724.4</v>
      </c>
      <c r="Q110" s="6">
        <v>1757.7</v>
      </c>
      <c r="R110" s="6">
        <v>1789.7</v>
      </c>
    </row>
    <row r="111" spans="1:18">
      <c r="A111" t="s">
        <v>40</v>
      </c>
      <c r="B111" s="6"/>
      <c r="C111" s="6"/>
      <c r="D111" s="6"/>
      <c r="E111" s="6"/>
      <c r="F111" s="6"/>
      <c r="G111" s="6"/>
      <c r="H111" s="6">
        <v>278.2</v>
      </c>
      <c r="I111" s="6">
        <v>294.3</v>
      </c>
      <c r="J111" s="6">
        <v>313.10000000000002</v>
      </c>
      <c r="K111" s="6">
        <v>326.7</v>
      </c>
      <c r="L111" s="6">
        <v>339.1</v>
      </c>
      <c r="M111" s="6">
        <v>337.6</v>
      </c>
      <c r="N111" s="6">
        <v>333.5</v>
      </c>
      <c r="O111" s="6">
        <v>321.7</v>
      </c>
      <c r="P111" s="6">
        <v>325.3</v>
      </c>
      <c r="Q111" s="6">
        <v>326.10000000000002</v>
      </c>
      <c r="R111" s="6">
        <v>325</v>
      </c>
    </row>
    <row r="112" spans="1:18">
      <c r="A112" t="s">
        <v>41</v>
      </c>
      <c r="B112" s="6"/>
      <c r="C112" s="6"/>
      <c r="D112" s="6"/>
      <c r="E112" s="6"/>
      <c r="F112" s="6"/>
      <c r="G112" s="6"/>
      <c r="H112" s="6">
        <v>175.5</v>
      </c>
      <c r="I112" s="6">
        <v>182</v>
      </c>
      <c r="J112" s="6">
        <v>186.9</v>
      </c>
      <c r="K112" s="6">
        <v>196.6</v>
      </c>
      <c r="L112" s="6">
        <v>201.2</v>
      </c>
      <c r="M112" s="6">
        <v>205.5</v>
      </c>
      <c r="N112" s="6">
        <v>198.8</v>
      </c>
      <c r="O112" s="6">
        <v>193.2</v>
      </c>
      <c r="P112" s="6">
        <v>192.3</v>
      </c>
      <c r="Q112" s="6">
        <v>200</v>
      </c>
      <c r="R112" s="6">
        <v>215.8</v>
      </c>
    </row>
    <row r="113" spans="1:18">
      <c r="A113" t="s">
        <v>42</v>
      </c>
      <c r="B113" s="6"/>
      <c r="C113" s="6"/>
      <c r="D113" s="6"/>
      <c r="E113" s="6"/>
      <c r="F113" s="6"/>
      <c r="G113" s="6"/>
      <c r="H113" s="6">
        <v>673.9</v>
      </c>
      <c r="I113" s="6">
        <v>675.4</v>
      </c>
      <c r="J113" s="6">
        <v>687</v>
      </c>
      <c r="K113" s="6">
        <v>711.6</v>
      </c>
      <c r="L113" s="6">
        <v>734.4</v>
      </c>
      <c r="M113" s="6">
        <v>753.9</v>
      </c>
      <c r="N113" s="6">
        <v>733.9</v>
      </c>
      <c r="O113" s="6">
        <v>712.6</v>
      </c>
      <c r="P113" s="6">
        <v>706.8</v>
      </c>
      <c r="Q113" s="6">
        <v>718.1</v>
      </c>
      <c r="R113" s="6">
        <v>721.8</v>
      </c>
    </row>
    <row r="114" spans="1:18">
      <c r="A114" t="s">
        <v>43</v>
      </c>
      <c r="B114" s="6"/>
      <c r="C114" s="6"/>
      <c r="D114" s="6"/>
      <c r="E114" s="6"/>
      <c r="F114" s="6"/>
      <c r="G114" s="6"/>
      <c r="H114" s="6">
        <v>93.8</v>
      </c>
      <c r="I114" s="6">
        <v>94.4</v>
      </c>
      <c r="J114" s="6">
        <v>97.8</v>
      </c>
      <c r="K114" s="6">
        <v>102.8</v>
      </c>
      <c r="L114" s="6">
        <v>100.9</v>
      </c>
      <c r="M114" s="6">
        <v>103.6</v>
      </c>
      <c r="N114" s="6">
        <v>100.6</v>
      </c>
      <c r="O114" s="6">
        <v>97.3</v>
      </c>
      <c r="P114" s="6">
        <v>97.3</v>
      </c>
      <c r="Q114" s="6">
        <v>97.6</v>
      </c>
      <c r="R114" s="6">
        <v>99.5</v>
      </c>
    </row>
    <row r="115" spans="1:18">
      <c r="A115" t="s">
        <v>44</v>
      </c>
      <c r="B115" s="6"/>
      <c r="C115" s="6"/>
      <c r="D115" s="6"/>
      <c r="E115" s="6"/>
      <c r="F115" s="6"/>
      <c r="G115" s="6"/>
      <c r="H115" s="6">
        <v>28.1</v>
      </c>
      <c r="I115" s="6">
        <v>30.2</v>
      </c>
      <c r="J115" s="6">
        <v>34.799999999999997</v>
      </c>
      <c r="K115" s="6">
        <v>35.799999999999997</v>
      </c>
      <c r="L115" s="6">
        <v>35.700000000000003</v>
      </c>
      <c r="M115" s="6">
        <v>34.5</v>
      </c>
      <c r="N115" s="6">
        <v>34.9</v>
      </c>
      <c r="O115" s="6">
        <v>35.200000000000003</v>
      </c>
      <c r="P115" s="6">
        <v>35.700000000000003</v>
      </c>
      <c r="Q115" s="6">
        <v>37.299999999999997</v>
      </c>
      <c r="R115" s="6">
        <v>37.4</v>
      </c>
    </row>
    <row r="116" spans="1:18">
      <c r="A116" t="s">
        <v>45</v>
      </c>
      <c r="B116" s="6"/>
      <c r="C116" s="6"/>
      <c r="D116" s="6"/>
      <c r="E116" s="6"/>
      <c r="F116" s="6"/>
      <c r="G116" s="6"/>
      <c r="H116" s="6">
        <v>6.5999999999985448</v>
      </c>
      <c r="I116" s="6">
        <v>6.4000000000014552</v>
      </c>
      <c r="J116" s="6">
        <v>7.000000000001819</v>
      </c>
      <c r="K116" s="6">
        <v>6.999999999998181</v>
      </c>
      <c r="L116" s="6">
        <v>6.8999999999978172</v>
      </c>
      <c r="M116" s="6">
        <v>7</v>
      </c>
      <c r="N116" s="6">
        <v>7</v>
      </c>
      <c r="O116" s="6">
        <v>7.2999999999974534</v>
      </c>
      <c r="P116" s="6">
        <v>7.500000000001819</v>
      </c>
      <c r="Q116" s="6">
        <v>7.7999999999992724</v>
      </c>
      <c r="R116" s="6">
        <v>8.000000000003638</v>
      </c>
    </row>
    <row r="117" spans="1:18">
      <c r="A117" t="s">
        <v>46</v>
      </c>
      <c r="B117" s="6"/>
      <c r="C117" s="6"/>
      <c r="D117" s="6"/>
      <c r="E117" s="6"/>
      <c r="F117" s="6"/>
      <c r="G117" s="6"/>
      <c r="H117" s="6">
        <v>11298.1</v>
      </c>
      <c r="I117" s="6">
        <v>11807.7</v>
      </c>
      <c r="J117" s="6">
        <v>12205</v>
      </c>
      <c r="K117" s="6">
        <v>12624.3</v>
      </c>
      <c r="L117" s="6">
        <v>13078</v>
      </c>
      <c r="M117" s="6">
        <v>13202.5</v>
      </c>
      <c r="N117" s="6">
        <v>12998</v>
      </c>
      <c r="O117" s="6">
        <v>12615.8</v>
      </c>
      <c r="P117" s="6">
        <v>12551.2</v>
      </c>
      <c r="Q117" s="6">
        <v>12758.2</v>
      </c>
      <c r="R117" s="6">
        <v>12945.6</v>
      </c>
    </row>
    <row r="118" spans="1:18">
      <c r="A118" t="s">
        <v>47</v>
      </c>
      <c r="B118" s="6"/>
      <c r="C118" s="6"/>
      <c r="D118" s="6"/>
      <c r="E118" s="6"/>
      <c r="F118" s="6"/>
      <c r="G118" s="6"/>
      <c r="H118" s="6">
        <f>H117-H116</f>
        <v>11291.500000000002</v>
      </c>
      <c r="I118" s="6">
        <f t="shared" ref="I118:Q118" si="42">I117-I116</f>
        <v>11801.3</v>
      </c>
      <c r="J118" s="6">
        <f t="shared" si="42"/>
        <v>12197.999999999998</v>
      </c>
      <c r="K118" s="6">
        <f t="shared" si="42"/>
        <v>12617.300000000001</v>
      </c>
      <c r="L118" s="6">
        <f t="shared" si="42"/>
        <v>13071.100000000002</v>
      </c>
      <c r="M118" s="6">
        <f t="shared" si="42"/>
        <v>13195.5</v>
      </c>
      <c r="N118" s="6">
        <f t="shared" si="42"/>
        <v>12991</v>
      </c>
      <c r="O118" s="6">
        <f t="shared" si="42"/>
        <v>12608.500000000002</v>
      </c>
      <c r="P118" s="6">
        <f t="shared" si="42"/>
        <v>12543.699999999999</v>
      </c>
      <c r="Q118" s="6">
        <f t="shared" si="42"/>
        <v>12750.400000000001</v>
      </c>
      <c r="R118" s="6">
        <f>R117-R116</f>
        <v>12937.599999999997</v>
      </c>
    </row>
    <row r="122" spans="1:18">
      <c r="B122" t="s">
        <v>447</v>
      </c>
    </row>
    <row r="123" spans="1:18">
      <c r="B123" s="3" t="s">
        <v>150</v>
      </c>
    </row>
    <row r="124" spans="1:18">
      <c r="B124" t="s">
        <v>14</v>
      </c>
    </row>
    <row r="126" spans="1:18">
      <c r="P126" s="5" t="s">
        <v>25</v>
      </c>
      <c r="Q126" s="5" t="s">
        <v>25</v>
      </c>
      <c r="R126" s="5" t="s">
        <v>26</v>
      </c>
    </row>
    <row r="127" spans="1:18">
      <c r="B127" s="5">
        <v>1980</v>
      </c>
      <c r="C127" s="5">
        <v>1981</v>
      </c>
      <c r="D127" s="5">
        <v>1982</v>
      </c>
      <c r="E127" s="5">
        <v>1983</v>
      </c>
      <c r="F127" s="5">
        <v>1984</v>
      </c>
      <c r="G127" s="5">
        <v>1985</v>
      </c>
      <c r="H127" s="5">
        <v>1986</v>
      </c>
      <c r="I127" s="5">
        <v>1987</v>
      </c>
      <c r="J127" s="5">
        <v>1988</v>
      </c>
      <c r="K127" s="5">
        <v>1989</v>
      </c>
      <c r="L127" s="5">
        <v>1990</v>
      </c>
      <c r="M127" s="5">
        <v>1991</v>
      </c>
      <c r="N127" s="5">
        <v>1992</v>
      </c>
      <c r="O127" s="5">
        <v>1993</v>
      </c>
      <c r="P127" s="5">
        <v>1994</v>
      </c>
      <c r="Q127" s="5">
        <v>1995</v>
      </c>
      <c r="R127" s="5">
        <v>1996</v>
      </c>
    </row>
    <row r="128" spans="1:18">
      <c r="A128" t="s">
        <v>27</v>
      </c>
      <c r="B128" s="7"/>
      <c r="C128" s="6"/>
      <c r="D128" s="6"/>
      <c r="E128" s="6"/>
      <c r="F128" s="33"/>
      <c r="G128" s="6"/>
      <c r="H128" s="6">
        <v>1137.3</v>
      </c>
      <c r="I128" s="6">
        <v>1204.5999999999999</v>
      </c>
      <c r="J128" s="6">
        <v>1268.5999999999999</v>
      </c>
      <c r="K128" s="6">
        <v>1339.2</v>
      </c>
      <c r="L128" s="6">
        <v>1410.5</v>
      </c>
      <c r="M128" s="6">
        <v>1436.5</v>
      </c>
      <c r="N128" s="6">
        <v>1375.6</v>
      </c>
      <c r="O128" s="6">
        <v>1310.4000000000001</v>
      </c>
      <c r="P128" s="6">
        <v>1304.4000000000001</v>
      </c>
      <c r="Q128" s="6">
        <v>1321.1</v>
      </c>
      <c r="R128" s="6">
        <v>1331.8</v>
      </c>
    </row>
    <row r="129" spans="1:18">
      <c r="A129" t="s">
        <v>28</v>
      </c>
      <c r="B129" s="8"/>
      <c r="C129" s="6"/>
      <c r="D129" s="6"/>
      <c r="E129" s="6"/>
      <c r="F129" s="33"/>
      <c r="G129" s="6"/>
      <c r="H129" s="6">
        <v>260.3</v>
      </c>
      <c r="I129" s="6">
        <v>275.89999999999998</v>
      </c>
      <c r="J129" s="6">
        <v>286.5</v>
      </c>
      <c r="K129" s="6">
        <v>300.5</v>
      </c>
      <c r="L129" s="6">
        <v>315.2</v>
      </c>
      <c r="M129" s="6">
        <v>318.7</v>
      </c>
      <c r="N129" s="6">
        <v>309</v>
      </c>
      <c r="O129" s="6">
        <v>305.2</v>
      </c>
      <c r="P129" s="6">
        <v>300.5</v>
      </c>
      <c r="Q129" s="6">
        <v>306.3</v>
      </c>
      <c r="R129" s="6">
        <v>313.5</v>
      </c>
    </row>
    <row r="130" spans="1:18">
      <c r="A130" t="s">
        <v>29</v>
      </c>
      <c r="B130" s="8"/>
      <c r="C130" s="6"/>
      <c r="D130" s="6"/>
      <c r="E130" s="6"/>
      <c r="F130" s="33"/>
      <c r="G130" s="6"/>
      <c r="H130" s="6">
        <v>230.2</v>
      </c>
      <c r="I130" s="6">
        <v>234.5</v>
      </c>
      <c r="J130" s="6">
        <v>238</v>
      </c>
      <c r="K130" s="6">
        <v>250.6</v>
      </c>
      <c r="L130" s="6">
        <v>260.10000000000002</v>
      </c>
      <c r="M130" s="6">
        <v>264.89999999999998</v>
      </c>
      <c r="N130" s="6">
        <v>261.3</v>
      </c>
      <c r="O130" s="6">
        <v>253.9</v>
      </c>
      <c r="P130" s="6">
        <v>245.2</v>
      </c>
      <c r="Q130" s="6">
        <v>245</v>
      </c>
      <c r="R130" s="6">
        <v>247.3</v>
      </c>
    </row>
    <row r="131" spans="1:18">
      <c r="A131" t="s">
        <v>30</v>
      </c>
      <c r="B131" s="8"/>
      <c r="C131" s="6"/>
      <c r="D131" s="6"/>
      <c r="E131" s="6"/>
      <c r="F131" s="33"/>
      <c r="G131" s="6"/>
      <c r="H131" s="6">
        <v>168.7</v>
      </c>
      <c r="I131" s="6">
        <v>170.1</v>
      </c>
      <c r="J131" s="6">
        <v>181.7</v>
      </c>
      <c r="K131" s="6">
        <v>192.6</v>
      </c>
      <c r="L131" s="6">
        <v>198.6</v>
      </c>
      <c r="M131" s="6">
        <v>203</v>
      </c>
      <c r="N131" s="6">
        <v>195.4</v>
      </c>
      <c r="O131" s="6">
        <v>191</v>
      </c>
      <c r="P131" s="6">
        <v>195</v>
      </c>
      <c r="Q131" s="6">
        <v>211.3</v>
      </c>
      <c r="R131" s="6">
        <v>215.5</v>
      </c>
    </row>
    <row r="132" spans="1:18">
      <c r="A132" t="s">
        <v>31</v>
      </c>
      <c r="B132" s="8"/>
      <c r="C132" s="6"/>
      <c r="D132" s="6"/>
      <c r="E132" s="6"/>
      <c r="F132" s="33"/>
      <c r="G132" s="6"/>
      <c r="H132" s="6">
        <v>285</v>
      </c>
      <c r="I132" s="6">
        <v>308.2</v>
      </c>
      <c r="J132" s="6">
        <v>329.8</v>
      </c>
      <c r="K132" s="6">
        <v>337</v>
      </c>
      <c r="L132" s="6">
        <v>353.6</v>
      </c>
      <c r="M132" s="6">
        <v>359.2</v>
      </c>
      <c r="N132" s="6">
        <v>359.7</v>
      </c>
      <c r="O132" s="6">
        <v>357.9</v>
      </c>
      <c r="P132" s="6">
        <v>363</v>
      </c>
      <c r="Q132" s="6">
        <v>371.8</v>
      </c>
      <c r="R132" s="6">
        <v>382</v>
      </c>
    </row>
    <row r="133" spans="1:18">
      <c r="A133" t="s">
        <v>32</v>
      </c>
      <c r="B133" s="8"/>
      <c r="C133" s="6"/>
      <c r="D133" s="6"/>
      <c r="E133" s="6"/>
      <c r="F133" s="33"/>
      <c r="G133" s="6"/>
      <c r="H133" s="6">
        <v>106.8</v>
      </c>
      <c r="I133" s="6">
        <v>107</v>
      </c>
      <c r="J133" s="6">
        <v>110.3</v>
      </c>
      <c r="K133" s="6">
        <v>117.7</v>
      </c>
      <c r="L133" s="6">
        <v>122.6</v>
      </c>
      <c r="M133" s="6">
        <v>124.9</v>
      </c>
      <c r="N133" s="6">
        <v>122.2</v>
      </c>
      <c r="O133" s="6">
        <v>119.8</v>
      </c>
      <c r="P133" s="6">
        <v>117.4</v>
      </c>
      <c r="Q133" s="6">
        <v>119.5</v>
      </c>
      <c r="R133" s="6">
        <v>119.4</v>
      </c>
    </row>
    <row r="134" spans="1:18">
      <c r="A134" t="s">
        <v>33</v>
      </c>
      <c r="B134" s="8"/>
      <c r="C134" s="6"/>
      <c r="D134" s="6"/>
      <c r="E134" s="6"/>
      <c r="F134" s="33"/>
      <c r="G134" s="6"/>
      <c r="H134" s="6">
        <v>471.2</v>
      </c>
      <c r="I134" s="6">
        <v>497.5</v>
      </c>
      <c r="J134" s="6">
        <v>517.20000000000005</v>
      </c>
      <c r="K134" s="6">
        <v>536.70000000000005</v>
      </c>
      <c r="L134" s="6">
        <v>548.79999999999995</v>
      </c>
      <c r="M134" s="6">
        <v>562.9</v>
      </c>
      <c r="N134" s="6">
        <v>555.9</v>
      </c>
      <c r="O134" s="6">
        <v>550.70000000000005</v>
      </c>
      <c r="P134" s="6">
        <v>546.6</v>
      </c>
      <c r="Q134" s="6">
        <v>560.70000000000005</v>
      </c>
      <c r="R134" s="6">
        <v>560.4</v>
      </c>
    </row>
    <row r="135" spans="1:18">
      <c r="A135" t="s">
        <v>34</v>
      </c>
      <c r="B135" s="8"/>
      <c r="C135" s="6"/>
      <c r="D135" s="6"/>
      <c r="E135" s="6"/>
      <c r="F135" s="33"/>
      <c r="G135" s="6"/>
      <c r="H135" s="6">
        <v>292.10000000000002</v>
      </c>
      <c r="I135" s="6">
        <v>299.39999999999998</v>
      </c>
      <c r="J135" s="6">
        <v>310.7</v>
      </c>
      <c r="K135" s="6">
        <v>326.89999999999998</v>
      </c>
      <c r="L135" s="6">
        <v>337.5</v>
      </c>
      <c r="M135" s="6">
        <v>346.3</v>
      </c>
      <c r="N135" s="6">
        <v>338.6</v>
      </c>
      <c r="O135" s="6">
        <v>331</v>
      </c>
      <c r="P135" s="6">
        <v>327.5</v>
      </c>
      <c r="Q135" s="6">
        <v>334.7</v>
      </c>
      <c r="R135" s="6">
        <v>347.7</v>
      </c>
    </row>
    <row r="136" spans="1:18">
      <c r="A136" t="s">
        <v>35</v>
      </c>
      <c r="B136" s="8"/>
      <c r="C136" s="6"/>
      <c r="D136" s="6"/>
      <c r="E136" s="6"/>
      <c r="F136" s="33"/>
      <c r="G136" s="6"/>
      <c r="H136" s="6">
        <v>1396.2</v>
      </c>
      <c r="I136" s="6">
        <v>1488.5</v>
      </c>
      <c r="J136" s="6">
        <v>1552.3</v>
      </c>
      <c r="K136" s="6">
        <v>1644.1</v>
      </c>
      <c r="L136" s="6">
        <v>1740.5</v>
      </c>
      <c r="M136" s="6">
        <v>1774.1</v>
      </c>
      <c r="N136" s="6">
        <v>1739.1</v>
      </c>
      <c r="O136" s="6">
        <v>1678.8</v>
      </c>
      <c r="P136" s="6">
        <v>1688.1</v>
      </c>
      <c r="Q136" s="6">
        <v>1727.2</v>
      </c>
      <c r="R136" s="6">
        <v>1713.4</v>
      </c>
    </row>
    <row r="137" spans="1:18">
      <c r="A137" t="s">
        <v>36</v>
      </c>
      <c r="B137" s="8"/>
      <c r="C137" s="6"/>
      <c r="D137" s="6"/>
      <c r="E137" s="6"/>
      <c r="F137" s="33"/>
      <c r="G137" s="6"/>
      <c r="H137" s="6">
        <v>813.3</v>
      </c>
      <c r="I137" s="6">
        <v>866.8</v>
      </c>
      <c r="J137" s="6">
        <v>894.4</v>
      </c>
      <c r="K137" s="6">
        <v>949.8</v>
      </c>
      <c r="L137" s="6">
        <v>1000.1</v>
      </c>
      <c r="M137" s="6">
        <v>1013.6</v>
      </c>
      <c r="N137" s="6">
        <v>990.1</v>
      </c>
      <c r="O137" s="6">
        <v>952.8</v>
      </c>
      <c r="P137" s="6">
        <v>962.4</v>
      </c>
      <c r="Q137" s="6">
        <v>1002.8</v>
      </c>
      <c r="R137" s="6">
        <v>1037.2</v>
      </c>
    </row>
    <row r="138" spans="1:18">
      <c r="A138" t="s">
        <v>37</v>
      </c>
      <c r="B138" s="8"/>
      <c r="C138" s="6"/>
      <c r="D138" s="6"/>
      <c r="E138" s="6"/>
      <c r="F138" s="33"/>
      <c r="G138" s="6"/>
      <c r="H138" s="6">
        <v>164.3</v>
      </c>
      <c r="I138" s="6">
        <v>170.6</v>
      </c>
      <c r="J138" s="6">
        <v>180.5</v>
      </c>
      <c r="K138" s="6">
        <v>188.8</v>
      </c>
      <c r="L138" s="6">
        <v>197.9</v>
      </c>
      <c r="M138" s="6">
        <v>201.4</v>
      </c>
      <c r="N138" s="6">
        <v>201.1</v>
      </c>
      <c r="O138" s="6">
        <v>195.8</v>
      </c>
      <c r="P138" s="6">
        <v>193</v>
      </c>
      <c r="Q138" s="6">
        <v>196.3</v>
      </c>
      <c r="R138" s="6">
        <v>197.4</v>
      </c>
    </row>
    <row r="139" spans="1:18">
      <c r="A139" t="s">
        <v>38</v>
      </c>
      <c r="B139" s="8"/>
      <c r="C139" s="6"/>
      <c r="D139" s="6"/>
      <c r="E139" s="6"/>
      <c r="F139" s="33"/>
      <c r="G139" s="6"/>
      <c r="H139" s="6">
        <v>469.9</v>
      </c>
      <c r="I139" s="6">
        <v>500.2</v>
      </c>
      <c r="J139" s="6">
        <v>525.6</v>
      </c>
      <c r="K139" s="6">
        <v>556.9</v>
      </c>
      <c r="L139" s="6">
        <v>583.29999999999995</v>
      </c>
      <c r="M139" s="6">
        <v>594.9</v>
      </c>
      <c r="N139" s="6">
        <v>579</v>
      </c>
      <c r="O139" s="6">
        <v>565.20000000000005</v>
      </c>
      <c r="P139" s="6">
        <v>566.5</v>
      </c>
      <c r="Q139" s="6">
        <v>581.20000000000005</v>
      </c>
      <c r="R139" s="6">
        <v>586.29999999999995</v>
      </c>
    </row>
    <row r="140" spans="1:18">
      <c r="A140" t="s">
        <v>39</v>
      </c>
      <c r="B140" s="8"/>
      <c r="C140" s="6"/>
      <c r="D140" s="6"/>
      <c r="E140" s="6"/>
      <c r="F140" s="33"/>
      <c r="G140" s="6"/>
      <c r="H140" s="6">
        <v>1239.4000000000001</v>
      </c>
      <c r="I140" s="6">
        <v>1287.3</v>
      </c>
      <c r="J140" s="6">
        <v>1326.2</v>
      </c>
      <c r="K140" s="6">
        <v>1410.8</v>
      </c>
      <c r="L140" s="6">
        <v>1485.6</v>
      </c>
      <c r="M140" s="6">
        <v>1517.1</v>
      </c>
      <c r="N140" s="6">
        <v>1517.2</v>
      </c>
      <c r="O140" s="6">
        <v>1500.4</v>
      </c>
      <c r="P140" s="6">
        <v>1469.9</v>
      </c>
      <c r="Q140" s="6">
        <v>1482.1</v>
      </c>
      <c r="R140" s="6">
        <v>1515.8</v>
      </c>
    </row>
    <row r="141" spans="1:18">
      <c r="A141" t="s">
        <v>40</v>
      </c>
      <c r="B141" s="8"/>
      <c r="C141" s="6"/>
      <c r="D141" s="6"/>
      <c r="E141" s="6"/>
      <c r="F141" s="33"/>
      <c r="G141" s="6"/>
      <c r="H141" s="6">
        <v>206.6</v>
      </c>
      <c r="I141" s="6">
        <v>208.8</v>
      </c>
      <c r="J141" s="6">
        <v>224</v>
      </c>
      <c r="K141" s="6">
        <v>238.3</v>
      </c>
      <c r="L141" s="6">
        <v>251.8</v>
      </c>
      <c r="M141" s="6">
        <v>256.60000000000002</v>
      </c>
      <c r="N141" s="6">
        <v>249.9</v>
      </c>
      <c r="O141" s="6">
        <v>239.5</v>
      </c>
      <c r="P141" s="6">
        <v>241.9</v>
      </c>
      <c r="Q141" s="6">
        <v>242.6</v>
      </c>
      <c r="R141" s="6">
        <v>251.6</v>
      </c>
    </row>
    <row r="142" spans="1:18">
      <c r="A142" t="s">
        <v>41</v>
      </c>
      <c r="B142" s="8"/>
      <c r="C142" s="6"/>
      <c r="D142" s="6"/>
      <c r="E142" s="6"/>
      <c r="F142" s="33"/>
      <c r="G142" s="6"/>
      <c r="H142" s="6">
        <v>125.1</v>
      </c>
      <c r="I142" s="6">
        <v>131.5</v>
      </c>
      <c r="J142" s="6">
        <v>139</v>
      </c>
      <c r="K142" s="6">
        <v>147.6</v>
      </c>
      <c r="L142" s="6">
        <v>152.4</v>
      </c>
      <c r="M142" s="6">
        <v>159.19999999999999</v>
      </c>
      <c r="N142" s="6">
        <v>152.9</v>
      </c>
      <c r="O142" s="6">
        <v>147.69999999999999</v>
      </c>
      <c r="P142" s="6">
        <v>147.9</v>
      </c>
      <c r="Q142" s="6">
        <v>151.80000000000001</v>
      </c>
      <c r="R142" s="6">
        <v>157.69999999999999</v>
      </c>
    </row>
    <row r="143" spans="1:18">
      <c r="A143" t="s">
        <v>42</v>
      </c>
      <c r="B143" s="8"/>
      <c r="C143" s="6"/>
      <c r="D143" s="6"/>
      <c r="E143" s="6"/>
      <c r="F143" s="33"/>
      <c r="G143" s="6"/>
      <c r="H143" s="6">
        <v>541.5</v>
      </c>
      <c r="I143" s="6">
        <v>536.70000000000005</v>
      </c>
      <c r="J143" s="6">
        <v>545.1</v>
      </c>
      <c r="K143" s="6">
        <v>571</v>
      </c>
      <c r="L143" s="6">
        <v>584.79999999999995</v>
      </c>
      <c r="M143" s="6">
        <v>603.20000000000005</v>
      </c>
      <c r="N143" s="6">
        <v>580.9</v>
      </c>
      <c r="O143" s="6">
        <v>563.1</v>
      </c>
      <c r="P143" s="6">
        <v>550.5</v>
      </c>
      <c r="Q143" s="6">
        <v>562.79999999999995</v>
      </c>
      <c r="R143" s="6">
        <v>571.70000000000005</v>
      </c>
    </row>
    <row r="144" spans="1:18">
      <c r="A144" t="s">
        <v>43</v>
      </c>
      <c r="B144" s="8"/>
      <c r="C144" s="6"/>
      <c r="D144" s="6"/>
      <c r="E144" s="6"/>
      <c r="F144" s="33"/>
      <c r="G144" s="6"/>
      <c r="H144" s="6">
        <v>61.6</v>
      </c>
      <c r="I144" s="6">
        <v>63.1</v>
      </c>
      <c r="J144" s="6">
        <v>66.099999999999994</v>
      </c>
      <c r="K144" s="6">
        <v>69.900000000000006</v>
      </c>
      <c r="L144" s="6">
        <v>71.400000000000006</v>
      </c>
      <c r="M144" s="6">
        <v>72.8</v>
      </c>
      <c r="N144" s="6">
        <v>69.900000000000006</v>
      </c>
      <c r="O144" s="6">
        <v>68.400000000000006</v>
      </c>
      <c r="P144" s="6">
        <v>69.5</v>
      </c>
      <c r="Q144" s="6">
        <v>71.099999999999994</v>
      </c>
      <c r="R144" s="6">
        <v>71.5</v>
      </c>
    </row>
    <row r="145" spans="1:18">
      <c r="A145" t="s">
        <v>44</v>
      </c>
      <c r="B145" s="8"/>
      <c r="C145" s="6"/>
      <c r="D145" s="6"/>
      <c r="E145" s="6"/>
      <c r="F145" s="33"/>
      <c r="G145" s="6"/>
      <c r="H145" s="6">
        <v>21.8</v>
      </c>
      <c r="I145" s="6">
        <v>23.1</v>
      </c>
      <c r="J145" s="6">
        <v>26.9</v>
      </c>
      <c r="K145" s="6">
        <v>26.7</v>
      </c>
      <c r="L145" s="6">
        <v>28.1</v>
      </c>
      <c r="M145" s="6">
        <v>28.1</v>
      </c>
      <c r="N145" s="6">
        <v>28.2</v>
      </c>
      <c r="O145" s="6">
        <v>28.3</v>
      </c>
      <c r="P145" s="6">
        <v>29.1</v>
      </c>
      <c r="Q145" s="6">
        <v>30</v>
      </c>
      <c r="R145" s="6">
        <v>29.8</v>
      </c>
    </row>
    <row r="146" spans="1:18">
      <c r="A146" s="33" t="s">
        <v>45</v>
      </c>
      <c r="B146" s="9"/>
      <c r="C146" s="6"/>
      <c r="D146" s="6"/>
      <c r="E146" s="6"/>
      <c r="F146" s="6"/>
      <c r="G146" s="6"/>
      <c r="H146" s="6">
        <f>H147-H148</f>
        <v>6.5999999999976353</v>
      </c>
      <c r="I146" s="6">
        <f t="shared" ref="I146:R146" si="43">I147-I148</f>
        <v>6.3999999999996362</v>
      </c>
      <c r="J146" s="6">
        <f t="shared" si="43"/>
        <v>7</v>
      </c>
      <c r="K146" s="6">
        <f t="shared" si="43"/>
        <v>7</v>
      </c>
      <c r="L146" s="6">
        <f t="shared" si="43"/>
        <v>6.9000000000032742</v>
      </c>
      <c r="M146" s="6">
        <f t="shared" si="43"/>
        <v>6.999999999998181</v>
      </c>
      <c r="N146" s="6">
        <f t="shared" si="43"/>
        <v>7</v>
      </c>
      <c r="O146" s="6">
        <f t="shared" si="43"/>
        <v>7.2999999999992724</v>
      </c>
      <c r="P146" s="6">
        <f t="shared" si="43"/>
        <v>7.5</v>
      </c>
      <c r="Q146" s="6">
        <f t="shared" si="43"/>
        <v>7.8000000000010914</v>
      </c>
      <c r="R146" s="6">
        <f t="shared" si="43"/>
        <v>8</v>
      </c>
    </row>
    <row r="147" spans="1:18" s="33" customFormat="1">
      <c r="A147" s="33" t="s">
        <v>46</v>
      </c>
      <c r="B147" s="9"/>
      <c r="C147" s="6"/>
      <c r="D147" s="6"/>
      <c r="E147" s="6"/>
      <c r="F147" s="6"/>
      <c r="G147" s="6"/>
      <c r="H147" s="6">
        <v>7997.9</v>
      </c>
      <c r="I147" s="6">
        <v>8380.2000000000007</v>
      </c>
      <c r="J147" s="6">
        <v>8729.9</v>
      </c>
      <c r="K147" s="6">
        <v>9212.1</v>
      </c>
      <c r="L147" s="6">
        <v>9649.7000000000007</v>
      </c>
      <c r="M147" s="6">
        <v>9844.4</v>
      </c>
      <c r="N147" s="6">
        <v>9633</v>
      </c>
      <c r="O147" s="6">
        <v>9367.2000000000007</v>
      </c>
      <c r="P147" s="6">
        <v>9325.9</v>
      </c>
      <c r="Q147" s="6">
        <v>9526.1</v>
      </c>
      <c r="R147" s="6">
        <v>9658</v>
      </c>
    </row>
    <row r="148" spans="1:18">
      <c r="A148" s="33" t="s">
        <v>47</v>
      </c>
      <c r="B148" s="8"/>
      <c r="C148" s="6"/>
      <c r="D148" s="6"/>
      <c r="E148" s="6"/>
      <c r="F148" s="6"/>
      <c r="G148" s="6"/>
      <c r="H148" s="6">
        <f>SUM(H128:H145)</f>
        <v>7991.300000000002</v>
      </c>
      <c r="I148" s="6">
        <f t="shared" ref="I148:R148" si="44">SUM(I128:I145)</f>
        <v>8373.8000000000011</v>
      </c>
      <c r="J148" s="6">
        <f t="shared" si="44"/>
        <v>8722.9</v>
      </c>
      <c r="K148" s="6">
        <f t="shared" si="44"/>
        <v>9205.1</v>
      </c>
      <c r="L148" s="6">
        <f t="shared" si="44"/>
        <v>9642.7999999999975</v>
      </c>
      <c r="M148" s="6">
        <f t="shared" si="44"/>
        <v>9837.4000000000015</v>
      </c>
      <c r="N148" s="6">
        <f t="shared" si="44"/>
        <v>9626</v>
      </c>
      <c r="O148" s="6">
        <f t="shared" si="44"/>
        <v>9359.9000000000015</v>
      </c>
      <c r="P148" s="6">
        <f t="shared" si="44"/>
        <v>9318.4</v>
      </c>
      <c r="Q148" s="6">
        <f t="shared" si="44"/>
        <v>9518.2999999999993</v>
      </c>
      <c r="R148" s="6">
        <f t="shared" si="44"/>
        <v>9650</v>
      </c>
    </row>
    <row r="149" spans="1:18" s="33" customFormat="1">
      <c r="B149" s="8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s="33" customFormat="1">
      <c r="B150" s="8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s="33" customFormat="1">
      <c r="B151" s="32" t="s">
        <v>52</v>
      </c>
    </row>
    <row r="152" spans="1:18" s="33" customFormat="1">
      <c r="B152" s="33" t="s">
        <v>14</v>
      </c>
    </row>
    <row r="153" spans="1:18" s="33" customFormat="1"/>
    <row r="154" spans="1:18" s="33" customFormat="1">
      <c r="P154" s="5" t="s">
        <v>25</v>
      </c>
      <c r="Q154" s="5" t="s">
        <v>25</v>
      </c>
      <c r="R154" s="5" t="s">
        <v>26</v>
      </c>
    </row>
    <row r="155" spans="1:18" s="33" customFormat="1">
      <c r="B155" s="5">
        <v>1980</v>
      </c>
      <c r="C155" s="5">
        <v>1981</v>
      </c>
      <c r="D155" s="5">
        <v>1982</v>
      </c>
      <c r="E155" s="5">
        <v>1983</v>
      </c>
      <c r="F155" s="5">
        <v>1984</v>
      </c>
      <c r="G155" s="5">
        <v>1985</v>
      </c>
      <c r="H155" s="5">
        <v>1986</v>
      </c>
      <c r="I155" s="5">
        <v>1987</v>
      </c>
      <c r="J155" s="5">
        <v>1988</v>
      </c>
      <c r="K155" s="5">
        <v>1989</v>
      </c>
      <c r="L155" s="5">
        <v>1990</v>
      </c>
      <c r="M155" s="5">
        <v>1991</v>
      </c>
      <c r="N155" s="5">
        <v>1992</v>
      </c>
      <c r="O155" s="5">
        <v>1993</v>
      </c>
      <c r="P155" s="5">
        <v>1994</v>
      </c>
      <c r="Q155" s="5">
        <v>1995</v>
      </c>
      <c r="R155" s="5">
        <v>1996</v>
      </c>
    </row>
    <row r="156" spans="1:18" s="33" customFormat="1">
      <c r="A156" s="33" t="s">
        <v>27</v>
      </c>
      <c r="B156" s="7"/>
      <c r="C156" s="6"/>
      <c r="D156" s="6"/>
      <c r="E156" s="6"/>
      <c r="F156" s="6"/>
      <c r="G156" s="6"/>
      <c r="H156" s="6">
        <v>6750.8</v>
      </c>
      <c r="I156" s="6">
        <v>6796.2</v>
      </c>
      <c r="J156" s="6">
        <v>6837.7</v>
      </c>
      <c r="K156" s="6">
        <v>6877.3</v>
      </c>
      <c r="L156" s="6">
        <v>6917.3</v>
      </c>
      <c r="M156" s="6">
        <v>6957.7</v>
      </c>
      <c r="N156" s="6">
        <v>6995.9</v>
      </c>
      <c r="O156" s="6">
        <v>7031.7</v>
      </c>
      <c r="P156" s="6">
        <v>7064.9</v>
      </c>
      <c r="Q156" s="6">
        <v>7096.5</v>
      </c>
      <c r="R156" s="6">
        <v>7128.2</v>
      </c>
    </row>
    <row r="157" spans="1:18" s="33" customFormat="1">
      <c r="A157" s="33" t="s">
        <v>28</v>
      </c>
      <c r="B157" s="8"/>
      <c r="C157" s="6"/>
      <c r="D157" s="6"/>
      <c r="E157" s="6"/>
      <c r="F157" s="6"/>
      <c r="G157" s="6"/>
      <c r="H157" s="6">
        <v>1200.5</v>
      </c>
      <c r="I157" s="6">
        <v>1198.5</v>
      </c>
      <c r="J157" s="6">
        <v>1196.2</v>
      </c>
      <c r="K157" s="6">
        <v>1193.8</v>
      </c>
      <c r="L157" s="6">
        <v>1191</v>
      </c>
      <c r="M157" s="6">
        <v>1188.9000000000001</v>
      </c>
      <c r="N157" s="6">
        <v>1187.8</v>
      </c>
      <c r="O157" s="6">
        <v>1186.4000000000001</v>
      </c>
      <c r="P157" s="6">
        <v>1184.5</v>
      </c>
      <c r="Q157" s="6">
        <v>1182.3</v>
      </c>
      <c r="R157" s="6">
        <v>1180.2</v>
      </c>
    </row>
    <row r="158" spans="1:18" s="33" customFormat="1">
      <c r="A158" s="33" t="s">
        <v>29</v>
      </c>
      <c r="B158" s="8"/>
      <c r="C158" s="6"/>
      <c r="D158" s="6"/>
      <c r="E158" s="6"/>
      <c r="F158" s="6"/>
      <c r="G158" s="6"/>
      <c r="H158" s="6">
        <v>1120</v>
      </c>
      <c r="I158" s="6">
        <v>1115.7</v>
      </c>
      <c r="J158" s="6">
        <v>1110.3</v>
      </c>
      <c r="K158" s="6">
        <v>1104.2</v>
      </c>
      <c r="L158" s="6">
        <v>1098.0999999999999</v>
      </c>
      <c r="M158" s="6">
        <v>1093.5999999999999</v>
      </c>
      <c r="N158" s="6">
        <v>1090.4000000000001</v>
      </c>
      <c r="O158" s="6">
        <v>1086.5999999999999</v>
      </c>
      <c r="P158" s="6">
        <v>1081.9000000000001</v>
      </c>
      <c r="Q158" s="6">
        <v>1076.5</v>
      </c>
      <c r="R158" s="6">
        <v>1071.3</v>
      </c>
    </row>
    <row r="159" spans="1:18" s="33" customFormat="1">
      <c r="A159" s="33" t="s">
        <v>30</v>
      </c>
      <c r="B159" s="8"/>
      <c r="C159" s="6"/>
      <c r="D159" s="6"/>
      <c r="E159" s="6"/>
      <c r="F159" s="6"/>
      <c r="G159" s="6"/>
      <c r="H159" s="6">
        <v>669.7</v>
      </c>
      <c r="I159" s="6">
        <v>676.4</v>
      </c>
      <c r="J159" s="6">
        <v>687.5</v>
      </c>
      <c r="K159" s="6">
        <v>700.1</v>
      </c>
      <c r="L159" s="6">
        <v>707.5</v>
      </c>
      <c r="M159" s="6">
        <v>711.6</v>
      </c>
      <c r="N159" s="6">
        <v>716</v>
      </c>
      <c r="O159" s="6">
        <v>718.9</v>
      </c>
      <c r="P159" s="6">
        <v>721.7</v>
      </c>
      <c r="Q159" s="6">
        <v>725.6</v>
      </c>
      <c r="R159" s="6">
        <v>729.5</v>
      </c>
    </row>
    <row r="160" spans="1:18" s="33" customFormat="1">
      <c r="A160" s="33" t="s">
        <v>31</v>
      </c>
      <c r="B160" s="8"/>
      <c r="C160" s="6"/>
      <c r="D160" s="6"/>
      <c r="E160" s="6"/>
      <c r="F160" s="6"/>
      <c r="G160" s="6"/>
      <c r="H160" s="6">
        <v>1432.7</v>
      </c>
      <c r="I160" s="6">
        <v>1446.5</v>
      </c>
      <c r="J160" s="6">
        <v>1463.9</v>
      </c>
      <c r="K160" s="6">
        <v>1480.1</v>
      </c>
      <c r="L160" s="6">
        <v>1490</v>
      </c>
      <c r="M160" s="6">
        <v>1498.7</v>
      </c>
      <c r="N160" s="6">
        <v>1510.4</v>
      </c>
      <c r="O160" s="6">
        <v>1522.3</v>
      </c>
      <c r="P160" s="6">
        <v>1535.3</v>
      </c>
      <c r="Q160" s="6">
        <v>1549.3</v>
      </c>
      <c r="R160" s="6">
        <v>1563.2</v>
      </c>
    </row>
    <row r="161" spans="1:37" s="33" customFormat="1">
      <c r="A161" s="33" t="s">
        <v>32</v>
      </c>
      <c r="B161" s="8"/>
      <c r="C161" s="6"/>
      <c r="D161" s="6"/>
      <c r="E161" s="6"/>
      <c r="F161" s="6"/>
      <c r="G161" s="6"/>
      <c r="H161" s="6">
        <v>525.79999999999995</v>
      </c>
      <c r="I161" s="6">
        <v>526.6</v>
      </c>
      <c r="J161" s="6">
        <v>527.1</v>
      </c>
      <c r="K161" s="6">
        <v>527.4</v>
      </c>
      <c r="L161" s="6">
        <v>527.6</v>
      </c>
      <c r="M161" s="6">
        <v>527.5</v>
      </c>
      <c r="N161" s="6">
        <v>527.20000000000005</v>
      </c>
      <c r="O161" s="6">
        <v>526.70000000000005</v>
      </c>
      <c r="P161" s="6">
        <v>526.6</v>
      </c>
      <c r="Q161" s="6">
        <v>526.6</v>
      </c>
      <c r="R161" s="6">
        <v>526.6</v>
      </c>
    </row>
    <row r="162" spans="1:37" s="33" customFormat="1">
      <c r="A162" s="33" t="s">
        <v>33</v>
      </c>
      <c r="B162" s="8"/>
      <c r="C162" s="6"/>
      <c r="D162" s="6"/>
      <c r="E162" s="6"/>
      <c r="F162" s="6"/>
      <c r="G162" s="6"/>
      <c r="H162" s="6">
        <v>2595.8000000000002</v>
      </c>
      <c r="I162" s="6">
        <v>2590.3000000000002</v>
      </c>
      <c r="J162" s="6">
        <v>2581.1</v>
      </c>
      <c r="K162" s="6">
        <v>2568.8000000000002</v>
      </c>
      <c r="L162" s="6">
        <v>2554.5</v>
      </c>
      <c r="M162" s="6">
        <v>2543.8000000000002</v>
      </c>
      <c r="N162" s="6">
        <v>2536.4</v>
      </c>
      <c r="O162" s="6">
        <v>2528.8000000000002</v>
      </c>
      <c r="P162" s="6">
        <v>2522</v>
      </c>
      <c r="Q162" s="6">
        <v>2515.9</v>
      </c>
      <c r="R162" s="6">
        <v>2509.8000000000002</v>
      </c>
    </row>
    <row r="163" spans="1:37" s="33" customFormat="1">
      <c r="A163" s="33" t="s">
        <v>34</v>
      </c>
      <c r="B163" s="8"/>
      <c r="C163" s="6"/>
      <c r="D163" s="6"/>
      <c r="E163" s="6"/>
      <c r="F163" s="6"/>
      <c r="G163" s="6"/>
      <c r="H163" s="6">
        <v>1669.5</v>
      </c>
      <c r="I163" s="6">
        <v>1668.3</v>
      </c>
      <c r="J163" s="6">
        <v>1665.1</v>
      </c>
      <c r="K163" s="6">
        <v>1661.1</v>
      </c>
      <c r="L163" s="6">
        <v>1658.9</v>
      </c>
      <c r="M163" s="6">
        <v>1661</v>
      </c>
      <c r="N163" s="6">
        <v>1666.5</v>
      </c>
      <c r="O163" s="6">
        <v>1672.9</v>
      </c>
      <c r="P163" s="6">
        <v>1679.6</v>
      </c>
      <c r="Q163" s="6">
        <v>1686.9</v>
      </c>
      <c r="R163" s="6">
        <v>1694</v>
      </c>
    </row>
    <row r="164" spans="1:37" s="33" customFormat="1">
      <c r="A164" s="33" t="s">
        <v>35</v>
      </c>
      <c r="B164" s="8"/>
      <c r="C164" s="6"/>
      <c r="D164" s="6"/>
      <c r="E164" s="6"/>
      <c r="F164" s="6"/>
      <c r="G164" s="6"/>
      <c r="H164" s="6">
        <v>6018.4</v>
      </c>
      <c r="I164" s="6">
        <v>6026.6</v>
      </c>
      <c r="J164" s="6">
        <v>6037.2</v>
      </c>
      <c r="K164" s="6">
        <v>6048.8</v>
      </c>
      <c r="L164" s="6">
        <v>6057.4</v>
      </c>
      <c r="M164" s="6">
        <v>6062.7</v>
      </c>
      <c r="N164" s="6">
        <v>6067.7</v>
      </c>
      <c r="O164" s="6">
        <v>6070.6</v>
      </c>
      <c r="P164" s="6">
        <v>6069.6</v>
      </c>
      <c r="Q164" s="6">
        <v>6067.4</v>
      </c>
      <c r="R164" s="6">
        <v>6065.5</v>
      </c>
    </row>
    <row r="165" spans="1:37" s="33" customFormat="1">
      <c r="A165" s="33" t="s">
        <v>36</v>
      </c>
      <c r="B165" s="8"/>
      <c r="C165" s="6"/>
      <c r="D165" s="6"/>
      <c r="E165" s="6"/>
      <c r="F165" s="6"/>
      <c r="G165" s="6"/>
      <c r="H165" s="6">
        <v>3775</v>
      </c>
      <c r="I165" s="6">
        <v>3791.3</v>
      </c>
      <c r="J165" s="6">
        <v>3808.9</v>
      </c>
      <c r="K165" s="6">
        <v>3828.7</v>
      </c>
      <c r="L165" s="6">
        <v>3848.2</v>
      </c>
      <c r="M165" s="6">
        <v>3863.2</v>
      </c>
      <c r="N165" s="6">
        <v>3874</v>
      </c>
      <c r="O165" s="6">
        <v>3883.7</v>
      </c>
      <c r="P165" s="6">
        <v>3893.3</v>
      </c>
      <c r="Q165" s="6">
        <v>3903.3</v>
      </c>
      <c r="R165" s="6">
        <v>3913.2</v>
      </c>
    </row>
    <row r="166" spans="1:37" s="33" customFormat="1">
      <c r="A166" s="33" t="s">
        <v>37</v>
      </c>
      <c r="B166" s="8"/>
      <c r="C166" s="6"/>
      <c r="D166" s="6"/>
      <c r="E166" s="6"/>
      <c r="F166" s="6"/>
      <c r="G166" s="6"/>
      <c r="H166" s="6">
        <v>1077.8</v>
      </c>
      <c r="I166" s="6">
        <v>1077.8</v>
      </c>
      <c r="J166" s="6">
        <v>1075.0999999999999</v>
      </c>
      <c r="K166" s="6">
        <v>1069.5999999999999</v>
      </c>
      <c r="L166" s="6">
        <v>1064.2</v>
      </c>
      <c r="M166" s="6">
        <v>1062.5999999999999</v>
      </c>
      <c r="N166" s="6">
        <v>1064.2</v>
      </c>
      <c r="O166" s="6">
        <v>1066.5999999999999</v>
      </c>
      <c r="P166" s="6">
        <v>1069.5</v>
      </c>
      <c r="Q166" s="6">
        <v>1072.4000000000001</v>
      </c>
      <c r="R166" s="6">
        <v>1075.3</v>
      </c>
    </row>
    <row r="167" spans="1:37" s="33" customFormat="1">
      <c r="A167" s="33" t="s">
        <v>38</v>
      </c>
      <c r="B167" s="8"/>
      <c r="C167" s="6"/>
      <c r="D167" s="6"/>
      <c r="E167" s="6"/>
      <c r="F167" s="6"/>
      <c r="G167" s="6"/>
      <c r="H167" s="6">
        <v>2790</v>
      </c>
      <c r="I167" s="6">
        <v>2777.7</v>
      </c>
      <c r="J167" s="6">
        <v>2764.4</v>
      </c>
      <c r="K167" s="6">
        <v>2751.2</v>
      </c>
      <c r="L167" s="6">
        <v>2739.4</v>
      </c>
      <c r="M167" s="6">
        <v>2733.2</v>
      </c>
      <c r="N167" s="6">
        <v>2732.3</v>
      </c>
      <c r="O167" s="6">
        <v>2731.7</v>
      </c>
      <c r="P167" s="6">
        <v>2729.7</v>
      </c>
      <c r="Q167" s="6">
        <v>2726.7</v>
      </c>
      <c r="R167" s="6">
        <v>2723.8</v>
      </c>
    </row>
    <row r="168" spans="1:37" s="33" customFormat="1">
      <c r="A168" s="33" t="s">
        <v>39</v>
      </c>
      <c r="B168" s="8"/>
      <c r="C168" s="6"/>
      <c r="D168" s="6"/>
      <c r="E168" s="6"/>
      <c r="F168" s="6"/>
      <c r="G168" s="6"/>
      <c r="H168" s="6">
        <v>4848.5</v>
      </c>
      <c r="I168" s="6">
        <v>4874</v>
      </c>
      <c r="J168" s="6">
        <v>4898.2</v>
      </c>
      <c r="K168" s="6">
        <v>4920.6000000000004</v>
      </c>
      <c r="L168" s="6">
        <v>4939.3</v>
      </c>
      <c r="M168" s="6">
        <v>4955.8</v>
      </c>
      <c r="N168" s="6">
        <v>4974.5</v>
      </c>
      <c r="O168" s="6">
        <v>4991.3</v>
      </c>
      <c r="P168" s="6">
        <v>5001.1000000000004</v>
      </c>
      <c r="Q168" s="6">
        <v>5008.5</v>
      </c>
      <c r="R168" s="6">
        <v>5016</v>
      </c>
    </row>
    <row r="169" spans="1:37" s="33" customFormat="1">
      <c r="A169" s="33" t="s">
        <v>40</v>
      </c>
      <c r="B169" s="8"/>
      <c r="C169" s="6"/>
      <c r="D169" s="6"/>
      <c r="E169" s="6"/>
      <c r="F169" s="6"/>
      <c r="G169" s="6"/>
      <c r="H169" s="6">
        <v>1011.1</v>
      </c>
      <c r="I169" s="6">
        <v>1018.9</v>
      </c>
      <c r="J169" s="6">
        <v>1026.4000000000001</v>
      </c>
      <c r="K169" s="6">
        <v>1034.2</v>
      </c>
      <c r="L169" s="6">
        <v>1041.8</v>
      </c>
      <c r="M169" s="6">
        <v>1049</v>
      </c>
      <c r="N169" s="6">
        <v>1056.5999999999999</v>
      </c>
      <c r="O169" s="6">
        <v>1063.9000000000001</v>
      </c>
      <c r="P169" s="6">
        <v>1070.8</v>
      </c>
      <c r="Q169" s="6">
        <v>1077.5999999999999</v>
      </c>
      <c r="R169" s="6">
        <v>1084.4000000000001</v>
      </c>
    </row>
    <row r="170" spans="1:37" s="33" customFormat="1">
      <c r="A170" s="33" t="s">
        <v>41</v>
      </c>
      <c r="B170" s="8"/>
      <c r="C170" s="6"/>
      <c r="D170" s="6"/>
      <c r="E170" s="6"/>
      <c r="F170" s="6"/>
      <c r="G170" s="6"/>
      <c r="H170" s="6">
        <v>518.5</v>
      </c>
      <c r="I170" s="6">
        <v>518.5</v>
      </c>
      <c r="J170" s="6">
        <v>518.5</v>
      </c>
      <c r="K170" s="6">
        <v>518.9</v>
      </c>
      <c r="L170" s="6">
        <v>519.29999999999995</v>
      </c>
      <c r="M170" s="6">
        <v>520.20000000000005</v>
      </c>
      <c r="N170" s="6">
        <v>521.70000000000005</v>
      </c>
      <c r="O170" s="6">
        <v>522.79999999999995</v>
      </c>
      <c r="P170" s="6">
        <v>524</v>
      </c>
      <c r="Q170" s="6">
        <v>525.29999999999995</v>
      </c>
      <c r="R170" s="6">
        <v>526.6</v>
      </c>
    </row>
    <row r="171" spans="1:37" s="33" customFormat="1">
      <c r="A171" s="33" t="s">
        <v>42</v>
      </c>
      <c r="B171" s="8"/>
      <c r="C171" s="6"/>
      <c r="D171" s="6"/>
      <c r="E171" s="6"/>
      <c r="F171" s="6"/>
      <c r="G171" s="6"/>
      <c r="H171" s="6">
        <v>2149</v>
      </c>
      <c r="I171" s="6">
        <v>2143.5</v>
      </c>
      <c r="J171" s="6">
        <v>2133.1</v>
      </c>
      <c r="K171" s="6">
        <v>2121</v>
      </c>
      <c r="L171" s="6">
        <v>2109.8000000000002</v>
      </c>
      <c r="M171" s="6">
        <v>2102.3000000000002</v>
      </c>
      <c r="N171" s="6">
        <v>2096.9</v>
      </c>
      <c r="O171" s="6">
        <v>2090.6999999999998</v>
      </c>
      <c r="P171" s="6">
        <v>2083.8000000000002</v>
      </c>
      <c r="Q171" s="6">
        <v>2076.4</v>
      </c>
      <c r="R171" s="6">
        <v>2069.1999999999998</v>
      </c>
    </row>
    <row r="172" spans="1:37" s="33" customFormat="1">
      <c r="A172" s="33" t="s">
        <v>43</v>
      </c>
      <c r="B172" s="8"/>
      <c r="C172" s="6"/>
      <c r="D172" s="6"/>
      <c r="E172" s="6"/>
      <c r="F172" s="6"/>
      <c r="G172" s="6"/>
      <c r="H172" s="6">
        <v>261.7</v>
      </c>
      <c r="I172" s="6">
        <v>262.2</v>
      </c>
      <c r="J172" s="6">
        <v>262.8</v>
      </c>
      <c r="K172" s="6">
        <v>263.10000000000002</v>
      </c>
      <c r="L172" s="6">
        <v>263.3</v>
      </c>
      <c r="M172" s="6">
        <v>263.3</v>
      </c>
      <c r="N172" s="6">
        <v>262.8</v>
      </c>
      <c r="O172" s="6">
        <v>262</v>
      </c>
      <c r="P172" s="6">
        <v>261.3</v>
      </c>
      <c r="Q172" s="6">
        <v>260.89999999999998</v>
      </c>
      <c r="R172" s="6">
        <v>260.5</v>
      </c>
    </row>
    <row r="173" spans="1:37" s="33" customFormat="1">
      <c r="A173" s="33" t="s">
        <v>44</v>
      </c>
      <c r="B173" s="8"/>
      <c r="C173" s="6"/>
      <c r="D173" s="6"/>
      <c r="E173" s="6"/>
      <c r="F173" s="6"/>
      <c r="G173" s="6"/>
      <c r="H173" s="6">
        <v>121.8</v>
      </c>
      <c r="I173" s="6">
        <v>122.6</v>
      </c>
      <c r="J173" s="6">
        <v>123.3</v>
      </c>
      <c r="K173" s="6">
        <v>123.6</v>
      </c>
      <c r="L173" s="6">
        <v>123.9</v>
      </c>
      <c r="M173" s="6">
        <v>124.8</v>
      </c>
      <c r="N173" s="6">
        <v>126.6</v>
      </c>
      <c r="O173" s="6">
        <v>128.5</v>
      </c>
      <c r="P173" s="6">
        <v>130.1</v>
      </c>
      <c r="Q173" s="6">
        <v>131.6</v>
      </c>
      <c r="R173" s="6">
        <v>133.19999999999999</v>
      </c>
    </row>
    <row r="174" spans="1:37" s="33" customFormat="1">
      <c r="A174" s="33" t="s">
        <v>46</v>
      </c>
      <c r="B174" s="9"/>
      <c r="C174" s="6"/>
      <c r="D174" s="6"/>
      <c r="E174" s="6"/>
      <c r="F174" s="6"/>
      <c r="G174" s="6"/>
      <c r="H174" s="6">
        <v>38536.5</v>
      </c>
      <c r="I174" s="6">
        <v>38631.699999999997</v>
      </c>
      <c r="J174" s="6">
        <v>38716.800000000003</v>
      </c>
      <c r="K174" s="6">
        <v>38792.400000000001</v>
      </c>
      <c r="L174" s="6">
        <v>38851.300000000003</v>
      </c>
      <c r="M174" s="6">
        <v>38919.9</v>
      </c>
      <c r="N174" s="6">
        <v>39007.9</v>
      </c>
      <c r="O174" s="6">
        <v>39086.1</v>
      </c>
      <c r="P174" s="6">
        <v>39149.5</v>
      </c>
      <c r="Q174" s="6">
        <v>39209.699999999997</v>
      </c>
      <c r="R174" s="6">
        <v>39270.5</v>
      </c>
    </row>
    <row r="175" spans="1:37">
      <c r="B175" s="6" t="s">
        <v>115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37" s="33" customFormat="1">
      <c r="B176" s="32" t="s">
        <v>151</v>
      </c>
      <c r="T176" s="56"/>
      <c r="U176" s="55" t="s">
        <v>151</v>
      </c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</row>
    <row r="177" spans="1:37" s="33" customFormat="1">
      <c r="B177" s="33" t="s">
        <v>154</v>
      </c>
      <c r="T177" s="56"/>
      <c r="U177" s="56" t="s">
        <v>139</v>
      </c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</row>
    <row r="178" spans="1:37" s="33" customFormat="1"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</row>
    <row r="179" spans="1:37" s="33" customFormat="1">
      <c r="P179" s="5" t="s">
        <v>25</v>
      </c>
      <c r="Q179" s="5" t="s">
        <v>25</v>
      </c>
      <c r="R179" s="5" t="s">
        <v>26</v>
      </c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" t="s">
        <v>25</v>
      </c>
      <c r="AJ179" s="5" t="s">
        <v>25</v>
      </c>
      <c r="AK179" s="5" t="s">
        <v>26</v>
      </c>
    </row>
    <row r="180" spans="1:37" s="33" customFormat="1">
      <c r="B180" s="5">
        <v>1980</v>
      </c>
      <c r="C180" s="5">
        <v>1981</v>
      </c>
      <c r="D180" s="5">
        <v>1982</v>
      </c>
      <c r="E180" s="5">
        <v>1983</v>
      </c>
      <c r="F180" s="5">
        <v>1984</v>
      </c>
      <c r="G180" s="5">
        <v>1985</v>
      </c>
      <c r="H180" s="5">
        <v>1986</v>
      </c>
      <c r="I180" s="5">
        <v>1987</v>
      </c>
      <c r="J180" s="5">
        <v>1988</v>
      </c>
      <c r="K180" s="5">
        <v>1989</v>
      </c>
      <c r="L180" s="5">
        <v>1990</v>
      </c>
      <c r="M180" s="5">
        <v>1991</v>
      </c>
      <c r="N180" s="5">
        <v>1992</v>
      </c>
      <c r="O180" s="5">
        <v>1993</v>
      </c>
      <c r="P180" s="5">
        <v>1994</v>
      </c>
      <c r="Q180" s="5">
        <v>1995</v>
      </c>
      <c r="R180" s="5">
        <v>1996</v>
      </c>
      <c r="T180" s="56"/>
      <c r="U180" s="5">
        <v>1980</v>
      </c>
      <c r="V180" s="5">
        <v>1981</v>
      </c>
      <c r="W180" s="5">
        <v>1982</v>
      </c>
      <c r="X180" s="5">
        <v>1983</v>
      </c>
      <c r="Y180" s="5">
        <v>1984</v>
      </c>
      <c r="Z180" s="5">
        <v>1985</v>
      </c>
      <c r="AA180" s="5">
        <v>1986</v>
      </c>
      <c r="AB180" s="5">
        <v>1987</v>
      </c>
      <c r="AC180" s="5">
        <v>1988</v>
      </c>
      <c r="AD180" s="5">
        <v>1989</v>
      </c>
      <c r="AE180" s="5">
        <v>1990</v>
      </c>
      <c r="AF180" s="5">
        <v>1991</v>
      </c>
      <c r="AG180" s="5">
        <v>1992</v>
      </c>
      <c r="AH180" s="5">
        <v>1993</v>
      </c>
      <c r="AI180" s="5">
        <v>1994</v>
      </c>
      <c r="AJ180" s="5">
        <v>1995</v>
      </c>
      <c r="AK180" s="5">
        <v>1996</v>
      </c>
    </row>
    <row r="181" spans="1:37" s="33" customFormat="1">
      <c r="A181" s="33" t="s">
        <v>27</v>
      </c>
      <c r="B181" s="7"/>
      <c r="C181" s="6"/>
      <c r="D181" s="6"/>
      <c r="E181" s="6"/>
      <c r="F181" s="6"/>
      <c r="G181" s="6"/>
      <c r="H181" s="6">
        <v>1850680</v>
      </c>
      <c r="I181" s="6">
        <v>2122886</v>
      </c>
      <c r="J181" s="6">
        <v>2390828</v>
      </c>
      <c r="K181" s="6">
        <v>2714059</v>
      </c>
      <c r="L181" s="6">
        <v>3153033</v>
      </c>
      <c r="M181" s="6">
        <v>3520509</v>
      </c>
      <c r="N181" s="6">
        <v>3774122</v>
      </c>
      <c r="O181" s="6">
        <v>3850941</v>
      </c>
      <c r="P181" s="6">
        <v>3989230</v>
      </c>
      <c r="Q181" s="6">
        <v>4189191</v>
      </c>
      <c r="R181" s="6">
        <v>4390819</v>
      </c>
      <c r="T181" s="56" t="s">
        <v>27</v>
      </c>
      <c r="U181" s="7"/>
      <c r="V181" s="6"/>
      <c r="W181" s="6"/>
      <c r="X181" s="6"/>
      <c r="Y181" s="6"/>
      <c r="Z181" s="6"/>
      <c r="AA181" s="6">
        <f>H181*1000/166.386</f>
        <v>11122810.813409783</v>
      </c>
      <c r="AB181" s="6">
        <f t="shared" ref="AB181:AK181" si="45">I181*1000/166.386</f>
        <v>12758801.8222687</v>
      </c>
      <c r="AC181" s="6">
        <f t="shared" si="45"/>
        <v>14369165.674996695</v>
      </c>
      <c r="AD181" s="6">
        <f t="shared" si="45"/>
        <v>16311823.110117437</v>
      </c>
      <c r="AE181" s="6">
        <f t="shared" si="45"/>
        <v>18950109.985215101</v>
      </c>
      <c r="AF181" s="6">
        <f t="shared" si="45"/>
        <v>21158685.22592045</v>
      </c>
      <c r="AG181" s="6">
        <f t="shared" si="45"/>
        <v>22682930.054211292</v>
      </c>
      <c r="AH181" s="6">
        <f t="shared" si="45"/>
        <v>23144621.542677872</v>
      </c>
      <c r="AI181" s="6">
        <f t="shared" si="45"/>
        <v>23975755.171709158</v>
      </c>
      <c r="AJ181" s="6">
        <f t="shared" si="45"/>
        <v>25177544.985756014</v>
      </c>
      <c r="AK181" s="6">
        <f t="shared" si="45"/>
        <v>26389353.671582945</v>
      </c>
    </row>
    <row r="182" spans="1:37" s="33" customFormat="1">
      <c r="A182" s="33" t="s">
        <v>28</v>
      </c>
      <c r="B182" s="8"/>
      <c r="C182" s="6"/>
      <c r="D182" s="6"/>
      <c r="E182" s="6"/>
      <c r="F182" s="6"/>
      <c r="G182" s="6"/>
      <c r="H182" s="6">
        <v>505937</v>
      </c>
      <c r="I182" s="6">
        <v>576101</v>
      </c>
      <c r="J182" s="6">
        <v>651695</v>
      </c>
      <c r="K182" s="6">
        <v>722176</v>
      </c>
      <c r="L182" s="6">
        <v>834194</v>
      </c>
      <c r="M182" s="6">
        <v>921693</v>
      </c>
      <c r="N182" s="6">
        <v>977075</v>
      </c>
      <c r="O182" s="6">
        <v>1037747</v>
      </c>
      <c r="P182" s="6">
        <v>1053898</v>
      </c>
      <c r="Q182" s="6">
        <v>1107204</v>
      </c>
      <c r="R182" s="6">
        <v>1172628</v>
      </c>
      <c r="T182" s="56" t="s">
        <v>28</v>
      </c>
      <c r="U182" s="8"/>
      <c r="V182" s="6"/>
      <c r="W182" s="6"/>
      <c r="X182" s="6"/>
      <c r="Y182" s="6"/>
      <c r="Z182" s="6"/>
      <c r="AA182" s="6">
        <f t="shared" ref="AA182:AA201" si="46">H182*1000/166.386</f>
        <v>3040742.6105561769</v>
      </c>
      <c r="AB182" s="6">
        <f t="shared" ref="AB182:AB201" si="47">I182*1000/166.386</f>
        <v>3462436.7434760137</v>
      </c>
      <c r="AC182" s="6">
        <f t="shared" ref="AC182:AC201" si="48">J182*1000/166.386</f>
        <v>3916765.8336638901</v>
      </c>
      <c r="AD182" s="6">
        <f t="shared" ref="AD182:AD201" si="49">K182*1000/166.386</f>
        <v>4340365.1749546239</v>
      </c>
      <c r="AE182" s="6">
        <f t="shared" ref="AE182:AE201" si="50">L182*1000/166.386</f>
        <v>5013606.9140432486</v>
      </c>
      <c r="AF182" s="6">
        <f t="shared" ref="AF182:AF201" si="51">M182*1000/166.386</f>
        <v>5539486.4952580146</v>
      </c>
      <c r="AG182" s="6">
        <f t="shared" ref="AG182:AG201" si="52">N182*1000/166.386</f>
        <v>5872339.0189078413</v>
      </c>
      <c r="AH182" s="6">
        <f t="shared" ref="AH182:AH201" si="53">O182*1000/166.386</f>
        <v>6236985.0828795694</v>
      </c>
      <c r="AI182" s="6">
        <f t="shared" ref="AI182:AI201" si="54">P182*1000/166.386</f>
        <v>6334054.547858594</v>
      </c>
      <c r="AJ182" s="6">
        <f t="shared" ref="AJ182:AJ201" si="55">Q182*1000/166.386</f>
        <v>6654430.0602214132</v>
      </c>
      <c r="AK182" s="6">
        <f t="shared" ref="AK182:AK201" si="56">R182*1000/166.386</f>
        <v>7047636.2193934591</v>
      </c>
    </row>
    <row r="183" spans="1:37" s="33" customFormat="1">
      <c r="A183" s="33" t="s">
        <v>29</v>
      </c>
      <c r="B183" s="8"/>
      <c r="C183" s="6"/>
      <c r="D183" s="6"/>
      <c r="E183" s="6"/>
      <c r="F183" s="6"/>
      <c r="G183" s="6"/>
      <c r="H183" s="6">
        <v>472234</v>
      </c>
      <c r="I183" s="6">
        <v>502980</v>
      </c>
      <c r="J183" s="6">
        <v>550741</v>
      </c>
      <c r="K183" s="6">
        <v>616264</v>
      </c>
      <c r="L183" s="6">
        <v>698403</v>
      </c>
      <c r="M183" s="6">
        <v>771538</v>
      </c>
      <c r="N183" s="6">
        <v>844279</v>
      </c>
      <c r="O183" s="6">
        <v>860106</v>
      </c>
      <c r="P183" s="6">
        <v>853551</v>
      </c>
      <c r="Q183" s="6">
        <v>855580</v>
      </c>
      <c r="R183" s="6">
        <v>901055</v>
      </c>
      <c r="T183" s="56" t="s">
        <v>29</v>
      </c>
      <c r="U183" s="8"/>
      <c r="V183" s="6"/>
      <c r="W183" s="6"/>
      <c r="X183" s="6"/>
      <c r="Y183" s="6"/>
      <c r="Z183" s="6"/>
      <c r="AA183" s="6">
        <f t="shared" si="46"/>
        <v>2838183.5010157106</v>
      </c>
      <c r="AB183" s="6">
        <f t="shared" si="47"/>
        <v>3022970.682629548</v>
      </c>
      <c r="AC183" s="6">
        <f t="shared" si="48"/>
        <v>3310020.0738042863</v>
      </c>
      <c r="AD183" s="6">
        <f t="shared" si="49"/>
        <v>3703821.2349596722</v>
      </c>
      <c r="AE183" s="6">
        <f t="shared" si="50"/>
        <v>4197486.5673794672</v>
      </c>
      <c r="AF183" s="6">
        <f t="shared" si="51"/>
        <v>4637036.7699205466</v>
      </c>
      <c r="AG183" s="6">
        <f t="shared" si="52"/>
        <v>5074218.984770353</v>
      </c>
      <c r="AH183" s="6">
        <f t="shared" si="53"/>
        <v>5169341.1705311742</v>
      </c>
      <c r="AI183" s="6">
        <f t="shared" si="54"/>
        <v>5129944.827088818</v>
      </c>
      <c r="AJ183" s="6">
        <f t="shared" si="55"/>
        <v>5142139.3626867644</v>
      </c>
      <c r="AK183" s="6">
        <f t="shared" si="56"/>
        <v>5415449.6171552893</v>
      </c>
    </row>
    <row r="184" spans="1:37" s="33" customFormat="1">
      <c r="A184" s="33" t="s">
        <v>30</v>
      </c>
      <c r="B184" s="8"/>
      <c r="C184" s="6"/>
      <c r="D184" s="6"/>
      <c r="E184" s="6"/>
      <c r="F184" s="6"/>
      <c r="G184" s="6"/>
      <c r="H184" s="6">
        <v>316363</v>
      </c>
      <c r="I184" s="6">
        <v>347601</v>
      </c>
      <c r="J184" s="6">
        <v>398514</v>
      </c>
      <c r="K184" s="6">
        <v>455217</v>
      </c>
      <c r="L184" s="6">
        <v>506360</v>
      </c>
      <c r="M184" s="6">
        <v>561238</v>
      </c>
      <c r="N184" s="6">
        <v>593214</v>
      </c>
      <c r="O184" s="6">
        <v>599518</v>
      </c>
      <c r="P184" s="6">
        <v>627839</v>
      </c>
      <c r="Q184" s="6">
        <v>692146</v>
      </c>
      <c r="R184" s="6">
        <v>752839</v>
      </c>
      <c r="T184" s="56" t="s">
        <v>30</v>
      </c>
      <c r="U184" s="8"/>
      <c r="V184" s="6"/>
      <c r="W184" s="6"/>
      <c r="X184" s="6"/>
      <c r="Y184" s="6"/>
      <c r="Z184" s="6"/>
      <c r="AA184" s="6">
        <f t="shared" si="46"/>
        <v>1901379.9237916651</v>
      </c>
      <c r="AB184" s="6">
        <f t="shared" si="47"/>
        <v>2089124.0849590711</v>
      </c>
      <c r="AC184" s="6">
        <f t="shared" si="48"/>
        <v>2395117.3776639863</v>
      </c>
      <c r="AD184" s="6">
        <f t="shared" si="49"/>
        <v>2735909.2712127222</v>
      </c>
      <c r="AE184" s="6">
        <f t="shared" si="50"/>
        <v>3043284.8917577202</v>
      </c>
      <c r="AF184" s="6">
        <f t="shared" si="51"/>
        <v>3373108.314401452</v>
      </c>
      <c r="AG184" s="6">
        <f t="shared" si="52"/>
        <v>3565287.9448992102</v>
      </c>
      <c r="AH184" s="6">
        <f t="shared" si="53"/>
        <v>3603175.747959564</v>
      </c>
      <c r="AI184" s="6">
        <f t="shared" si="54"/>
        <v>3773388.3860420948</v>
      </c>
      <c r="AJ184" s="6">
        <f t="shared" si="55"/>
        <v>4159881.240008174</v>
      </c>
      <c r="AK184" s="6">
        <f t="shared" si="56"/>
        <v>4524653.5165218227</v>
      </c>
    </row>
    <row r="185" spans="1:37" s="33" customFormat="1">
      <c r="A185" s="33" t="s">
        <v>31</v>
      </c>
      <c r="B185" s="8"/>
      <c r="C185" s="6"/>
      <c r="D185" s="6"/>
      <c r="E185" s="6"/>
      <c r="F185" s="6"/>
      <c r="G185" s="6"/>
      <c r="H185" s="6">
        <v>523277</v>
      </c>
      <c r="I185" s="6">
        <v>611265</v>
      </c>
      <c r="J185" s="6">
        <v>696856</v>
      </c>
      <c r="K185" s="6">
        <v>771124</v>
      </c>
      <c r="L185" s="6">
        <v>870308</v>
      </c>
      <c r="M185" s="6">
        <v>971524</v>
      </c>
      <c r="N185" s="6">
        <v>1073843</v>
      </c>
      <c r="O185" s="6">
        <v>1099322</v>
      </c>
      <c r="P185" s="6">
        <v>1121397</v>
      </c>
      <c r="Q185" s="6">
        <v>1228748</v>
      </c>
      <c r="R185" s="6">
        <v>1318991</v>
      </c>
      <c r="T185" s="56" t="s">
        <v>31</v>
      </c>
      <c r="U185" s="8"/>
      <c r="V185" s="6"/>
      <c r="W185" s="6"/>
      <c r="X185" s="6"/>
      <c r="Y185" s="6"/>
      <c r="Z185" s="6"/>
      <c r="AA185" s="6">
        <f t="shared" si="46"/>
        <v>3144958.1094563245</v>
      </c>
      <c r="AB185" s="6">
        <f t="shared" si="47"/>
        <v>3673776.6398615269</v>
      </c>
      <c r="AC185" s="6">
        <f t="shared" si="48"/>
        <v>4188188.9101246502</v>
      </c>
      <c r="AD185" s="6">
        <f t="shared" si="49"/>
        <v>4634548.5798083972</v>
      </c>
      <c r="AE185" s="6">
        <f t="shared" si="50"/>
        <v>5230656.4254204081</v>
      </c>
      <c r="AF185" s="6">
        <f t="shared" si="51"/>
        <v>5838976.8369934969</v>
      </c>
      <c r="AG185" s="6">
        <f t="shared" si="52"/>
        <v>6453926.4120779391</v>
      </c>
      <c r="AH185" s="6">
        <f t="shared" si="53"/>
        <v>6607058.2861538837</v>
      </c>
      <c r="AI185" s="6">
        <f t="shared" si="54"/>
        <v>6739731.7081966037</v>
      </c>
      <c r="AJ185" s="6">
        <f t="shared" si="55"/>
        <v>7384924.2123736376</v>
      </c>
      <c r="AK185" s="6">
        <f t="shared" si="56"/>
        <v>7927295.5657326942</v>
      </c>
    </row>
    <row r="186" spans="1:37" s="33" customFormat="1">
      <c r="A186" s="33" t="s">
        <v>32</v>
      </c>
      <c r="B186" s="8"/>
      <c r="C186" s="6"/>
      <c r="D186" s="6"/>
      <c r="E186" s="6"/>
      <c r="F186" s="6"/>
      <c r="G186" s="6"/>
      <c r="H186" s="6">
        <v>193712</v>
      </c>
      <c r="I186" s="6">
        <v>211576</v>
      </c>
      <c r="J186" s="6">
        <v>237258</v>
      </c>
      <c r="K186" s="6">
        <v>267665</v>
      </c>
      <c r="L186" s="6">
        <v>301387</v>
      </c>
      <c r="M186" s="6">
        <v>338287</v>
      </c>
      <c r="N186" s="6">
        <v>376435</v>
      </c>
      <c r="O186" s="6">
        <v>385464</v>
      </c>
      <c r="P186" s="6">
        <v>388326</v>
      </c>
      <c r="Q186" s="6">
        <v>419598</v>
      </c>
      <c r="R186" s="6">
        <v>439986</v>
      </c>
      <c r="T186" s="56" t="s">
        <v>32</v>
      </c>
      <c r="U186" s="8"/>
      <c r="V186" s="6"/>
      <c r="W186" s="6"/>
      <c r="X186" s="6"/>
      <c r="Y186" s="6"/>
      <c r="Z186" s="6"/>
      <c r="AA186" s="6">
        <f t="shared" si="46"/>
        <v>1164232.5676439123</v>
      </c>
      <c r="AB186" s="6">
        <f t="shared" si="47"/>
        <v>1271597.3699710313</v>
      </c>
      <c r="AC186" s="6">
        <f t="shared" si="48"/>
        <v>1425949.2986188743</v>
      </c>
      <c r="AD186" s="6">
        <f t="shared" si="49"/>
        <v>1608699.049198851</v>
      </c>
      <c r="AE186" s="6">
        <f t="shared" si="50"/>
        <v>1811372.35103915</v>
      </c>
      <c r="AF186" s="6">
        <f t="shared" si="51"/>
        <v>2033145.8175567656</v>
      </c>
      <c r="AG186" s="6">
        <f t="shared" si="52"/>
        <v>2262419.9151370907</v>
      </c>
      <c r="AH186" s="6">
        <f t="shared" si="53"/>
        <v>2316685.2980419025</v>
      </c>
      <c r="AI186" s="6">
        <f t="shared" si="54"/>
        <v>2333886.2644693665</v>
      </c>
      <c r="AJ186" s="6">
        <f t="shared" si="55"/>
        <v>2521834.7697522631</v>
      </c>
      <c r="AK186" s="6">
        <f t="shared" si="56"/>
        <v>2644369.1175940284</v>
      </c>
    </row>
    <row r="187" spans="1:37" s="33" customFormat="1">
      <c r="A187" s="33" t="s">
        <v>33</v>
      </c>
      <c r="B187" s="8"/>
      <c r="C187" s="6"/>
      <c r="D187" s="6"/>
      <c r="E187" s="6"/>
      <c r="F187" s="6"/>
      <c r="G187" s="6"/>
      <c r="H187" s="6">
        <v>907662</v>
      </c>
      <c r="I187" s="6">
        <v>989674</v>
      </c>
      <c r="J187" s="6">
        <v>1108074</v>
      </c>
      <c r="K187" s="6">
        <v>1229001</v>
      </c>
      <c r="L187" s="6">
        <v>1377210</v>
      </c>
      <c r="M187" s="6">
        <v>1544259</v>
      </c>
      <c r="N187" s="6">
        <v>1719503</v>
      </c>
      <c r="O187" s="6">
        <v>1791693</v>
      </c>
      <c r="P187" s="6">
        <v>1842101</v>
      </c>
      <c r="Q187" s="6">
        <v>1930096</v>
      </c>
      <c r="R187" s="6">
        <v>1989929</v>
      </c>
      <c r="T187" s="56" t="s">
        <v>33</v>
      </c>
      <c r="U187" s="8"/>
      <c r="V187" s="6"/>
      <c r="W187" s="6"/>
      <c r="X187" s="6"/>
      <c r="Y187" s="6"/>
      <c r="Z187" s="6"/>
      <c r="AA187" s="6">
        <f t="shared" si="46"/>
        <v>5455158.4868919263</v>
      </c>
      <c r="AB187" s="6">
        <f t="shared" si="47"/>
        <v>5948060.5339391539</v>
      </c>
      <c r="AC187" s="6">
        <f t="shared" si="48"/>
        <v>6659658.8655295521</v>
      </c>
      <c r="AD187" s="6">
        <f t="shared" si="49"/>
        <v>7386444.7729977285</v>
      </c>
      <c r="AE187" s="6">
        <f t="shared" si="50"/>
        <v>8277198.8027838878</v>
      </c>
      <c r="AF187" s="6">
        <f t="shared" si="51"/>
        <v>9281183.513035953</v>
      </c>
      <c r="AG187" s="6">
        <f t="shared" si="52"/>
        <v>10334421.165242268</v>
      </c>
      <c r="AH187" s="6">
        <f t="shared" si="53"/>
        <v>10768291.803396922</v>
      </c>
      <c r="AI187" s="6">
        <f t="shared" si="54"/>
        <v>11071249.984974697</v>
      </c>
      <c r="AJ187" s="6">
        <f t="shared" si="55"/>
        <v>11600110.586227207</v>
      </c>
      <c r="AK187" s="6">
        <f t="shared" si="56"/>
        <v>11959714.158643156</v>
      </c>
    </row>
    <row r="188" spans="1:37" s="33" customFormat="1">
      <c r="A188" s="33" t="s">
        <v>34</v>
      </c>
      <c r="B188" s="8"/>
      <c r="C188" s="6"/>
      <c r="D188" s="6"/>
      <c r="E188" s="6"/>
      <c r="F188" s="6"/>
      <c r="G188" s="6"/>
      <c r="H188" s="6">
        <v>456537</v>
      </c>
      <c r="I188" s="6">
        <v>505739</v>
      </c>
      <c r="J188" s="6">
        <v>572156</v>
      </c>
      <c r="K188" s="6">
        <v>646917</v>
      </c>
      <c r="L188" s="6">
        <v>741940</v>
      </c>
      <c r="M188" s="6">
        <v>845031</v>
      </c>
      <c r="N188" s="6">
        <v>906733</v>
      </c>
      <c r="O188" s="6">
        <v>967365</v>
      </c>
      <c r="P188" s="6">
        <v>1004281</v>
      </c>
      <c r="Q188" s="6">
        <v>1059821</v>
      </c>
      <c r="R188" s="6">
        <v>1131610</v>
      </c>
      <c r="T188" s="56" t="s">
        <v>34</v>
      </c>
      <c r="U188" s="8"/>
      <c r="V188" s="6"/>
      <c r="W188" s="6"/>
      <c r="X188" s="6"/>
      <c r="Y188" s="6"/>
      <c r="Z188" s="6"/>
      <c r="AA188" s="6">
        <f t="shared" si="46"/>
        <v>2743842.6309905881</v>
      </c>
      <c r="AB188" s="6">
        <f t="shared" si="47"/>
        <v>3039552.6065894966</v>
      </c>
      <c r="AC188" s="6">
        <f t="shared" si="48"/>
        <v>3438726.8159580734</v>
      </c>
      <c r="AD188" s="6">
        <f t="shared" si="49"/>
        <v>3888049.4753164328</v>
      </c>
      <c r="AE188" s="6">
        <f t="shared" si="50"/>
        <v>4459149.2072650343</v>
      </c>
      <c r="AF188" s="6">
        <f t="shared" si="51"/>
        <v>5078738.5957953194</v>
      </c>
      <c r="AG188" s="6">
        <f t="shared" si="52"/>
        <v>5449575.0844422011</v>
      </c>
      <c r="AH188" s="6">
        <f t="shared" si="53"/>
        <v>5813980.7435721755</v>
      </c>
      <c r="AI188" s="6">
        <f t="shared" si="54"/>
        <v>6035850.3720264928</v>
      </c>
      <c r="AJ188" s="6">
        <f t="shared" si="55"/>
        <v>6369652.4948012456</v>
      </c>
      <c r="AK188" s="6">
        <f t="shared" si="56"/>
        <v>6801113.0744173191</v>
      </c>
    </row>
    <row r="189" spans="1:37" s="33" customFormat="1">
      <c r="A189" s="33" t="s">
        <v>35</v>
      </c>
      <c r="B189" s="8"/>
      <c r="C189" s="6"/>
      <c r="D189" s="6"/>
      <c r="E189" s="6"/>
      <c r="F189" s="6"/>
      <c r="G189" s="6"/>
      <c r="H189" s="6">
        <v>2745394</v>
      </c>
      <c r="I189" s="6">
        <v>3124480</v>
      </c>
      <c r="J189" s="6">
        <v>3516850</v>
      </c>
      <c r="K189" s="6">
        <v>3988121</v>
      </c>
      <c r="L189" s="6">
        <v>4591972</v>
      </c>
      <c r="M189" s="6">
        <v>5136724</v>
      </c>
      <c r="N189" s="6">
        <v>5514800</v>
      </c>
      <c r="O189" s="6">
        <v>5637585</v>
      </c>
      <c r="P189" s="6">
        <v>5701918</v>
      </c>
      <c r="Q189" s="6">
        <v>5973189</v>
      </c>
      <c r="R189" s="6">
        <v>6191040</v>
      </c>
      <c r="T189" s="56" t="s">
        <v>35</v>
      </c>
      <c r="U189" s="8"/>
      <c r="V189" s="6"/>
      <c r="W189" s="6"/>
      <c r="X189" s="6"/>
      <c r="Y189" s="6"/>
      <c r="Z189" s="6"/>
      <c r="AA189" s="6">
        <f t="shared" si="46"/>
        <v>16500150.253026096</v>
      </c>
      <c r="AB189" s="6">
        <f t="shared" si="47"/>
        <v>18778502.999050401</v>
      </c>
      <c r="AC189" s="6">
        <f t="shared" si="48"/>
        <v>21136694.193021048</v>
      </c>
      <c r="AD189" s="6">
        <f t="shared" si="49"/>
        <v>23969089.947471544</v>
      </c>
      <c r="AE189" s="6">
        <f t="shared" si="50"/>
        <v>27598307.549914055</v>
      </c>
      <c r="AF189" s="6">
        <f t="shared" si="51"/>
        <v>30872333.008786798</v>
      </c>
      <c r="AG189" s="6">
        <f t="shared" si="52"/>
        <v>33144615.532556828</v>
      </c>
      <c r="AH189" s="6">
        <f t="shared" si="53"/>
        <v>33882568.244924456</v>
      </c>
      <c r="AI189" s="6">
        <f t="shared" si="54"/>
        <v>34269217.362037674</v>
      </c>
      <c r="AJ189" s="6">
        <f t="shared" si="55"/>
        <v>35899588.907720603</v>
      </c>
      <c r="AK189" s="6">
        <f t="shared" si="56"/>
        <v>37208899.78724172</v>
      </c>
    </row>
    <row r="190" spans="1:37" s="33" customFormat="1">
      <c r="A190" s="33" t="s">
        <v>36</v>
      </c>
      <c r="B190" s="8"/>
      <c r="C190" s="6"/>
      <c r="D190" s="6"/>
      <c r="E190" s="6"/>
      <c r="F190" s="6"/>
      <c r="G190" s="6"/>
      <c r="H190" s="6">
        <v>1325323</v>
      </c>
      <c r="I190" s="6">
        <v>1499415</v>
      </c>
      <c r="J190" s="6">
        <v>1649584</v>
      </c>
      <c r="K190" s="6">
        <v>1879769</v>
      </c>
      <c r="L190" s="6">
        <v>2196397</v>
      </c>
      <c r="M190" s="6">
        <v>2439562</v>
      </c>
      <c r="N190" s="6">
        <v>2618580</v>
      </c>
      <c r="O190" s="6">
        <v>2737979</v>
      </c>
      <c r="P190" s="6">
        <v>2864150</v>
      </c>
      <c r="Q190" s="6">
        <v>3084128</v>
      </c>
      <c r="R190" s="6">
        <v>3317583</v>
      </c>
      <c r="T190" s="56" t="s">
        <v>36</v>
      </c>
      <c r="U190" s="8"/>
      <c r="V190" s="6"/>
      <c r="W190" s="6"/>
      <c r="X190" s="6"/>
      <c r="Y190" s="6"/>
      <c r="Z190" s="6"/>
      <c r="AA190" s="6">
        <f t="shared" si="46"/>
        <v>7965351.6521822754</v>
      </c>
      <c r="AB190" s="6">
        <f t="shared" si="47"/>
        <v>9011665.644946089</v>
      </c>
      <c r="AC190" s="6">
        <f t="shared" si="48"/>
        <v>9914199.5119781718</v>
      </c>
      <c r="AD190" s="6">
        <f t="shared" si="49"/>
        <v>11297639.22445398</v>
      </c>
      <c r="AE190" s="6">
        <f t="shared" si="50"/>
        <v>13200611.830322264</v>
      </c>
      <c r="AF190" s="6">
        <f t="shared" si="51"/>
        <v>14662062.913947087</v>
      </c>
      <c r="AG190" s="6">
        <f t="shared" si="52"/>
        <v>15737982.762972847</v>
      </c>
      <c r="AH190" s="6">
        <f t="shared" si="53"/>
        <v>16455585.205486039</v>
      </c>
      <c r="AI190" s="6">
        <f t="shared" si="54"/>
        <v>17213888.187708102</v>
      </c>
      <c r="AJ190" s="6">
        <f t="shared" si="55"/>
        <v>18535982.594689459</v>
      </c>
      <c r="AK190" s="6">
        <f t="shared" si="56"/>
        <v>19939075.402978618</v>
      </c>
    </row>
    <row r="191" spans="1:37" s="33" customFormat="1">
      <c r="A191" s="33" t="s">
        <v>37</v>
      </c>
      <c r="B191" s="8"/>
      <c r="C191" s="6"/>
      <c r="D191" s="6"/>
      <c r="E191" s="6"/>
      <c r="F191" s="6"/>
      <c r="G191" s="6"/>
      <c r="H191" s="6">
        <v>249220</v>
      </c>
      <c r="I191" s="6">
        <v>287251</v>
      </c>
      <c r="J191" s="6">
        <v>329401</v>
      </c>
      <c r="K191" s="6">
        <v>375016</v>
      </c>
      <c r="L191" s="6">
        <v>433954</v>
      </c>
      <c r="M191" s="6">
        <v>494408</v>
      </c>
      <c r="N191" s="6">
        <v>552500</v>
      </c>
      <c r="O191" s="6">
        <v>569128</v>
      </c>
      <c r="P191" s="6">
        <v>572261</v>
      </c>
      <c r="Q191" s="6">
        <v>606029</v>
      </c>
      <c r="R191" s="6">
        <v>632696</v>
      </c>
      <c r="T191" s="56" t="s">
        <v>37</v>
      </c>
      <c r="U191" s="8"/>
      <c r="V191" s="6"/>
      <c r="W191" s="6"/>
      <c r="X191" s="6"/>
      <c r="Y191" s="6"/>
      <c r="Z191" s="6"/>
      <c r="AA191" s="6">
        <f t="shared" si="46"/>
        <v>1497842.3665452623</v>
      </c>
      <c r="AB191" s="6">
        <f t="shared" si="47"/>
        <v>1726413.2799634584</v>
      </c>
      <c r="AC191" s="6">
        <f t="shared" si="48"/>
        <v>1979739.8819612227</v>
      </c>
      <c r="AD191" s="6">
        <f t="shared" si="49"/>
        <v>2253891.5533758849</v>
      </c>
      <c r="AE191" s="6">
        <f t="shared" si="50"/>
        <v>2608116.0674575986</v>
      </c>
      <c r="AF191" s="6">
        <f t="shared" si="51"/>
        <v>2971451.9250417706</v>
      </c>
      <c r="AG191" s="6">
        <f t="shared" si="52"/>
        <v>3320591.8767203973</v>
      </c>
      <c r="AH191" s="6">
        <f t="shared" si="53"/>
        <v>3420528.1694373325</v>
      </c>
      <c r="AI191" s="6">
        <f t="shared" si="54"/>
        <v>3439357.8786676764</v>
      </c>
      <c r="AJ191" s="6">
        <f t="shared" si="55"/>
        <v>3642307.6460759919</v>
      </c>
      <c r="AK191" s="6">
        <f t="shared" si="56"/>
        <v>3802579.5439520152</v>
      </c>
    </row>
    <row r="192" spans="1:37" s="33" customFormat="1">
      <c r="A192" s="33" t="s">
        <v>38</v>
      </c>
      <c r="B192" s="8"/>
      <c r="C192" s="6"/>
      <c r="D192" s="6"/>
      <c r="E192" s="6"/>
      <c r="F192" s="6"/>
      <c r="G192" s="6"/>
      <c r="H192" s="6">
        <v>781287</v>
      </c>
      <c r="I192" s="6">
        <v>879061</v>
      </c>
      <c r="J192" s="6">
        <v>992558</v>
      </c>
      <c r="K192" s="6">
        <v>1126244</v>
      </c>
      <c r="L192" s="6">
        <v>1284495</v>
      </c>
      <c r="M192" s="6">
        <v>1443870</v>
      </c>
      <c r="N192" s="6">
        <v>1546850</v>
      </c>
      <c r="O192" s="6">
        <v>1618714</v>
      </c>
      <c r="P192" s="6">
        <v>1667067</v>
      </c>
      <c r="Q192" s="6">
        <v>1771612</v>
      </c>
      <c r="R192" s="6">
        <v>1855723</v>
      </c>
      <c r="T192" s="56" t="s">
        <v>38</v>
      </c>
      <c r="U192" s="8"/>
      <c r="V192" s="6"/>
      <c r="W192" s="6"/>
      <c r="X192" s="6"/>
      <c r="Y192" s="6"/>
      <c r="Z192" s="6"/>
      <c r="AA192" s="6">
        <f t="shared" si="46"/>
        <v>4695629.4399769213</v>
      </c>
      <c r="AB192" s="6">
        <f t="shared" si="47"/>
        <v>5283263.0149171203</v>
      </c>
      <c r="AC192" s="6">
        <f t="shared" si="48"/>
        <v>5965393.7230295818</v>
      </c>
      <c r="AD192" s="6">
        <f t="shared" si="49"/>
        <v>6768862.7648960855</v>
      </c>
      <c r="AE192" s="6">
        <f t="shared" si="50"/>
        <v>7719970.4302044641</v>
      </c>
      <c r="AF192" s="6">
        <f t="shared" si="51"/>
        <v>8677833.4715661183</v>
      </c>
      <c r="AG192" s="6">
        <f t="shared" si="52"/>
        <v>9296755.7366605364</v>
      </c>
      <c r="AH192" s="6">
        <f t="shared" si="53"/>
        <v>9728667.0753548983</v>
      </c>
      <c r="AI192" s="6">
        <f t="shared" si="54"/>
        <v>10019274.458187588</v>
      </c>
      <c r="AJ192" s="6">
        <f t="shared" si="55"/>
        <v>10647602.562715614</v>
      </c>
      <c r="AK192" s="6">
        <f t="shared" si="56"/>
        <v>11153119.853833856</v>
      </c>
    </row>
    <row r="193" spans="1:37" s="33" customFormat="1">
      <c r="A193" s="33" t="s">
        <v>39</v>
      </c>
      <c r="B193" s="8"/>
      <c r="C193" s="6"/>
      <c r="D193" s="6"/>
      <c r="E193" s="6"/>
      <c r="F193" s="6"/>
      <c r="G193" s="6"/>
      <c r="H193" s="6">
        <v>2583309</v>
      </c>
      <c r="I193" s="6">
        <v>2869488</v>
      </c>
      <c r="J193" s="6">
        <v>3194707</v>
      </c>
      <c r="K193" s="6">
        <v>3591637</v>
      </c>
      <c r="L193" s="6">
        <v>4166436</v>
      </c>
      <c r="M193" s="6">
        <v>4598149</v>
      </c>
      <c r="N193" s="6">
        <v>5042537</v>
      </c>
      <c r="O193" s="6">
        <v>5302851</v>
      </c>
      <c r="P193" s="6">
        <v>5354984</v>
      </c>
      <c r="Q193" s="6">
        <v>5511797</v>
      </c>
      <c r="R193" s="6">
        <v>5809090</v>
      </c>
      <c r="T193" s="56" t="s">
        <v>39</v>
      </c>
      <c r="U193" s="8"/>
      <c r="V193" s="6"/>
      <c r="W193" s="6"/>
      <c r="X193" s="6"/>
      <c r="Y193" s="6"/>
      <c r="Z193" s="6"/>
      <c r="AA193" s="6">
        <f t="shared" si="46"/>
        <v>15525999.783635642</v>
      </c>
      <c r="AB193" s="6">
        <f t="shared" si="47"/>
        <v>17245970.213840108</v>
      </c>
      <c r="AC193" s="6">
        <f t="shared" si="48"/>
        <v>19200575.769595999</v>
      </c>
      <c r="AD193" s="6">
        <f t="shared" si="49"/>
        <v>21586173.115526546</v>
      </c>
      <c r="AE193" s="6">
        <f t="shared" si="50"/>
        <v>25040784.681403484</v>
      </c>
      <c r="AF193" s="6">
        <f t="shared" si="51"/>
        <v>27635432.067601841</v>
      </c>
      <c r="AG193" s="6">
        <f t="shared" si="52"/>
        <v>30306257.738030843</v>
      </c>
      <c r="AH193" s="6">
        <f t="shared" si="53"/>
        <v>31870776.387436442</v>
      </c>
      <c r="AI193" s="6">
        <f t="shared" si="54"/>
        <v>32184102.027814843</v>
      </c>
      <c r="AJ193" s="6">
        <f t="shared" si="55"/>
        <v>33126567.139062181</v>
      </c>
      <c r="AK193" s="6">
        <f t="shared" si="56"/>
        <v>34913334.054547861</v>
      </c>
    </row>
    <row r="194" spans="1:37" s="33" customFormat="1">
      <c r="A194" s="33" t="s">
        <v>40</v>
      </c>
      <c r="B194" s="8"/>
      <c r="C194" s="6"/>
      <c r="D194" s="6"/>
      <c r="E194" s="6"/>
      <c r="F194" s="6"/>
      <c r="G194" s="6"/>
      <c r="H194" s="6">
        <v>312834</v>
      </c>
      <c r="I194" s="6">
        <v>350652</v>
      </c>
      <c r="J194" s="6">
        <v>400250</v>
      </c>
      <c r="K194" s="6">
        <v>464789</v>
      </c>
      <c r="L194" s="6">
        <v>533577</v>
      </c>
      <c r="M194" s="6">
        <v>603469</v>
      </c>
      <c r="N194" s="6">
        <v>653232</v>
      </c>
      <c r="O194" s="6">
        <v>675695</v>
      </c>
      <c r="P194" s="6">
        <v>703677</v>
      </c>
      <c r="Q194" s="6">
        <v>741735</v>
      </c>
      <c r="R194" s="6">
        <v>794413</v>
      </c>
      <c r="T194" s="56" t="s">
        <v>40</v>
      </c>
      <c r="U194" s="8"/>
      <c r="V194" s="6"/>
      <c r="W194" s="6"/>
      <c r="X194" s="6"/>
      <c r="Y194" s="6"/>
      <c r="Z194" s="6"/>
      <c r="AA194" s="6">
        <f t="shared" si="46"/>
        <v>1880170.2066279615</v>
      </c>
      <c r="AB194" s="6">
        <f t="shared" si="47"/>
        <v>2107460.9642638206</v>
      </c>
      <c r="AC194" s="6">
        <f t="shared" si="48"/>
        <v>2405550.9477960886</v>
      </c>
      <c r="AD194" s="6">
        <f t="shared" si="49"/>
        <v>2793438.1498443377</v>
      </c>
      <c r="AE194" s="6">
        <f t="shared" si="50"/>
        <v>3206862.3562078541</v>
      </c>
      <c r="AF194" s="6">
        <f t="shared" si="51"/>
        <v>3626921.7362037674</v>
      </c>
      <c r="AG194" s="6">
        <f t="shared" si="52"/>
        <v>3926003.3897082689</v>
      </c>
      <c r="AH194" s="6">
        <f t="shared" si="53"/>
        <v>4061008.7387159979</v>
      </c>
      <c r="AI194" s="6">
        <f t="shared" si="54"/>
        <v>4229183.9457646674</v>
      </c>
      <c r="AJ194" s="6">
        <f t="shared" si="55"/>
        <v>4457917.1324510481</v>
      </c>
      <c r="AK194" s="6">
        <f t="shared" si="56"/>
        <v>4774518.2887983369</v>
      </c>
    </row>
    <row r="195" spans="1:37" s="33" customFormat="1">
      <c r="A195" s="33" t="s">
        <v>41</v>
      </c>
      <c r="B195" s="8"/>
      <c r="C195" s="6"/>
      <c r="D195" s="6"/>
      <c r="E195" s="6"/>
      <c r="F195" s="6"/>
      <c r="G195" s="6"/>
      <c r="H195" s="6">
        <v>244534</v>
      </c>
      <c r="I195" s="6">
        <v>270514</v>
      </c>
      <c r="J195" s="6">
        <v>302190</v>
      </c>
      <c r="K195" s="6">
        <v>346439</v>
      </c>
      <c r="L195" s="6">
        <v>382393</v>
      </c>
      <c r="M195" s="6">
        <v>439972</v>
      </c>
      <c r="N195" s="6">
        <v>473985</v>
      </c>
      <c r="O195" s="6">
        <v>491938</v>
      </c>
      <c r="P195" s="6">
        <v>514080</v>
      </c>
      <c r="Q195" s="6">
        <v>547933</v>
      </c>
      <c r="R195" s="6">
        <v>584940</v>
      </c>
      <c r="T195" s="56" t="s">
        <v>41</v>
      </c>
      <c r="U195" s="8"/>
      <c r="V195" s="6"/>
      <c r="W195" s="6"/>
      <c r="X195" s="6"/>
      <c r="Y195" s="6"/>
      <c r="Z195" s="6"/>
      <c r="AA195" s="6">
        <f t="shared" si="46"/>
        <v>1469678.9393338382</v>
      </c>
      <c r="AB195" s="6">
        <f t="shared" si="47"/>
        <v>1625821.8840527448</v>
      </c>
      <c r="AC195" s="6">
        <f t="shared" si="48"/>
        <v>1816198.4782373516</v>
      </c>
      <c r="AD195" s="6">
        <f t="shared" si="49"/>
        <v>2082140.3243061316</v>
      </c>
      <c r="AE195" s="6">
        <f t="shared" si="50"/>
        <v>2298228.2163162767</v>
      </c>
      <c r="AF195" s="6">
        <f t="shared" si="51"/>
        <v>2644284.9758994146</v>
      </c>
      <c r="AG195" s="6">
        <f t="shared" si="52"/>
        <v>2848707.2229634705</v>
      </c>
      <c r="AH195" s="6">
        <f t="shared" si="53"/>
        <v>2956606.926063491</v>
      </c>
      <c r="AI195" s="6">
        <f t="shared" si="54"/>
        <v>3089683.0262161479</v>
      </c>
      <c r="AJ195" s="6">
        <f t="shared" si="55"/>
        <v>3293143.6539131901</v>
      </c>
      <c r="AK195" s="6">
        <f t="shared" si="56"/>
        <v>3515560.2033824963</v>
      </c>
    </row>
    <row r="196" spans="1:37" s="33" customFormat="1">
      <c r="A196" s="33" t="s">
        <v>42</v>
      </c>
      <c r="B196" s="8"/>
      <c r="C196" s="6"/>
      <c r="D196" s="6"/>
      <c r="E196" s="6"/>
      <c r="F196" s="6"/>
      <c r="G196" s="6"/>
      <c r="H196" s="6">
        <v>1140205</v>
      </c>
      <c r="I196" s="6">
        <v>1203545</v>
      </c>
      <c r="J196" s="6">
        <v>1312076</v>
      </c>
      <c r="K196" s="6">
        <v>1451777</v>
      </c>
      <c r="L196" s="6">
        <v>1615074</v>
      </c>
      <c r="M196" s="6">
        <v>1834944</v>
      </c>
      <c r="N196" s="6">
        <v>1932359</v>
      </c>
      <c r="O196" s="6">
        <v>2066518</v>
      </c>
      <c r="P196" s="6">
        <v>2116183</v>
      </c>
      <c r="Q196" s="6">
        <v>2218866</v>
      </c>
      <c r="R196" s="6">
        <v>2315206</v>
      </c>
      <c r="T196" s="56" t="s">
        <v>42</v>
      </c>
      <c r="U196" s="8"/>
      <c r="V196" s="6"/>
      <c r="W196" s="6"/>
      <c r="X196" s="6"/>
      <c r="Y196" s="6"/>
      <c r="Z196" s="6"/>
      <c r="AA196" s="6">
        <f t="shared" si="46"/>
        <v>6852770.0647891052</v>
      </c>
      <c r="AB196" s="6">
        <f t="shared" si="47"/>
        <v>7233451.1317057926</v>
      </c>
      <c r="AC196" s="6">
        <f t="shared" si="48"/>
        <v>7885735.5787145551</v>
      </c>
      <c r="AD196" s="6">
        <f t="shared" si="49"/>
        <v>8725355.498659743</v>
      </c>
      <c r="AE196" s="6">
        <f t="shared" si="50"/>
        <v>9706790.2347553279</v>
      </c>
      <c r="AF196" s="6">
        <f t="shared" si="51"/>
        <v>11028235.54866395</v>
      </c>
      <c r="AG196" s="6">
        <f t="shared" si="52"/>
        <v>11613711.490149412</v>
      </c>
      <c r="AH196" s="6">
        <f t="shared" si="53"/>
        <v>12420023.31926965</v>
      </c>
      <c r="AI196" s="6">
        <f t="shared" si="54"/>
        <v>12718515.980911857</v>
      </c>
      <c r="AJ196" s="6">
        <f t="shared" si="55"/>
        <v>13335653.240056256</v>
      </c>
      <c r="AK196" s="6">
        <f t="shared" si="56"/>
        <v>13914668.301419592</v>
      </c>
    </row>
    <row r="197" spans="1:37" s="33" customFormat="1">
      <c r="A197" s="33" t="s">
        <v>43</v>
      </c>
      <c r="B197" s="8"/>
      <c r="C197" s="6"/>
      <c r="D197" s="6"/>
      <c r="E197" s="6"/>
      <c r="F197" s="6"/>
      <c r="G197" s="6"/>
      <c r="H197" s="6">
        <v>100763</v>
      </c>
      <c r="I197" s="6">
        <v>114541</v>
      </c>
      <c r="J197" s="6">
        <v>128516</v>
      </c>
      <c r="K197" s="6">
        <v>147180</v>
      </c>
      <c r="L197" s="6">
        <v>162992</v>
      </c>
      <c r="M197" s="6">
        <v>183755</v>
      </c>
      <c r="N197" s="6">
        <v>191376</v>
      </c>
      <c r="O197" s="6">
        <v>205047</v>
      </c>
      <c r="P197" s="6">
        <v>218830</v>
      </c>
      <c r="Q197" s="6">
        <v>231102</v>
      </c>
      <c r="R197" s="6">
        <v>245721</v>
      </c>
      <c r="T197" s="56" t="s">
        <v>43</v>
      </c>
      <c r="U197" s="8"/>
      <c r="V197" s="6"/>
      <c r="W197" s="6"/>
      <c r="X197" s="6"/>
      <c r="Y197" s="6"/>
      <c r="Z197" s="6"/>
      <c r="AA197" s="6">
        <f t="shared" si="46"/>
        <v>605597.82674023055</v>
      </c>
      <c r="AB197" s="6">
        <f t="shared" si="47"/>
        <v>688405.27448222809</v>
      </c>
      <c r="AC197" s="6">
        <f t="shared" si="48"/>
        <v>772396.71606986166</v>
      </c>
      <c r="AD197" s="6">
        <f t="shared" si="49"/>
        <v>884569.61523205077</v>
      </c>
      <c r="AE197" s="6">
        <f t="shared" si="50"/>
        <v>979601.64917721448</v>
      </c>
      <c r="AF197" s="6">
        <f t="shared" si="51"/>
        <v>1104389.7924104191</v>
      </c>
      <c r="AG197" s="6">
        <f t="shared" si="52"/>
        <v>1150192.9248855072</v>
      </c>
      <c r="AH197" s="6">
        <f t="shared" si="53"/>
        <v>1232357.2896758141</v>
      </c>
      <c r="AI197" s="6">
        <f t="shared" si="54"/>
        <v>1315194.7880230309</v>
      </c>
      <c r="AJ197" s="6">
        <f t="shared" si="55"/>
        <v>1388950.9934730085</v>
      </c>
      <c r="AK197" s="6">
        <f t="shared" si="56"/>
        <v>1476812.9530128737</v>
      </c>
    </row>
    <row r="198" spans="1:37" s="33" customFormat="1">
      <c r="A198" s="33" t="s">
        <v>44</v>
      </c>
      <c r="B198" s="8"/>
      <c r="C198" s="6"/>
      <c r="D198" s="6"/>
      <c r="E198" s="6"/>
      <c r="F198" s="6"/>
      <c r="G198" s="6"/>
      <c r="H198" s="6">
        <v>55387</v>
      </c>
      <c r="I198" s="6">
        <v>62363</v>
      </c>
      <c r="J198" s="6">
        <v>71047</v>
      </c>
      <c r="K198" s="6">
        <v>72153</v>
      </c>
      <c r="L198" s="6">
        <v>85838</v>
      </c>
      <c r="M198" s="6">
        <v>97306</v>
      </c>
      <c r="N198" s="6">
        <v>101962</v>
      </c>
      <c r="O198" s="6">
        <v>104084</v>
      </c>
      <c r="P198" s="6">
        <v>108967</v>
      </c>
      <c r="Q198" s="6">
        <v>113245</v>
      </c>
      <c r="R198" s="6">
        <v>115013</v>
      </c>
      <c r="T198" s="56" t="s">
        <v>44</v>
      </c>
      <c r="U198" s="8"/>
      <c r="V198" s="6"/>
      <c r="W198" s="6"/>
      <c r="X198" s="6"/>
      <c r="Y198" s="6"/>
      <c r="Z198" s="6"/>
      <c r="AA198" s="6">
        <f t="shared" si="46"/>
        <v>332882.5742550455</v>
      </c>
      <c r="AB198" s="6">
        <f t="shared" si="47"/>
        <v>374809.17865685816</v>
      </c>
      <c r="AC198" s="6">
        <f t="shared" si="48"/>
        <v>427001.06980154582</v>
      </c>
      <c r="AD198" s="6">
        <f t="shared" si="49"/>
        <v>433648.26367603044</v>
      </c>
      <c r="AE198" s="6">
        <f t="shared" si="50"/>
        <v>515896.77016095107</v>
      </c>
      <c r="AF198" s="6">
        <f t="shared" si="51"/>
        <v>584820.83829168323</v>
      </c>
      <c r="AG198" s="6">
        <f t="shared" si="52"/>
        <v>612803.9618717921</v>
      </c>
      <c r="AH198" s="6">
        <f t="shared" si="53"/>
        <v>625557.43872681598</v>
      </c>
      <c r="AI198" s="6">
        <f t="shared" si="54"/>
        <v>654904.85978387611</v>
      </c>
      <c r="AJ198" s="6">
        <f t="shared" si="55"/>
        <v>680616.15760941431</v>
      </c>
      <c r="AK198" s="6">
        <f t="shared" si="56"/>
        <v>691242.05161491956</v>
      </c>
    </row>
    <row r="199" spans="1:37" s="33" customFormat="1">
      <c r="A199" s="36" t="s">
        <v>45</v>
      </c>
      <c r="B199" s="9"/>
      <c r="C199" s="6"/>
      <c r="D199" s="6"/>
      <c r="E199" s="6"/>
      <c r="F199" s="6"/>
      <c r="G199" s="6"/>
      <c r="H199" s="6">
        <f>H200-H201</f>
        <v>31276</v>
      </c>
      <c r="I199" s="6">
        <f t="shared" ref="I199:R199" si="57">I200-I201</f>
        <v>34131</v>
      </c>
      <c r="J199" s="6">
        <f t="shared" si="57"/>
        <v>29898</v>
      </c>
      <c r="K199" s="6">
        <f t="shared" si="57"/>
        <v>40375</v>
      </c>
      <c r="L199" s="6">
        <f t="shared" si="57"/>
        <v>41974</v>
      </c>
      <c r="M199" s="6">
        <f t="shared" si="57"/>
        <v>46020</v>
      </c>
      <c r="N199" s="6">
        <f t="shared" si="57"/>
        <v>53474</v>
      </c>
      <c r="O199" s="6">
        <f t="shared" si="57"/>
        <v>59046</v>
      </c>
      <c r="P199" s="6">
        <f t="shared" si="57"/>
        <v>61311</v>
      </c>
      <c r="Q199" s="6">
        <f t="shared" si="57"/>
        <v>64069</v>
      </c>
      <c r="R199" s="6">
        <f t="shared" si="57"/>
        <v>65676</v>
      </c>
      <c r="T199" s="56" t="s">
        <v>45</v>
      </c>
      <c r="U199" s="9"/>
      <c r="V199" s="6"/>
      <c r="W199" s="6"/>
      <c r="X199" s="6"/>
      <c r="Y199" s="6"/>
      <c r="Z199" s="6"/>
      <c r="AA199" s="6">
        <f t="shared" si="46"/>
        <v>187972.54576707174</v>
      </c>
      <c r="AB199" s="6">
        <f t="shared" si="47"/>
        <v>205131.44134722874</v>
      </c>
      <c r="AC199" s="6">
        <f t="shared" si="48"/>
        <v>179690.59896866322</v>
      </c>
      <c r="AD199" s="6">
        <f t="shared" si="49"/>
        <v>242658.63714495211</v>
      </c>
      <c r="AE199" s="6">
        <f t="shared" si="50"/>
        <v>252268.82069404877</v>
      </c>
      <c r="AF199" s="6">
        <f t="shared" si="51"/>
        <v>276585.77043741662</v>
      </c>
      <c r="AG199" s="6">
        <f t="shared" si="52"/>
        <v>321385.21269818372</v>
      </c>
      <c r="AH199" s="6">
        <f t="shared" si="53"/>
        <v>354873.60715444811</v>
      </c>
      <c r="AI199" s="6">
        <f t="shared" si="54"/>
        <v>368486.53131874074</v>
      </c>
      <c r="AJ199" s="6">
        <f t="shared" si="55"/>
        <v>385062.4451576455</v>
      </c>
      <c r="AK199" s="6">
        <f t="shared" si="56"/>
        <v>394720.70967509289</v>
      </c>
    </row>
    <row r="200" spans="1:37" s="33" customFormat="1">
      <c r="A200" s="36" t="s">
        <v>46</v>
      </c>
      <c r="B200" s="9"/>
      <c r="C200" s="6"/>
      <c r="D200" s="6"/>
      <c r="E200" s="6"/>
      <c r="F200" s="6"/>
      <c r="G200" s="6"/>
      <c r="H200" s="6">
        <v>14795934</v>
      </c>
      <c r="I200" s="6">
        <v>16563263</v>
      </c>
      <c r="J200" s="6">
        <v>18533199</v>
      </c>
      <c r="K200" s="6">
        <v>20905923</v>
      </c>
      <c r="L200" s="6">
        <v>23977937</v>
      </c>
      <c r="M200" s="6">
        <v>26792258</v>
      </c>
      <c r="N200" s="6">
        <v>28946859</v>
      </c>
      <c r="O200" s="6">
        <v>30060741</v>
      </c>
      <c r="P200" s="6">
        <v>30764051</v>
      </c>
      <c r="Q200" s="6">
        <v>32346089</v>
      </c>
      <c r="R200" s="6">
        <v>34024958</v>
      </c>
      <c r="T200" s="56" t="s">
        <v>46</v>
      </c>
      <c r="U200" s="9"/>
      <c r="V200" s="6"/>
      <c r="W200" s="6"/>
      <c r="X200" s="6"/>
      <c r="Y200" s="6"/>
      <c r="Z200" s="6"/>
      <c r="AA200" s="6">
        <f t="shared" si="46"/>
        <v>88925354.296635538</v>
      </c>
      <c r="AB200" s="6">
        <f t="shared" si="47"/>
        <v>99547215.51092039</v>
      </c>
      <c r="AC200" s="6">
        <f t="shared" si="48"/>
        <v>111386769.31953409</v>
      </c>
      <c r="AD200" s="6">
        <f t="shared" si="49"/>
        <v>125647127.76315315</v>
      </c>
      <c r="AE200" s="6">
        <f t="shared" si="50"/>
        <v>144110303.75151756</v>
      </c>
      <c r="AF200" s="6">
        <f t="shared" si="51"/>
        <v>161024713.61773226</v>
      </c>
      <c r="AG200" s="6">
        <f t="shared" si="52"/>
        <v>173974126.42890629</v>
      </c>
      <c r="AH200" s="6">
        <f t="shared" si="53"/>
        <v>180668692.07745844</v>
      </c>
      <c r="AI200" s="6">
        <f t="shared" si="54"/>
        <v>184895670.30880001</v>
      </c>
      <c r="AJ200" s="6">
        <f t="shared" si="55"/>
        <v>194403910.18475112</v>
      </c>
      <c r="AK200" s="6">
        <f t="shared" si="56"/>
        <v>204494116.09149808</v>
      </c>
    </row>
    <row r="201" spans="1:37" s="33" customFormat="1">
      <c r="A201" s="36" t="s">
        <v>47</v>
      </c>
      <c r="B201" s="8"/>
      <c r="C201" s="6"/>
      <c r="D201" s="6"/>
      <c r="E201" s="6"/>
      <c r="F201" s="6"/>
      <c r="G201" s="6"/>
      <c r="H201" s="6">
        <f>SUM(H181:H198)</f>
        <v>14764658</v>
      </c>
      <c r="I201" s="6">
        <f t="shared" ref="I201:R201" si="58">SUM(I181:I198)</f>
        <v>16529132</v>
      </c>
      <c r="J201" s="6">
        <f t="shared" si="58"/>
        <v>18503301</v>
      </c>
      <c r="K201" s="6">
        <f t="shared" si="58"/>
        <v>20865548</v>
      </c>
      <c r="L201" s="6">
        <f t="shared" si="58"/>
        <v>23935963</v>
      </c>
      <c r="M201" s="6">
        <f t="shared" si="58"/>
        <v>26746238</v>
      </c>
      <c r="N201" s="6">
        <f t="shared" si="58"/>
        <v>28893385</v>
      </c>
      <c r="O201" s="6">
        <f t="shared" si="58"/>
        <v>30001695</v>
      </c>
      <c r="P201" s="6">
        <f t="shared" si="58"/>
        <v>30702740</v>
      </c>
      <c r="Q201" s="6">
        <f t="shared" si="58"/>
        <v>32282020</v>
      </c>
      <c r="R201" s="6">
        <f t="shared" si="58"/>
        <v>33959282</v>
      </c>
      <c r="T201" s="56" t="s">
        <v>47</v>
      </c>
      <c r="U201" s="8"/>
      <c r="V201" s="6"/>
      <c r="W201" s="6"/>
      <c r="X201" s="6"/>
      <c r="Y201" s="6"/>
      <c r="Z201" s="6"/>
      <c r="AA201" s="6">
        <f t="shared" si="46"/>
        <v>88737381.750868469</v>
      </c>
      <c r="AB201" s="6">
        <f t="shared" si="47"/>
        <v>99342084.069573164</v>
      </c>
      <c r="AC201" s="6">
        <f t="shared" si="48"/>
        <v>111207078.72056544</v>
      </c>
      <c r="AD201" s="6">
        <f t="shared" si="49"/>
        <v>125404469.1260082</v>
      </c>
      <c r="AE201" s="6">
        <f t="shared" si="50"/>
        <v>143858034.9308235</v>
      </c>
      <c r="AF201" s="6">
        <f t="shared" si="51"/>
        <v>160748127.84729484</v>
      </c>
      <c r="AG201" s="6">
        <f t="shared" si="52"/>
        <v>173652741.2162081</v>
      </c>
      <c r="AH201" s="6">
        <f t="shared" si="53"/>
        <v>180313818.47030398</v>
      </c>
      <c r="AI201" s="6">
        <f t="shared" si="54"/>
        <v>184527183.77748129</v>
      </c>
      <c r="AJ201" s="6">
        <f t="shared" si="55"/>
        <v>194018847.73959348</v>
      </c>
      <c r="AK201" s="6">
        <f t="shared" si="56"/>
        <v>204099395.381823</v>
      </c>
    </row>
    <row r="203" spans="1:37" s="36" customFormat="1"/>
    <row r="204" spans="1:37" s="36" customFormat="1">
      <c r="A204" s="36" t="s">
        <v>155</v>
      </c>
      <c r="T204" s="56" t="s">
        <v>155</v>
      </c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</row>
    <row r="205" spans="1:37" s="36" customFormat="1">
      <c r="A205" s="36" t="s">
        <v>156</v>
      </c>
      <c r="T205" s="56" t="s">
        <v>156</v>
      </c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</row>
    <row r="206" spans="1:37" s="36" customFormat="1"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</row>
    <row r="207" spans="1:37" s="36" customFormat="1">
      <c r="B207" s="5">
        <v>1980</v>
      </c>
      <c r="C207" s="5">
        <v>1981</v>
      </c>
      <c r="D207" s="5">
        <v>1982</v>
      </c>
      <c r="E207" s="5">
        <v>1983</v>
      </c>
      <c r="F207" s="5">
        <v>1984</v>
      </c>
      <c r="G207" s="5">
        <v>1985</v>
      </c>
      <c r="H207" s="5">
        <v>1986</v>
      </c>
      <c r="I207" s="5">
        <v>1987</v>
      </c>
      <c r="J207" s="5">
        <v>1988</v>
      </c>
      <c r="K207" s="5">
        <v>1989</v>
      </c>
      <c r="L207" s="5">
        <v>1990</v>
      </c>
      <c r="M207" s="5">
        <v>1991</v>
      </c>
      <c r="N207" s="5">
        <v>1992</v>
      </c>
      <c r="O207" s="5">
        <v>1993</v>
      </c>
      <c r="P207" s="5">
        <v>1994</v>
      </c>
      <c r="Q207" s="5">
        <v>1995</v>
      </c>
      <c r="R207" s="5">
        <v>1996</v>
      </c>
      <c r="T207" s="56"/>
      <c r="U207" s="5">
        <v>1980</v>
      </c>
      <c r="V207" s="5">
        <v>1981</v>
      </c>
      <c r="W207" s="5">
        <v>1982</v>
      </c>
      <c r="X207" s="5">
        <v>1983</v>
      </c>
      <c r="Y207" s="5">
        <v>1984</v>
      </c>
      <c r="Z207" s="5">
        <v>1985</v>
      </c>
      <c r="AA207" s="5">
        <v>1986</v>
      </c>
      <c r="AB207" s="5">
        <v>1987</v>
      </c>
      <c r="AC207" s="5">
        <v>1988</v>
      </c>
      <c r="AD207" s="5">
        <v>1989</v>
      </c>
      <c r="AE207" s="5">
        <v>1990</v>
      </c>
      <c r="AF207" s="5">
        <v>1991</v>
      </c>
      <c r="AG207" s="5">
        <v>1992</v>
      </c>
      <c r="AH207" s="5">
        <v>1993</v>
      </c>
      <c r="AI207" s="5">
        <v>1994</v>
      </c>
      <c r="AJ207" s="5">
        <v>1995</v>
      </c>
      <c r="AK207" s="5">
        <v>1996</v>
      </c>
    </row>
    <row r="208" spans="1:37" s="36" customFormat="1">
      <c r="A208" s="36" t="s">
        <v>27</v>
      </c>
      <c r="B208" s="7"/>
      <c r="C208" s="6"/>
      <c r="D208" s="6"/>
      <c r="E208" s="6"/>
      <c r="F208" s="6"/>
      <c r="G208" s="39"/>
      <c r="H208" s="6">
        <v>2450221.2365777027</v>
      </c>
      <c r="I208" s="6">
        <v>2807325.6400991371</v>
      </c>
      <c r="J208" s="6">
        <v>3131733.3940213057</v>
      </c>
      <c r="K208" s="6">
        <v>3533768.7557836981</v>
      </c>
      <c r="L208" s="6">
        <v>4053267.5941937249</v>
      </c>
      <c r="M208" s="6">
        <v>4490380.8135161549</v>
      </c>
      <c r="N208" s="6">
        <v>4869662.6668348592</v>
      </c>
      <c r="O208" s="6">
        <v>5032758.8289656499</v>
      </c>
      <c r="P208" s="6">
        <v>5256558.9184269188</v>
      </c>
      <c r="Q208" s="6">
        <v>5499576.2376081701</v>
      </c>
      <c r="R208" s="39"/>
      <c r="T208" s="56" t="s">
        <v>27</v>
      </c>
      <c r="U208" s="7"/>
      <c r="V208" s="6"/>
      <c r="W208" s="6"/>
      <c r="X208" s="6"/>
      <c r="Y208" s="6"/>
      <c r="Z208" s="39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39"/>
    </row>
    <row r="209" spans="1:37" s="36" customFormat="1">
      <c r="A209" s="36" t="s">
        <v>28</v>
      </c>
      <c r="B209" s="8"/>
      <c r="C209" s="6"/>
      <c r="D209" s="6"/>
      <c r="E209" s="6"/>
      <c r="F209" s="6"/>
      <c r="G209" s="39"/>
      <c r="H209" s="6">
        <v>697975.9845379024</v>
      </c>
      <c r="I209" s="6">
        <v>804598.86825160321</v>
      </c>
      <c r="J209" s="6">
        <v>891556.75305913924</v>
      </c>
      <c r="K209" s="6">
        <v>975851.82215435815</v>
      </c>
      <c r="L209" s="6">
        <v>1114296.7058120784</v>
      </c>
      <c r="M209" s="6">
        <v>1246978.1843178503</v>
      </c>
      <c r="N209" s="6">
        <v>1320080.4478093367</v>
      </c>
      <c r="O209" s="6">
        <v>1367496.317502585</v>
      </c>
      <c r="P209" s="6">
        <v>1397313.7221381308</v>
      </c>
      <c r="Q209" s="6">
        <v>1441146.1914886923</v>
      </c>
      <c r="R209" s="39"/>
      <c r="T209" s="56" t="s">
        <v>28</v>
      </c>
      <c r="U209" s="8"/>
      <c r="V209" s="6"/>
      <c r="W209" s="6"/>
      <c r="X209" s="6"/>
      <c r="Y209" s="6"/>
      <c r="Z209" s="39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39"/>
    </row>
    <row r="210" spans="1:37" s="36" customFormat="1">
      <c r="A210" s="36" t="s">
        <v>29</v>
      </c>
      <c r="B210" s="8"/>
      <c r="C210" s="6"/>
      <c r="D210" s="6"/>
      <c r="E210" s="6"/>
      <c r="F210" s="6"/>
      <c r="G210" s="39"/>
      <c r="H210" s="6">
        <v>672692.2000488023</v>
      </c>
      <c r="I210" s="6">
        <v>707968.51746068383</v>
      </c>
      <c r="J210" s="6">
        <v>753670.26723417896</v>
      </c>
      <c r="K210" s="6">
        <v>821420.62902379734</v>
      </c>
      <c r="L210" s="6">
        <v>934748.96207448258</v>
      </c>
      <c r="M210" s="6">
        <v>1036272.3747892661</v>
      </c>
      <c r="N210" s="6">
        <v>1142430.8178581954</v>
      </c>
      <c r="O210" s="6">
        <v>1153422.7563370992</v>
      </c>
      <c r="P210" s="6">
        <v>1153149.1832074765</v>
      </c>
      <c r="Q210" s="6">
        <v>1139746.9905920681</v>
      </c>
      <c r="R210" s="39"/>
      <c r="T210" s="56" t="s">
        <v>29</v>
      </c>
      <c r="U210" s="8"/>
      <c r="V210" s="6"/>
      <c r="W210" s="6"/>
      <c r="X210" s="6"/>
      <c r="Y210" s="6"/>
      <c r="Z210" s="39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39"/>
    </row>
    <row r="211" spans="1:37" s="36" customFormat="1">
      <c r="A211" s="36" t="s">
        <v>30</v>
      </c>
      <c r="B211" s="8"/>
      <c r="C211" s="6"/>
      <c r="D211" s="6"/>
      <c r="E211" s="6"/>
      <c r="F211" s="6"/>
      <c r="G211" s="39"/>
      <c r="H211" s="6">
        <v>413685.23428745865</v>
      </c>
      <c r="I211" s="6">
        <v>448938.57329066435</v>
      </c>
      <c r="J211" s="6">
        <v>522662.31185734796</v>
      </c>
      <c r="K211" s="6">
        <v>587131.55722346157</v>
      </c>
      <c r="L211" s="6">
        <v>658543.69457413501</v>
      </c>
      <c r="M211" s="6">
        <v>716533.50748839753</v>
      </c>
      <c r="N211" s="6">
        <v>763220.62104973837</v>
      </c>
      <c r="O211" s="6">
        <v>775403.99863559275</v>
      </c>
      <c r="P211" s="6">
        <v>812443.49439450121</v>
      </c>
      <c r="Q211" s="6">
        <v>879580.32432222564</v>
      </c>
      <c r="R211" s="39"/>
      <c r="T211" s="56" t="s">
        <v>30</v>
      </c>
      <c r="U211" s="8"/>
      <c r="V211" s="6"/>
      <c r="W211" s="6"/>
      <c r="X211" s="6"/>
      <c r="Y211" s="6"/>
      <c r="Z211" s="39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39"/>
    </row>
    <row r="212" spans="1:37" s="36" customFormat="1">
      <c r="A212" s="36" t="s">
        <v>31</v>
      </c>
      <c r="B212" s="8"/>
      <c r="C212" s="6"/>
      <c r="D212" s="6"/>
      <c r="E212" s="6"/>
      <c r="F212" s="6"/>
      <c r="G212" s="39"/>
      <c r="H212" s="6">
        <v>656964.03711117036</v>
      </c>
      <c r="I212" s="6">
        <v>755467.67969957436</v>
      </c>
      <c r="J212" s="6">
        <v>843484.66472950741</v>
      </c>
      <c r="K212" s="6">
        <v>939164.5781769827</v>
      </c>
      <c r="L212" s="6">
        <v>1057507.633521914</v>
      </c>
      <c r="M212" s="6">
        <v>1159906.0470823443</v>
      </c>
      <c r="N212" s="6">
        <v>1286659.7087000883</v>
      </c>
      <c r="O212" s="6">
        <v>1318526.6856643436</v>
      </c>
      <c r="P212" s="6">
        <v>1358425.2792004093</v>
      </c>
      <c r="Q212" s="6">
        <v>1511905.8785622162</v>
      </c>
      <c r="R212" s="39"/>
      <c r="T212" s="56" t="s">
        <v>31</v>
      </c>
      <c r="U212" s="8"/>
      <c r="V212" s="6"/>
      <c r="W212" s="6"/>
      <c r="X212" s="6"/>
      <c r="Y212" s="6"/>
      <c r="Z212" s="39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39"/>
    </row>
    <row r="213" spans="1:37" s="36" customFormat="1">
      <c r="A213" s="36" t="s">
        <v>32</v>
      </c>
      <c r="B213" s="8"/>
      <c r="C213" s="6"/>
      <c r="D213" s="6"/>
      <c r="E213" s="6"/>
      <c r="F213" s="6"/>
      <c r="G213" s="39"/>
      <c r="H213" s="6">
        <v>264015.11215864343</v>
      </c>
      <c r="I213" s="6">
        <v>292739.57229133253</v>
      </c>
      <c r="J213" s="6">
        <v>322880.92334434751</v>
      </c>
      <c r="K213" s="6">
        <v>361633.24377361871</v>
      </c>
      <c r="L213" s="6">
        <v>401478.49729560362</v>
      </c>
      <c r="M213" s="6">
        <v>441543.31965475035</v>
      </c>
      <c r="N213" s="6">
        <v>495227.52010608907</v>
      </c>
      <c r="O213" s="6">
        <v>505815.4488415278</v>
      </c>
      <c r="P213" s="6">
        <v>510094.29150676227</v>
      </c>
      <c r="Q213" s="6">
        <v>547103.08649550192</v>
      </c>
      <c r="R213" s="39"/>
      <c r="T213" s="56" t="s">
        <v>32</v>
      </c>
      <c r="U213" s="8"/>
      <c r="V213" s="6"/>
      <c r="W213" s="6"/>
      <c r="X213" s="6"/>
      <c r="Y213" s="6"/>
      <c r="Z213" s="39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39"/>
    </row>
    <row r="214" spans="1:37" s="36" customFormat="1">
      <c r="A214" s="36" t="s">
        <v>33</v>
      </c>
      <c r="B214" s="8"/>
      <c r="C214" s="6"/>
      <c r="D214" s="6"/>
      <c r="E214" s="6"/>
      <c r="F214" s="6"/>
      <c r="G214" s="39"/>
      <c r="H214" s="6">
        <v>1352791.6673773464</v>
      </c>
      <c r="I214" s="6">
        <v>1484769.9481200574</v>
      </c>
      <c r="J214" s="6">
        <v>1623825.6754841807</v>
      </c>
      <c r="K214" s="6">
        <v>1781925.6666048667</v>
      </c>
      <c r="L214" s="6">
        <v>1986799.5387772077</v>
      </c>
      <c r="M214" s="6">
        <v>2186578.0418062182</v>
      </c>
      <c r="N214" s="6">
        <v>2442916.0234350506</v>
      </c>
      <c r="O214" s="6">
        <v>2483953.2024687338</v>
      </c>
      <c r="P214" s="6">
        <v>2555262.0575683396</v>
      </c>
      <c r="Q214" s="6">
        <v>2625569.4640337634</v>
      </c>
      <c r="R214" s="39"/>
      <c r="T214" s="56" t="s">
        <v>33</v>
      </c>
      <c r="U214" s="8"/>
      <c r="V214" s="6"/>
      <c r="W214" s="6"/>
      <c r="X214" s="6"/>
      <c r="Y214" s="6"/>
      <c r="Z214" s="39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39"/>
    </row>
    <row r="215" spans="1:37" s="36" customFormat="1">
      <c r="A215" s="36" t="s">
        <v>34</v>
      </c>
      <c r="B215" s="8"/>
      <c r="C215" s="6"/>
      <c r="D215" s="6"/>
      <c r="E215" s="6"/>
      <c r="F215" s="6"/>
      <c r="G215" s="39"/>
      <c r="H215" s="6">
        <v>678384.3880438793</v>
      </c>
      <c r="I215" s="6">
        <v>754167.94818527694</v>
      </c>
      <c r="J215" s="6">
        <v>837109.86406929628</v>
      </c>
      <c r="K215" s="6">
        <v>909937.17260686657</v>
      </c>
      <c r="L215" s="6">
        <v>1049034.1612759142</v>
      </c>
      <c r="M215" s="6">
        <v>1173257.297906986</v>
      </c>
      <c r="N215" s="6">
        <v>1269281.6756411132</v>
      </c>
      <c r="O215" s="6">
        <v>1356515.5740485818</v>
      </c>
      <c r="P215" s="6">
        <v>1402222.8203575206</v>
      </c>
      <c r="Q215" s="6">
        <v>1453186.1502351698</v>
      </c>
      <c r="R215" s="39"/>
      <c r="T215" s="56" t="s">
        <v>34</v>
      </c>
      <c r="U215" s="8"/>
      <c r="V215" s="6"/>
      <c r="W215" s="6"/>
      <c r="X215" s="6"/>
      <c r="Y215" s="6"/>
      <c r="Z215" s="39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39"/>
    </row>
    <row r="216" spans="1:37" s="36" customFormat="1">
      <c r="A216" s="36" t="s">
        <v>35</v>
      </c>
      <c r="B216" s="8"/>
      <c r="C216" s="6"/>
      <c r="D216" s="6"/>
      <c r="E216" s="6"/>
      <c r="F216" s="6"/>
      <c r="G216" s="39"/>
      <c r="H216" s="6">
        <v>3483085.5902966289</v>
      </c>
      <c r="I216" s="6">
        <v>3954045.1695584483</v>
      </c>
      <c r="J216" s="6">
        <v>4439365.962447471</v>
      </c>
      <c r="K216" s="6">
        <v>4998443.448416437</v>
      </c>
      <c r="L216" s="6">
        <v>5684905.4938295744</v>
      </c>
      <c r="M216" s="6">
        <v>6337325.7273194762</v>
      </c>
      <c r="N216" s="6">
        <v>6869748.9592451854</v>
      </c>
      <c r="O216" s="6">
        <v>7091462.316680491</v>
      </c>
      <c r="P216" s="6">
        <v>7183381.6583674178</v>
      </c>
      <c r="Q216" s="6">
        <v>7564184.513062926</v>
      </c>
      <c r="R216" s="39"/>
      <c r="T216" s="56" t="s">
        <v>35</v>
      </c>
      <c r="U216" s="8"/>
      <c r="V216" s="6"/>
      <c r="W216" s="6"/>
      <c r="X216" s="6"/>
      <c r="Y216" s="6"/>
      <c r="Z216" s="39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39"/>
    </row>
    <row r="217" spans="1:37" s="36" customFormat="1">
      <c r="A217" s="36" t="s">
        <v>36</v>
      </c>
      <c r="B217" s="8"/>
      <c r="C217" s="6"/>
      <c r="D217" s="6"/>
      <c r="E217" s="6"/>
      <c r="F217" s="6"/>
      <c r="G217" s="39"/>
      <c r="H217" s="6">
        <v>1763657.0459341253</v>
      </c>
      <c r="I217" s="6">
        <v>2019439.487177016</v>
      </c>
      <c r="J217" s="6">
        <v>2222387.0250405315</v>
      </c>
      <c r="K217" s="6">
        <v>2469939.2379246284</v>
      </c>
      <c r="L217" s="6">
        <v>2855851.7722541359</v>
      </c>
      <c r="M217" s="6">
        <v>3181020.2377456352</v>
      </c>
      <c r="N217" s="6">
        <v>3437944.6311123515</v>
      </c>
      <c r="O217" s="6">
        <v>3564817.9814032852</v>
      </c>
      <c r="P217" s="6">
        <v>3715467.2414302705</v>
      </c>
      <c r="Q217" s="6">
        <v>3944810.1001906665</v>
      </c>
      <c r="R217" s="39"/>
      <c r="T217" s="56" t="s">
        <v>36</v>
      </c>
      <c r="U217" s="8"/>
      <c r="V217" s="6"/>
      <c r="W217" s="6"/>
      <c r="X217" s="6"/>
      <c r="Y217" s="6"/>
      <c r="Z217" s="39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39"/>
    </row>
    <row r="218" spans="1:37" s="36" customFormat="1">
      <c r="A218" s="36" t="s">
        <v>37</v>
      </c>
      <c r="B218" s="8"/>
      <c r="C218" s="6"/>
      <c r="D218" s="6"/>
      <c r="E218" s="6"/>
      <c r="F218" s="6"/>
      <c r="G218" s="39"/>
      <c r="H218" s="6">
        <v>376290.59718711372</v>
      </c>
      <c r="I218" s="6">
        <v>451791.11892673705</v>
      </c>
      <c r="J218" s="6">
        <v>492306.99563061871</v>
      </c>
      <c r="K218" s="6">
        <v>554776.1449528404</v>
      </c>
      <c r="L218" s="6">
        <v>625368.89526718855</v>
      </c>
      <c r="M218" s="6">
        <v>696164.66856737609</v>
      </c>
      <c r="N218" s="6">
        <v>760869.74328369915</v>
      </c>
      <c r="O218" s="6">
        <v>771854.61406755052</v>
      </c>
      <c r="P218" s="6">
        <v>779992.05288573261</v>
      </c>
      <c r="Q218" s="6">
        <v>817229.44082684675</v>
      </c>
      <c r="R218" s="39"/>
      <c r="T218" s="56" t="s">
        <v>37</v>
      </c>
      <c r="U218" s="8"/>
      <c r="V218" s="6"/>
      <c r="W218" s="6"/>
      <c r="X218" s="6"/>
      <c r="Y218" s="6"/>
      <c r="Z218" s="39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39"/>
    </row>
    <row r="219" spans="1:37" s="36" customFormat="1">
      <c r="A219" s="36" t="s">
        <v>38</v>
      </c>
      <c r="B219" s="8"/>
      <c r="C219" s="6"/>
      <c r="D219" s="6"/>
      <c r="E219" s="6"/>
      <c r="F219" s="6"/>
      <c r="G219" s="39"/>
      <c r="H219" s="6">
        <v>1517982.0740905295</v>
      </c>
      <c r="I219" s="6">
        <v>1685620.0637796589</v>
      </c>
      <c r="J219" s="6">
        <v>1849757.892741973</v>
      </c>
      <c r="K219" s="6">
        <v>2003823.1976423222</v>
      </c>
      <c r="L219" s="6">
        <v>2227236.8624724983</v>
      </c>
      <c r="M219" s="6">
        <v>2485989.386741762</v>
      </c>
      <c r="N219" s="6">
        <v>2617301.0015670238</v>
      </c>
      <c r="O219" s="6">
        <v>2723515.6306282426</v>
      </c>
      <c r="P219" s="6">
        <v>2805484.2971701454</v>
      </c>
      <c r="Q219" s="6">
        <v>2878519.1652586064</v>
      </c>
      <c r="R219" s="39"/>
      <c r="T219" s="56" t="s">
        <v>38</v>
      </c>
      <c r="U219" s="8"/>
      <c r="V219" s="6"/>
      <c r="W219" s="6"/>
      <c r="X219" s="6"/>
      <c r="Y219" s="6"/>
      <c r="Z219" s="39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39"/>
    </row>
    <row r="220" spans="1:37" s="36" customFormat="1">
      <c r="A220" s="36" t="s">
        <v>39</v>
      </c>
      <c r="B220" s="8"/>
      <c r="C220" s="6"/>
      <c r="D220" s="6"/>
      <c r="E220" s="6"/>
      <c r="F220" s="6"/>
      <c r="G220" s="39"/>
      <c r="H220" s="6">
        <v>3027104.07707192</v>
      </c>
      <c r="I220" s="6">
        <v>3353022.4090382676</v>
      </c>
      <c r="J220" s="6">
        <v>3735703.5799393081</v>
      </c>
      <c r="K220" s="6">
        <v>4106323.3017508779</v>
      </c>
      <c r="L220" s="6">
        <v>4784761.1199409943</v>
      </c>
      <c r="M220" s="6">
        <v>5311552.6053318605</v>
      </c>
      <c r="N220" s="6">
        <v>5873167.0640674941</v>
      </c>
      <c r="O220" s="6">
        <v>6149832.2638741108</v>
      </c>
      <c r="P220" s="6">
        <v>6242739.4135416104</v>
      </c>
      <c r="Q220" s="6">
        <v>6472799.7362376759</v>
      </c>
      <c r="R220" s="39"/>
      <c r="T220" s="56" t="s">
        <v>39</v>
      </c>
      <c r="U220" s="8"/>
      <c r="V220" s="6"/>
      <c r="W220" s="6"/>
      <c r="X220" s="6"/>
      <c r="Y220" s="6"/>
      <c r="Z220" s="39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39"/>
    </row>
    <row r="221" spans="1:37" s="36" customFormat="1">
      <c r="A221" s="36" t="s">
        <v>40</v>
      </c>
      <c r="B221" s="8"/>
      <c r="C221" s="6"/>
      <c r="D221" s="6"/>
      <c r="E221" s="6"/>
      <c r="F221" s="6"/>
      <c r="G221" s="39"/>
      <c r="H221" s="6">
        <v>404708.35715991119</v>
      </c>
      <c r="I221" s="6">
        <v>469104.44704457826</v>
      </c>
      <c r="J221" s="6">
        <v>532015.2186873015</v>
      </c>
      <c r="K221" s="6">
        <v>606292.50851805625</v>
      </c>
      <c r="L221" s="6">
        <v>683968.07024594361</v>
      </c>
      <c r="M221" s="6">
        <v>759479.22545275185</v>
      </c>
      <c r="N221" s="6">
        <v>830615.1009960589</v>
      </c>
      <c r="O221" s="6">
        <v>870051.4854595433</v>
      </c>
      <c r="P221" s="6">
        <v>906561.55987462739</v>
      </c>
      <c r="Q221" s="6">
        <v>948914.54630683735</v>
      </c>
      <c r="R221" s="39"/>
      <c r="T221" s="56" t="s">
        <v>40</v>
      </c>
      <c r="U221" s="8"/>
      <c r="V221" s="6"/>
      <c r="W221" s="6"/>
      <c r="X221" s="6"/>
      <c r="Y221" s="6"/>
      <c r="Z221" s="39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39"/>
    </row>
    <row r="222" spans="1:37" s="36" customFormat="1">
      <c r="A222" s="36" t="s">
        <v>41</v>
      </c>
      <c r="B222" s="8"/>
      <c r="C222" s="6"/>
      <c r="D222" s="6"/>
      <c r="E222" s="6"/>
      <c r="F222" s="6"/>
      <c r="G222" s="39"/>
      <c r="H222" s="6">
        <v>319735.06623343792</v>
      </c>
      <c r="I222" s="6">
        <v>349605.0822228514</v>
      </c>
      <c r="J222" s="6">
        <v>382474.23381557217</v>
      </c>
      <c r="K222" s="6">
        <v>435410.98878347146</v>
      </c>
      <c r="L222" s="6">
        <v>479954.61409973586</v>
      </c>
      <c r="M222" s="6">
        <v>542993.35145227355</v>
      </c>
      <c r="N222" s="6">
        <v>589397.55603179126</v>
      </c>
      <c r="O222" s="6">
        <v>616111.12436809589</v>
      </c>
      <c r="P222" s="6">
        <v>645107.92311487184</v>
      </c>
      <c r="Q222" s="6">
        <v>698544.36969495937</v>
      </c>
      <c r="R222" s="39"/>
      <c r="T222" s="56" t="s">
        <v>41</v>
      </c>
      <c r="U222" s="8"/>
      <c r="V222" s="6"/>
      <c r="W222" s="6"/>
      <c r="X222" s="6"/>
      <c r="Y222" s="6"/>
      <c r="Z222" s="39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39"/>
    </row>
    <row r="223" spans="1:37" s="36" customFormat="1">
      <c r="A223" s="36" t="s">
        <v>42</v>
      </c>
      <c r="B223" s="8"/>
      <c r="C223" s="6"/>
      <c r="D223" s="6"/>
      <c r="E223" s="6"/>
      <c r="F223" s="6"/>
      <c r="G223" s="39"/>
      <c r="H223" s="6">
        <v>1371936.5787182932</v>
      </c>
      <c r="I223" s="6">
        <v>1472481.3481359829</v>
      </c>
      <c r="J223" s="6">
        <v>1609072.3512458198</v>
      </c>
      <c r="K223" s="6">
        <v>1764071.5181900454</v>
      </c>
      <c r="L223" s="6">
        <v>1972995.7668508179</v>
      </c>
      <c r="M223" s="6">
        <v>2240836.1002715835</v>
      </c>
      <c r="N223" s="6">
        <v>2373137.1737163076</v>
      </c>
      <c r="O223" s="6">
        <v>2566096.6301899748</v>
      </c>
      <c r="P223" s="6">
        <v>2679417.7975276946</v>
      </c>
      <c r="Q223" s="6">
        <v>2803399.9553232747</v>
      </c>
      <c r="R223" s="39"/>
      <c r="T223" s="56" t="s">
        <v>42</v>
      </c>
      <c r="U223" s="8"/>
      <c r="V223" s="6"/>
      <c r="W223" s="6"/>
      <c r="X223" s="6"/>
      <c r="Y223" s="6"/>
      <c r="Z223" s="39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39"/>
    </row>
    <row r="224" spans="1:37" s="36" customFormat="1">
      <c r="A224" s="36" t="s">
        <v>43</v>
      </c>
      <c r="B224" s="8"/>
      <c r="C224" s="6"/>
      <c r="D224" s="6"/>
      <c r="E224" s="6"/>
      <c r="F224" s="6"/>
      <c r="G224" s="39"/>
      <c r="H224" s="6">
        <v>143337.16647586948</v>
      </c>
      <c r="I224" s="6">
        <v>157620.75825207646</v>
      </c>
      <c r="J224" s="6">
        <v>174555.95621305506</v>
      </c>
      <c r="K224" s="6">
        <v>202222.65281729083</v>
      </c>
      <c r="L224" s="6">
        <v>215710.07176803245</v>
      </c>
      <c r="M224" s="6">
        <v>245754.12224186579</v>
      </c>
      <c r="N224" s="6">
        <v>253631.09478824362</v>
      </c>
      <c r="O224" s="6">
        <v>272847.79833015875</v>
      </c>
      <c r="P224" s="6">
        <v>289433.72603210562</v>
      </c>
      <c r="Q224" s="6">
        <v>301484.95192101924</v>
      </c>
      <c r="R224" s="39"/>
      <c r="T224" s="56" t="s">
        <v>43</v>
      </c>
      <c r="U224" s="8"/>
      <c r="V224" s="6"/>
      <c r="W224" s="6"/>
      <c r="X224" s="6"/>
      <c r="Y224" s="6"/>
      <c r="Z224" s="39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39"/>
    </row>
    <row r="225" spans="1:37" s="36" customFormat="1">
      <c r="A225" s="36" t="s">
        <v>44</v>
      </c>
      <c r="B225" s="8"/>
      <c r="C225" s="6"/>
      <c r="D225" s="6"/>
      <c r="E225" s="6"/>
      <c r="F225" s="6"/>
      <c r="G225" s="39"/>
      <c r="H225" s="6">
        <v>64893.560035842296</v>
      </c>
      <c r="I225" s="6">
        <v>73516.381818181821</v>
      </c>
      <c r="J225" s="6">
        <v>84312.499774138909</v>
      </c>
      <c r="K225" s="6">
        <v>88365.5</v>
      </c>
      <c r="L225" s="6">
        <v>100709.56885086368</v>
      </c>
      <c r="M225" s="6">
        <v>111719.15186015755</v>
      </c>
      <c r="N225" s="6">
        <v>116967.47328431373</v>
      </c>
      <c r="O225" s="6">
        <v>120192.60606060605</v>
      </c>
      <c r="P225" s="6">
        <v>126809.88181818182</v>
      </c>
      <c r="Q225" s="6">
        <v>129347.47142857143</v>
      </c>
      <c r="R225" s="39"/>
      <c r="T225" s="56" t="s">
        <v>44</v>
      </c>
      <c r="U225" s="8"/>
      <c r="V225" s="6"/>
      <c r="W225" s="6"/>
      <c r="X225" s="6"/>
      <c r="Y225" s="6"/>
      <c r="Z225" s="39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39"/>
    </row>
    <row r="226" spans="1:37" s="36" customFormat="1">
      <c r="A226" s="36" t="s">
        <v>158</v>
      </c>
      <c r="B226" s="9"/>
      <c r="C226" s="6"/>
      <c r="D226" s="6"/>
      <c r="E226" s="6"/>
      <c r="F226" s="6"/>
      <c r="G226" s="6"/>
      <c r="H226" s="6">
        <f>SUM(H208:H225)</f>
        <v>19659459.97334658</v>
      </c>
      <c r="I226" s="6">
        <f t="shared" ref="I226:Q226" si="59">SUM(I208:I225)</f>
        <v>22042223.01335213</v>
      </c>
      <c r="J226" s="6">
        <f t="shared" si="59"/>
        <v>24448875.569335096</v>
      </c>
      <c r="K226" s="6">
        <f t="shared" si="59"/>
        <v>27140501.924343616</v>
      </c>
      <c r="L226" s="6">
        <f t="shared" si="59"/>
        <v>30887139.023104846</v>
      </c>
      <c r="M226" s="6">
        <f t="shared" si="59"/>
        <v>34364284.163546704</v>
      </c>
      <c r="N226" s="6">
        <f t="shared" si="59"/>
        <v>37312259.279526941</v>
      </c>
      <c r="O226" s="6">
        <f t="shared" si="59"/>
        <v>38740675.263526179</v>
      </c>
      <c r="P226" s="6">
        <f t="shared" si="59"/>
        <v>39819865.318562716</v>
      </c>
      <c r="Q226" s="6">
        <f t="shared" si="59"/>
        <v>41657048.573589183</v>
      </c>
      <c r="R226" s="6"/>
      <c r="T226" s="56" t="s">
        <v>158</v>
      </c>
      <c r="U226" s="9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36" customFormat="1">
      <c r="A227" s="36" t="s">
        <v>157</v>
      </c>
    </row>
    <row r="228" spans="1:37" s="38" customFormat="1"/>
    <row r="229" spans="1:37" s="38" customFormat="1">
      <c r="A229" s="38" t="s">
        <v>171</v>
      </c>
    </row>
    <row r="230" spans="1:37" s="38" customFormat="1">
      <c r="A230" s="38" t="s">
        <v>156</v>
      </c>
    </row>
    <row r="231" spans="1:37" s="38" customFormat="1"/>
    <row r="232" spans="1:37" s="38" customFormat="1">
      <c r="B232" s="5">
        <v>1980</v>
      </c>
      <c r="C232" s="5">
        <v>1981</v>
      </c>
      <c r="D232" s="5">
        <v>1982</v>
      </c>
      <c r="E232" s="5">
        <v>1983</v>
      </c>
      <c r="F232" s="5">
        <v>1984</v>
      </c>
      <c r="G232" s="5">
        <v>1985</v>
      </c>
      <c r="H232" s="5">
        <v>1986</v>
      </c>
      <c r="I232" s="5">
        <v>1987</v>
      </c>
      <c r="J232" s="5">
        <v>1988</v>
      </c>
      <c r="K232" s="5">
        <v>1989</v>
      </c>
      <c r="L232" s="5">
        <v>1990</v>
      </c>
      <c r="M232" s="5">
        <v>1991</v>
      </c>
      <c r="N232" s="5">
        <v>1992</v>
      </c>
      <c r="O232" s="5">
        <v>1993</v>
      </c>
      <c r="P232" s="5">
        <v>1994</v>
      </c>
      <c r="Q232" s="5">
        <v>1995</v>
      </c>
      <c r="R232" s="5">
        <v>1996</v>
      </c>
    </row>
    <row r="233" spans="1:37" s="38" customFormat="1">
      <c r="A233" s="38" t="s">
        <v>27</v>
      </c>
      <c r="B233" s="7"/>
      <c r="C233" s="6"/>
      <c r="D233" s="6"/>
      <c r="E233" s="6"/>
      <c r="F233" s="6"/>
      <c r="G233" s="39"/>
      <c r="H233" s="6">
        <v>262779</v>
      </c>
      <c r="I233" s="6">
        <v>312460</v>
      </c>
      <c r="J233" s="6">
        <v>359045</v>
      </c>
      <c r="K233" s="6">
        <v>422367</v>
      </c>
      <c r="L233" s="6">
        <v>502401</v>
      </c>
      <c r="M233" s="6">
        <v>556868</v>
      </c>
      <c r="N233" s="6">
        <v>562462</v>
      </c>
      <c r="O233" s="6">
        <v>557565</v>
      </c>
      <c r="P233" s="6">
        <v>533413</v>
      </c>
      <c r="Q233" s="6">
        <v>558239</v>
      </c>
      <c r="R233" s="6">
        <v>536323</v>
      </c>
    </row>
    <row r="234" spans="1:37" s="38" customFormat="1">
      <c r="A234" s="38" t="s">
        <v>28</v>
      </c>
      <c r="B234" s="8"/>
      <c r="C234" s="6"/>
      <c r="D234" s="6"/>
      <c r="E234" s="6"/>
      <c r="F234" s="6"/>
      <c r="G234" s="39"/>
      <c r="H234" s="6">
        <v>66724</v>
      </c>
      <c r="I234" s="6">
        <v>77652</v>
      </c>
      <c r="J234" s="6">
        <v>92592</v>
      </c>
      <c r="K234" s="6">
        <v>109760</v>
      </c>
      <c r="L234" s="6">
        <v>123798</v>
      </c>
      <c r="M234" s="6">
        <v>136083</v>
      </c>
      <c r="N234" s="6">
        <v>138063</v>
      </c>
      <c r="O234" s="6">
        <v>138048</v>
      </c>
      <c r="P234" s="6">
        <v>130960</v>
      </c>
      <c r="Q234" s="6">
        <v>137983</v>
      </c>
      <c r="R234" s="6">
        <v>131444</v>
      </c>
    </row>
    <row r="235" spans="1:37" s="38" customFormat="1">
      <c r="A235" s="38" t="s">
        <v>29</v>
      </c>
      <c r="B235" s="8"/>
      <c r="C235" s="6"/>
      <c r="D235" s="6"/>
      <c r="E235" s="6"/>
      <c r="F235" s="6"/>
      <c r="G235" s="39"/>
      <c r="H235" s="6">
        <v>55712</v>
      </c>
      <c r="I235" s="6">
        <v>62004</v>
      </c>
      <c r="J235" s="6">
        <v>70705</v>
      </c>
      <c r="K235" s="6">
        <v>83534</v>
      </c>
      <c r="L235" s="6">
        <v>92503</v>
      </c>
      <c r="M235" s="6">
        <v>100349</v>
      </c>
      <c r="N235" s="6">
        <v>104023</v>
      </c>
      <c r="O235" s="6">
        <v>103062</v>
      </c>
      <c r="P235" s="6">
        <v>97071</v>
      </c>
      <c r="Q235" s="6">
        <v>103339</v>
      </c>
      <c r="R235" s="6">
        <v>98670</v>
      </c>
    </row>
    <row r="236" spans="1:37" s="38" customFormat="1">
      <c r="A236" s="38" t="s">
        <v>30</v>
      </c>
      <c r="B236" s="8"/>
      <c r="C236" s="6"/>
      <c r="D236" s="6"/>
      <c r="E236" s="6"/>
      <c r="F236" s="6"/>
      <c r="G236" s="39"/>
      <c r="H236" s="6">
        <v>44661</v>
      </c>
      <c r="I236" s="6">
        <v>52463</v>
      </c>
      <c r="J236" s="6">
        <v>60537</v>
      </c>
      <c r="K236" s="6">
        <v>70141</v>
      </c>
      <c r="L236" s="6">
        <v>81944</v>
      </c>
      <c r="M236" s="6">
        <v>91896</v>
      </c>
      <c r="N236" s="6">
        <v>95129</v>
      </c>
      <c r="O236" s="6">
        <v>96053</v>
      </c>
      <c r="P236" s="6">
        <v>92853</v>
      </c>
      <c r="Q236" s="6">
        <v>98160</v>
      </c>
      <c r="R236" s="6">
        <v>93770</v>
      </c>
    </row>
    <row r="237" spans="1:37" s="38" customFormat="1">
      <c r="A237" s="38" t="s">
        <v>31</v>
      </c>
      <c r="B237" s="8"/>
      <c r="C237" s="6"/>
      <c r="D237" s="6"/>
      <c r="E237" s="6"/>
      <c r="F237" s="6"/>
      <c r="G237" s="39"/>
      <c r="H237" s="6">
        <v>74154</v>
      </c>
      <c r="I237" s="6">
        <v>89275</v>
      </c>
      <c r="J237" s="6">
        <v>105688</v>
      </c>
      <c r="K237" s="6">
        <v>121082</v>
      </c>
      <c r="L237" s="6">
        <v>136660</v>
      </c>
      <c r="M237" s="6">
        <v>150486</v>
      </c>
      <c r="N237" s="6">
        <v>157799</v>
      </c>
      <c r="O237" s="6">
        <v>160343</v>
      </c>
      <c r="P237" s="6">
        <v>154447</v>
      </c>
      <c r="Q237" s="6">
        <v>162447</v>
      </c>
      <c r="R237" s="6">
        <v>156533</v>
      </c>
    </row>
    <row r="238" spans="1:37" s="38" customFormat="1">
      <c r="A238" s="38" t="s">
        <v>32</v>
      </c>
      <c r="B238" s="8"/>
      <c r="C238" s="6"/>
      <c r="D238" s="6"/>
      <c r="E238" s="6"/>
      <c r="F238" s="6"/>
      <c r="G238" s="39"/>
      <c r="H238" s="6">
        <v>25670</v>
      </c>
      <c r="I238" s="6">
        <v>29989</v>
      </c>
      <c r="J238" s="6">
        <v>36171</v>
      </c>
      <c r="K238" s="6">
        <v>43708</v>
      </c>
      <c r="L238" s="6">
        <v>48333</v>
      </c>
      <c r="M238" s="6">
        <v>52201</v>
      </c>
      <c r="N238" s="6">
        <v>54362</v>
      </c>
      <c r="O238" s="6">
        <v>53206</v>
      </c>
      <c r="P238" s="6">
        <v>51125</v>
      </c>
      <c r="Q238" s="6">
        <v>54203</v>
      </c>
      <c r="R238" s="6">
        <v>51888</v>
      </c>
    </row>
    <row r="239" spans="1:37" s="38" customFormat="1">
      <c r="A239" s="38" t="s">
        <v>33</v>
      </c>
      <c r="B239" s="8"/>
      <c r="C239" s="6"/>
      <c r="D239" s="6"/>
      <c r="E239" s="6"/>
      <c r="F239" s="6"/>
      <c r="G239" s="39"/>
      <c r="H239" s="6">
        <v>123124</v>
      </c>
      <c r="I239" s="6">
        <v>142951</v>
      </c>
      <c r="J239" s="6">
        <v>162936</v>
      </c>
      <c r="K239" s="6">
        <v>189473</v>
      </c>
      <c r="L239" s="6">
        <v>210629</v>
      </c>
      <c r="M239" s="6">
        <v>230356</v>
      </c>
      <c r="N239" s="6">
        <v>234532</v>
      </c>
      <c r="O239" s="6">
        <v>240936</v>
      </c>
      <c r="P239" s="6">
        <v>225335</v>
      </c>
      <c r="Q239" s="6">
        <v>243954</v>
      </c>
      <c r="R239" s="6">
        <v>234760</v>
      </c>
    </row>
    <row r="240" spans="1:37" s="38" customFormat="1">
      <c r="A240" s="38" t="s">
        <v>34</v>
      </c>
      <c r="B240" s="8"/>
      <c r="C240" s="6"/>
      <c r="D240" s="6"/>
      <c r="E240" s="6"/>
      <c r="F240" s="6"/>
      <c r="G240" s="39"/>
      <c r="H240" s="6">
        <v>70247</v>
      </c>
      <c r="I240" s="6">
        <v>85771</v>
      </c>
      <c r="J240" s="6">
        <v>101160</v>
      </c>
      <c r="K240" s="6">
        <v>121074</v>
      </c>
      <c r="L240" s="6">
        <v>138663</v>
      </c>
      <c r="M240" s="6">
        <v>152640</v>
      </c>
      <c r="N240" s="6">
        <v>156670</v>
      </c>
      <c r="O240" s="6">
        <v>153257</v>
      </c>
      <c r="P240" s="6">
        <v>144594</v>
      </c>
      <c r="Q240" s="6">
        <v>152100</v>
      </c>
      <c r="R240" s="6">
        <v>147896</v>
      </c>
    </row>
    <row r="241" spans="1:18" s="38" customFormat="1">
      <c r="A241" s="38" t="s">
        <v>35</v>
      </c>
      <c r="B241" s="8"/>
      <c r="C241" s="6"/>
      <c r="D241" s="6"/>
      <c r="E241" s="6"/>
      <c r="F241" s="6"/>
      <c r="G241" s="39"/>
      <c r="H241" s="6">
        <v>357968</v>
      </c>
      <c r="I241" s="6">
        <v>424284</v>
      </c>
      <c r="J241" s="6">
        <v>496817</v>
      </c>
      <c r="K241" s="6">
        <v>601996</v>
      </c>
      <c r="L241" s="6">
        <v>688713</v>
      </c>
      <c r="M241" s="6">
        <v>759854</v>
      </c>
      <c r="N241" s="6">
        <v>784737</v>
      </c>
      <c r="O241" s="6">
        <v>780011</v>
      </c>
      <c r="P241" s="6">
        <v>752569</v>
      </c>
      <c r="Q241" s="6">
        <v>807688</v>
      </c>
      <c r="R241" s="6">
        <v>775943</v>
      </c>
    </row>
    <row r="242" spans="1:18" s="38" customFormat="1">
      <c r="A242" s="38" t="s">
        <v>36</v>
      </c>
      <c r="B242" s="8"/>
      <c r="C242" s="6"/>
      <c r="D242" s="6"/>
      <c r="E242" s="6"/>
      <c r="F242" s="6"/>
      <c r="G242" s="39"/>
      <c r="H242" s="6">
        <v>195149</v>
      </c>
      <c r="I242" s="6">
        <v>229114</v>
      </c>
      <c r="J242" s="6">
        <v>261838</v>
      </c>
      <c r="K242" s="6">
        <v>310773</v>
      </c>
      <c r="L242" s="6">
        <v>360418</v>
      </c>
      <c r="M242" s="6">
        <v>398113</v>
      </c>
      <c r="N242" s="6">
        <v>408463</v>
      </c>
      <c r="O242" s="6">
        <v>404708</v>
      </c>
      <c r="P242" s="6">
        <v>385891</v>
      </c>
      <c r="Q242" s="6">
        <v>405129</v>
      </c>
      <c r="R242" s="6">
        <v>386302</v>
      </c>
    </row>
    <row r="243" spans="1:18" s="38" customFormat="1">
      <c r="A243" s="38" t="s">
        <v>37</v>
      </c>
      <c r="B243" s="8"/>
      <c r="C243" s="6"/>
      <c r="D243" s="6"/>
      <c r="E243" s="6"/>
      <c r="F243" s="6"/>
      <c r="G243" s="39"/>
      <c r="H243" s="6">
        <v>35835</v>
      </c>
      <c r="I243" s="6">
        <v>42881</v>
      </c>
      <c r="J243" s="6">
        <v>51473</v>
      </c>
      <c r="K243" s="6">
        <v>58976</v>
      </c>
      <c r="L243" s="6">
        <v>67773</v>
      </c>
      <c r="M243" s="6">
        <v>75623</v>
      </c>
      <c r="N243" s="6">
        <v>78070</v>
      </c>
      <c r="O243" s="6">
        <v>78184</v>
      </c>
      <c r="P243" s="6">
        <v>74695</v>
      </c>
      <c r="Q243" s="6">
        <v>76187</v>
      </c>
      <c r="R243" s="6">
        <v>73186</v>
      </c>
    </row>
    <row r="244" spans="1:18" s="38" customFormat="1">
      <c r="A244" s="38" t="s">
        <v>38</v>
      </c>
      <c r="B244" s="8"/>
      <c r="C244" s="6"/>
      <c r="D244" s="6"/>
      <c r="E244" s="6"/>
      <c r="F244" s="6"/>
      <c r="G244" s="39"/>
      <c r="H244" s="6">
        <v>115631</v>
      </c>
      <c r="I244" s="6">
        <v>134134</v>
      </c>
      <c r="J244" s="6">
        <v>156102</v>
      </c>
      <c r="K244" s="6">
        <v>184016</v>
      </c>
      <c r="L244" s="6">
        <v>204618</v>
      </c>
      <c r="M244" s="6">
        <v>225222</v>
      </c>
      <c r="N244" s="6">
        <v>231754</v>
      </c>
      <c r="O244" s="6">
        <v>232623</v>
      </c>
      <c r="P244" s="6">
        <v>220647</v>
      </c>
      <c r="Q244" s="6">
        <v>237246</v>
      </c>
      <c r="R244" s="6">
        <v>229044</v>
      </c>
    </row>
    <row r="245" spans="1:18" s="38" customFormat="1">
      <c r="A245" s="38" t="s">
        <v>39</v>
      </c>
      <c r="B245" s="8"/>
      <c r="C245" s="6"/>
      <c r="D245" s="6"/>
      <c r="E245" s="6"/>
      <c r="F245" s="6"/>
      <c r="G245" s="39"/>
      <c r="H245" s="6">
        <v>298090</v>
      </c>
      <c r="I245" s="6">
        <v>354316</v>
      </c>
      <c r="J245" s="6">
        <v>406863</v>
      </c>
      <c r="K245" s="6">
        <v>487108</v>
      </c>
      <c r="L245" s="6">
        <v>567246</v>
      </c>
      <c r="M245" s="6">
        <v>626743</v>
      </c>
      <c r="N245" s="6">
        <v>647094</v>
      </c>
      <c r="O245" s="6">
        <v>649335</v>
      </c>
      <c r="P245" s="6">
        <v>620714</v>
      </c>
      <c r="Q245" s="6">
        <v>664486</v>
      </c>
      <c r="R245" s="6">
        <v>639685</v>
      </c>
    </row>
    <row r="246" spans="1:18" s="38" customFormat="1">
      <c r="A246" s="38" t="s">
        <v>40</v>
      </c>
      <c r="B246" s="8"/>
      <c r="C246" s="6"/>
      <c r="D246" s="6"/>
      <c r="E246" s="6"/>
      <c r="F246" s="6"/>
      <c r="G246" s="39"/>
      <c r="H246" s="6">
        <v>50165</v>
      </c>
      <c r="I246" s="6">
        <v>58610</v>
      </c>
      <c r="J246" s="6">
        <v>66169</v>
      </c>
      <c r="K246" s="6">
        <v>79184</v>
      </c>
      <c r="L246" s="6">
        <v>94073</v>
      </c>
      <c r="M246" s="6">
        <v>103046</v>
      </c>
      <c r="N246" s="6">
        <v>105140</v>
      </c>
      <c r="O246" s="6">
        <v>103330</v>
      </c>
      <c r="P246" s="6">
        <v>99403</v>
      </c>
      <c r="Q246" s="6">
        <v>103432</v>
      </c>
      <c r="R246" s="6">
        <v>98356</v>
      </c>
    </row>
    <row r="247" spans="1:18" s="38" customFormat="1">
      <c r="A247" s="38" t="s">
        <v>41</v>
      </c>
      <c r="B247" s="8"/>
      <c r="C247" s="6"/>
      <c r="D247" s="6"/>
      <c r="E247" s="6"/>
      <c r="F247" s="6"/>
      <c r="G247" s="39"/>
      <c r="H247" s="6">
        <v>31658</v>
      </c>
      <c r="I247" s="6">
        <v>39061</v>
      </c>
      <c r="J247" s="6">
        <v>43770</v>
      </c>
      <c r="K247" s="6">
        <v>53989</v>
      </c>
      <c r="L247" s="6">
        <v>59460</v>
      </c>
      <c r="M247" s="6">
        <v>65503</v>
      </c>
      <c r="N247" s="6">
        <v>66635</v>
      </c>
      <c r="O247" s="6">
        <v>65409</v>
      </c>
      <c r="P247" s="6">
        <v>62487</v>
      </c>
      <c r="Q247" s="6">
        <v>66982</v>
      </c>
      <c r="R247" s="6">
        <v>63996</v>
      </c>
    </row>
    <row r="248" spans="1:18" s="38" customFormat="1">
      <c r="A248" s="38" t="s">
        <v>42</v>
      </c>
      <c r="B248" s="8"/>
      <c r="C248" s="6"/>
      <c r="D248" s="6"/>
      <c r="E248" s="6"/>
      <c r="F248" s="6"/>
      <c r="G248" s="39"/>
      <c r="H248" s="6">
        <v>140452</v>
      </c>
      <c r="I248" s="6">
        <v>160358</v>
      </c>
      <c r="J248" s="6">
        <v>180480</v>
      </c>
      <c r="K248" s="6">
        <v>216783</v>
      </c>
      <c r="L248" s="6">
        <v>243872</v>
      </c>
      <c r="M248" s="6">
        <v>271401</v>
      </c>
      <c r="N248" s="6">
        <v>274662</v>
      </c>
      <c r="O248" s="6">
        <v>273436</v>
      </c>
      <c r="P248" s="6">
        <v>260875</v>
      </c>
      <c r="Q248" s="6">
        <v>275401</v>
      </c>
      <c r="R248" s="6">
        <v>261159</v>
      </c>
    </row>
    <row r="249" spans="1:18" s="38" customFormat="1">
      <c r="A249" s="38" t="s">
        <v>43</v>
      </c>
      <c r="B249" s="8"/>
      <c r="C249" s="6"/>
      <c r="D249" s="6"/>
      <c r="E249" s="6"/>
      <c r="F249" s="6"/>
      <c r="G249" s="39"/>
      <c r="H249" s="6">
        <v>18430</v>
      </c>
      <c r="I249" s="6">
        <v>19880</v>
      </c>
      <c r="J249" s="6">
        <v>22997</v>
      </c>
      <c r="K249" s="6">
        <v>27309</v>
      </c>
      <c r="L249" s="6">
        <v>31271</v>
      </c>
      <c r="M249" s="6">
        <v>34333</v>
      </c>
      <c r="N249" s="6">
        <v>36059</v>
      </c>
      <c r="O249" s="6">
        <v>35820</v>
      </c>
      <c r="P249" s="6">
        <v>35381</v>
      </c>
      <c r="Q249" s="6">
        <v>37906</v>
      </c>
      <c r="R249" s="6">
        <v>37520</v>
      </c>
    </row>
    <row r="250" spans="1:18" s="38" customFormat="1">
      <c r="A250" s="38" t="s">
        <v>44</v>
      </c>
      <c r="B250" s="8"/>
      <c r="C250" s="6"/>
      <c r="D250" s="6"/>
      <c r="E250" s="6"/>
      <c r="F250" s="6"/>
      <c r="G250" s="39"/>
      <c r="H250" s="6">
        <v>5420</v>
      </c>
      <c r="I250" s="6">
        <v>6324</v>
      </c>
      <c r="J250" s="6">
        <v>7418</v>
      </c>
      <c r="K250" s="6">
        <v>8529</v>
      </c>
      <c r="L250" s="6">
        <v>9810</v>
      </c>
      <c r="M250" s="6">
        <v>11081</v>
      </c>
      <c r="N250" s="6">
        <v>11172</v>
      </c>
      <c r="O250" s="6">
        <v>11540</v>
      </c>
      <c r="P250" s="6">
        <v>10870</v>
      </c>
      <c r="Q250" s="6">
        <v>12463</v>
      </c>
      <c r="R250" s="6">
        <v>11704</v>
      </c>
    </row>
    <row r="251" spans="1:18" s="38" customFormat="1">
      <c r="A251" s="38" t="s">
        <v>158</v>
      </c>
      <c r="B251" s="9"/>
      <c r="C251" s="6"/>
      <c r="D251" s="6"/>
      <c r="E251" s="6"/>
      <c r="F251" s="6"/>
      <c r="G251" s="6"/>
      <c r="H251" s="6">
        <f>SUM(H233:H250)</f>
        <v>1971869</v>
      </c>
      <c r="I251" s="6">
        <f t="shared" ref="I251:R251" si="60">SUM(I233:I250)</f>
        <v>2321527</v>
      </c>
      <c r="J251" s="6">
        <f t="shared" si="60"/>
        <v>2682761</v>
      </c>
      <c r="K251" s="6">
        <f t="shared" si="60"/>
        <v>3189802</v>
      </c>
      <c r="L251" s="6">
        <f t="shared" si="60"/>
        <v>3662185</v>
      </c>
      <c r="M251" s="6">
        <f t="shared" si="60"/>
        <v>4041798</v>
      </c>
      <c r="N251" s="6">
        <f t="shared" si="60"/>
        <v>4146826</v>
      </c>
      <c r="O251" s="6">
        <f t="shared" si="60"/>
        <v>4136866</v>
      </c>
      <c r="P251" s="6">
        <f t="shared" si="60"/>
        <v>3953330</v>
      </c>
      <c r="Q251" s="6">
        <f t="shared" si="60"/>
        <v>4197345</v>
      </c>
      <c r="R251" s="6">
        <f t="shared" si="60"/>
        <v>4028179</v>
      </c>
    </row>
    <row r="252" spans="1:18" s="117" customFormat="1">
      <c r="B252" s="9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s="117" customFormat="1">
      <c r="A253" s="117" t="s">
        <v>512</v>
      </c>
      <c r="R253" s="6"/>
    </row>
    <row r="254" spans="1:18" s="117" customFormat="1">
      <c r="A254" s="117" t="s">
        <v>529</v>
      </c>
      <c r="R254" s="6"/>
    </row>
    <row r="255" spans="1:18" s="117" customFormat="1">
      <c r="B255" s="117" t="s">
        <v>513</v>
      </c>
      <c r="C255" s="117" t="s">
        <v>514</v>
      </c>
      <c r="D255" s="117" t="s">
        <v>515</v>
      </c>
      <c r="E255" s="117" t="s">
        <v>516</v>
      </c>
      <c r="F255" s="117" t="s">
        <v>517</v>
      </c>
      <c r="G255" s="117" t="s">
        <v>518</v>
      </c>
      <c r="H255" s="117" t="s">
        <v>519</v>
      </c>
      <c r="I255" s="117" t="s">
        <v>520</v>
      </c>
      <c r="J255" s="117" t="s">
        <v>521</v>
      </c>
      <c r="K255" s="117" t="s">
        <v>522</v>
      </c>
      <c r="L255" s="117" t="s">
        <v>523</v>
      </c>
      <c r="M255" s="117" t="s">
        <v>524</v>
      </c>
      <c r="N255" s="117" t="s">
        <v>525</v>
      </c>
      <c r="O255" s="117" t="s">
        <v>526</v>
      </c>
      <c r="P255" s="117" t="s">
        <v>527</v>
      </c>
      <c r="Q255" s="117" t="s">
        <v>528</v>
      </c>
      <c r="R255" s="6"/>
    </row>
    <row r="256" spans="1:18" s="117" customFormat="1">
      <c r="A256" s="117" t="s">
        <v>27</v>
      </c>
      <c r="B256" s="9"/>
      <c r="C256" s="6"/>
      <c r="D256" s="6"/>
      <c r="E256" s="6"/>
      <c r="F256" s="6"/>
      <c r="G256" s="6"/>
      <c r="H256" s="6">
        <v>384317</v>
      </c>
      <c r="I256" s="6">
        <v>450153</v>
      </c>
      <c r="J256" s="6">
        <v>479574</v>
      </c>
      <c r="K256" s="6">
        <v>552552</v>
      </c>
      <c r="L256" s="6">
        <v>592449</v>
      </c>
      <c r="M256" s="6">
        <v>632115</v>
      </c>
      <c r="N256" s="6">
        <v>733884</v>
      </c>
      <c r="O256" s="6">
        <v>609087</v>
      </c>
      <c r="P256" s="6">
        <v>711126</v>
      </c>
      <c r="Q256" s="6">
        <v>749003</v>
      </c>
      <c r="R256" s="6"/>
    </row>
    <row r="257" spans="1:18" s="117" customFormat="1">
      <c r="A257" s="117" t="s">
        <v>28</v>
      </c>
      <c r="B257" s="9"/>
      <c r="C257" s="6"/>
      <c r="D257" s="6"/>
      <c r="E257" s="6"/>
      <c r="F257" s="6"/>
      <c r="G257" s="6"/>
      <c r="H257" s="6">
        <v>95234</v>
      </c>
      <c r="I257" s="6">
        <v>104232</v>
      </c>
      <c r="J257" s="6">
        <v>110345</v>
      </c>
      <c r="K257" s="6">
        <v>128990</v>
      </c>
      <c r="L257" s="6">
        <v>138086</v>
      </c>
      <c r="M257" s="6">
        <v>145501</v>
      </c>
      <c r="N257" s="6">
        <v>170535</v>
      </c>
      <c r="O257" s="6">
        <v>141863</v>
      </c>
      <c r="P257" s="6">
        <v>154914</v>
      </c>
      <c r="Q257" s="6">
        <v>162926</v>
      </c>
      <c r="R257" s="6"/>
    </row>
    <row r="258" spans="1:18" s="117" customFormat="1">
      <c r="A258" s="117" t="s">
        <v>29</v>
      </c>
      <c r="B258" s="9"/>
      <c r="C258" s="6"/>
      <c r="D258" s="6"/>
      <c r="E258" s="6"/>
      <c r="F258" s="6"/>
      <c r="G258" s="6"/>
      <c r="H258" s="6">
        <v>44365</v>
      </c>
      <c r="I258" s="6">
        <v>49967</v>
      </c>
      <c r="J258" s="6">
        <v>20251</v>
      </c>
      <c r="K258" s="6">
        <v>46872</v>
      </c>
      <c r="L258" s="6">
        <v>54178</v>
      </c>
      <c r="M258" s="6">
        <v>56638</v>
      </c>
      <c r="N258" s="6">
        <v>93474</v>
      </c>
      <c r="O258" s="6">
        <v>54738</v>
      </c>
      <c r="P258" s="6">
        <v>87054</v>
      </c>
      <c r="Q258" s="6">
        <v>92921</v>
      </c>
      <c r="R258" s="6"/>
    </row>
    <row r="259" spans="1:18" s="117" customFormat="1">
      <c r="A259" s="117" t="s">
        <v>30</v>
      </c>
      <c r="B259" s="9"/>
      <c r="C259" s="6"/>
      <c r="D259" s="6"/>
      <c r="E259" s="6"/>
      <c r="F259" s="6"/>
      <c r="G259" s="6"/>
      <c r="H259" s="6">
        <v>87091</v>
      </c>
      <c r="I259" s="6">
        <v>106274</v>
      </c>
      <c r="J259" s="6">
        <v>118143</v>
      </c>
      <c r="K259" s="6">
        <v>125633</v>
      </c>
      <c r="L259" s="6">
        <v>140025</v>
      </c>
      <c r="M259" s="6">
        <v>156095</v>
      </c>
      <c r="N259" s="6">
        <v>182136</v>
      </c>
      <c r="O259" s="6">
        <v>171520</v>
      </c>
      <c r="P259" s="6">
        <v>193639</v>
      </c>
      <c r="Q259" s="6">
        <v>203408</v>
      </c>
      <c r="R259" s="6"/>
    </row>
    <row r="260" spans="1:18" s="117" customFormat="1">
      <c r="A260" s="117" t="s">
        <v>31</v>
      </c>
      <c r="B260" s="9"/>
      <c r="C260" s="6"/>
      <c r="D260" s="6"/>
      <c r="E260" s="6"/>
      <c r="F260" s="6"/>
      <c r="G260" s="6"/>
      <c r="H260" s="6">
        <v>58638</v>
      </c>
      <c r="I260" s="6">
        <v>58946</v>
      </c>
      <c r="J260" s="6">
        <v>63413</v>
      </c>
      <c r="K260" s="6">
        <v>64539</v>
      </c>
      <c r="L260" s="6">
        <v>69608</v>
      </c>
      <c r="M260" s="6">
        <v>81514</v>
      </c>
      <c r="N260" s="6">
        <v>98917</v>
      </c>
      <c r="O260" s="6">
        <v>120496</v>
      </c>
      <c r="P260" s="6">
        <v>126900</v>
      </c>
      <c r="Q260" s="6">
        <v>129316</v>
      </c>
      <c r="R260" s="6"/>
    </row>
    <row r="261" spans="1:18" s="117" customFormat="1">
      <c r="A261" s="117" t="s">
        <v>32</v>
      </c>
      <c r="B261" s="9"/>
      <c r="C261" s="6"/>
      <c r="D261" s="6"/>
      <c r="E261" s="6"/>
      <c r="F261" s="6"/>
      <c r="G261" s="6"/>
      <c r="H261" s="6">
        <v>39119</v>
      </c>
      <c r="I261" s="6">
        <v>38299</v>
      </c>
      <c r="J261" s="6">
        <v>43428</v>
      </c>
      <c r="K261" s="6">
        <v>49855</v>
      </c>
      <c r="L261" s="6">
        <v>52490</v>
      </c>
      <c r="M261" s="6">
        <v>53588</v>
      </c>
      <c r="N261" s="6">
        <v>64186</v>
      </c>
      <c r="O261" s="6">
        <v>56909</v>
      </c>
      <c r="P261" s="6">
        <v>64662</v>
      </c>
      <c r="Q261" s="6">
        <v>67375</v>
      </c>
      <c r="R261" s="6"/>
    </row>
    <row r="262" spans="1:18" s="117" customFormat="1">
      <c r="A262" s="117" t="s">
        <v>33</v>
      </c>
      <c r="B262" s="9"/>
      <c r="C262" s="6"/>
      <c r="D262" s="6"/>
      <c r="E262" s="6"/>
      <c r="F262" s="6"/>
      <c r="G262" s="6"/>
      <c r="H262" s="6">
        <v>181623</v>
      </c>
      <c r="I262" s="6">
        <v>192572</v>
      </c>
      <c r="J262" s="6">
        <v>195694</v>
      </c>
      <c r="K262" s="6">
        <v>235019</v>
      </c>
      <c r="L262" s="6">
        <v>250658</v>
      </c>
      <c r="M262" s="6">
        <v>273506</v>
      </c>
      <c r="N262" s="6">
        <v>313666</v>
      </c>
      <c r="O262" s="6">
        <v>252618</v>
      </c>
      <c r="P262" s="6">
        <v>271195</v>
      </c>
      <c r="Q262" s="6">
        <v>285652</v>
      </c>
      <c r="R262" s="6"/>
    </row>
    <row r="263" spans="1:18" s="117" customFormat="1">
      <c r="A263" s="117" t="s">
        <v>34</v>
      </c>
      <c r="B263" s="9"/>
      <c r="C263" s="6"/>
      <c r="D263" s="6"/>
      <c r="E263" s="6"/>
      <c r="F263" s="6"/>
      <c r="G263" s="6"/>
      <c r="H263" s="6">
        <v>118907</v>
      </c>
      <c r="I263" s="6">
        <v>133791</v>
      </c>
      <c r="J263" s="6">
        <v>132604</v>
      </c>
      <c r="K263" s="6">
        <v>149620</v>
      </c>
      <c r="L263" s="6">
        <v>163505</v>
      </c>
      <c r="M263" s="6">
        <v>181877</v>
      </c>
      <c r="N263" s="6">
        <v>209310</v>
      </c>
      <c r="O263" s="6">
        <v>167829</v>
      </c>
      <c r="P263" s="6">
        <v>166004</v>
      </c>
      <c r="Q263" s="6">
        <v>172403</v>
      </c>
      <c r="R263" s="6"/>
    </row>
    <row r="264" spans="1:18" s="117" customFormat="1">
      <c r="A264" s="117" t="s">
        <v>35</v>
      </c>
      <c r="B264" s="9"/>
      <c r="C264" s="6"/>
      <c r="D264" s="6"/>
      <c r="E264" s="6"/>
      <c r="F264" s="6"/>
      <c r="G264" s="6"/>
      <c r="H264" s="6">
        <v>524124</v>
      </c>
      <c r="I264" s="6">
        <v>577786</v>
      </c>
      <c r="J264" s="6">
        <v>636553</v>
      </c>
      <c r="K264" s="6">
        <v>732222</v>
      </c>
      <c r="L264" s="6">
        <v>811853</v>
      </c>
      <c r="M264" s="6">
        <v>887231</v>
      </c>
      <c r="N264" s="6">
        <v>1029964</v>
      </c>
      <c r="O264" s="6">
        <v>920466</v>
      </c>
      <c r="P264" s="6">
        <v>1024843</v>
      </c>
      <c r="Q264" s="6">
        <v>1088366</v>
      </c>
      <c r="R264" s="6"/>
    </row>
    <row r="265" spans="1:18" s="117" customFormat="1">
      <c r="A265" s="117" t="s">
        <v>36</v>
      </c>
      <c r="B265" s="9"/>
      <c r="C265" s="6"/>
      <c r="D265" s="6"/>
      <c r="E265" s="6"/>
      <c r="F265" s="6"/>
      <c r="G265" s="6"/>
      <c r="H265" s="6">
        <v>290428</v>
      </c>
      <c r="I265" s="6">
        <v>330338</v>
      </c>
      <c r="J265" s="6">
        <v>372828</v>
      </c>
      <c r="K265" s="6">
        <v>414497</v>
      </c>
      <c r="L265" s="6">
        <v>441175</v>
      </c>
      <c r="M265" s="6">
        <v>490181</v>
      </c>
      <c r="N265" s="6">
        <v>545731</v>
      </c>
      <c r="O265" s="6">
        <v>517412</v>
      </c>
      <c r="P265" s="6">
        <v>552470</v>
      </c>
      <c r="Q265" s="6">
        <v>584806</v>
      </c>
      <c r="R265" s="6"/>
    </row>
    <row r="266" spans="1:18" s="117" customFormat="1">
      <c r="A266" s="117" t="s">
        <v>37</v>
      </c>
      <c r="B266" s="9"/>
      <c r="C266" s="6"/>
      <c r="D266" s="6"/>
      <c r="E266" s="6"/>
      <c r="F266" s="6"/>
      <c r="G266" s="6"/>
      <c r="H266" s="6">
        <v>54076</v>
      </c>
      <c r="I266" s="6">
        <v>65760</v>
      </c>
      <c r="J266" s="6">
        <v>60835</v>
      </c>
      <c r="K266" s="6">
        <v>71735</v>
      </c>
      <c r="L266" s="6">
        <v>78802</v>
      </c>
      <c r="M266" s="6">
        <v>79385</v>
      </c>
      <c r="N266" s="6">
        <v>95212</v>
      </c>
      <c r="O266" s="6">
        <v>78007</v>
      </c>
      <c r="P266" s="6">
        <v>90577</v>
      </c>
      <c r="Q266" s="6">
        <v>94050</v>
      </c>
      <c r="R266" s="6"/>
    </row>
    <row r="267" spans="1:18" s="117" customFormat="1">
      <c r="A267" s="117" t="s">
        <v>38</v>
      </c>
      <c r="B267" s="9"/>
      <c r="C267" s="6"/>
      <c r="D267" s="6"/>
      <c r="E267" s="6"/>
      <c r="F267" s="6"/>
      <c r="G267" s="6"/>
      <c r="H267" s="6">
        <v>172516</v>
      </c>
      <c r="I267" s="6">
        <v>194424</v>
      </c>
      <c r="J267" s="6">
        <v>191873</v>
      </c>
      <c r="K267" s="6">
        <v>227208</v>
      </c>
      <c r="L267" s="6">
        <v>246292</v>
      </c>
      <c r="M267" s="6">
        <v>258510</v>
      </c>
      <c r="N267" s="6">
        <v>308529</v>
      </c>
      <c r="O267" s="6">
        <v>267104</v>
      </c>
      <c r="P267" s="6">
        <v>291760</v>
      </c>
      <c r="Q267" s="6">
        <v>305529</v>
      </c>
      <c r="R267" s="6"/>
    </row>
    <row r="268" spans="1:18" s="117" customFormat="1">
      <c r="A268" s="117" t="s">
        <v>39</v>
      </c>
      <c r="B268" s="9"/>
      <c r="C268" s="6"/>
      <c r="D268" s="6"/>
      <c r="E268" s="6"/>
      <c r="F268" s="6"/>
      <c r="G268" s="6"/>
      <c r="H268" s="6">
        <v>469984</v>
      </c>
      <c r="I268" s="6">
        <v>510366</v>
      </c>
      <c r="J268" s="6">
        <v>512993</v>
      </c>
      <c r="K268" s="6">
        <v>559467</v>
      </c>
      <c r="L268" s="6">
        <v>611211</v>
      </c>
      <c r="M268" s="6">
        <v>663362</v>
      </c>
      <c r="N268" s="6">
        <v>753837</v>
      </c>
      <c r="O268" s="6">
        <v>623189</v>
      </c>
      <c r="P268" s="6">
        <v>764473</v>
      </c>
      <c r="Q268" s="6">
        <v>802420</v>
      </c>
      <c r="R268" s="6"/>
    </row>
    <row r="269" spans="1:18" s="117" customFormat="1">
      <c r="A269" s="117" t="s">
        <v>40</v>
      </c>
      <c r="B269" s="9"/>
      <c r="C269" s="6"/>
      <c r="D269" s="6"/>
      <c r="E269" s="6"/>
      <c r="F269" s="6"/>
      <c r="G269" s="6"/>
      <c r="H269" s="6">
        <v>67744</v>
      </c>
      <c r="I269" s="6">
        <v>77932</v>
      </c>
      <c r="J269" s="6">
        <v>83877</v>
      </c>
      <c r="K269" s="6">
        <v>96132</v>
      </c>
      <c r="L269" s="6">
        <v>104408</v>
      </c>
      <c r="M269" s="6">
        <v>114350</v>
      </c>
      <c r="N269" s="6">
        <v>130020</v>
      </c>
      <c r="O269" s="6">
        <v>126689</v>
      </c>
      <c r="P269" s="6">
        <v>141775</v>
      </c>
      <c r="Q269" s="6">
        <v>149496</v>
      </c>
      <c r="R269" s="6"/>
    </row>
    <row r="270" spans="1:18" s="117" customFormat="1">
      <c r="A270" s="117" t="s">
        <v>41</v>
      </c>
      <c r="B270" s="9"/>
      <c r="C270" s="6"/>
      <c r="D270" s="6"/>
      <c r="E270" s="6"/>
      <c r="F270" s="6"/>
      <c r="G270" s="6"/>
      <c r="H270" s="6">
        <v>46448</v>
      </c>
      <c r="I270" s="6">
        <v>47229</v>
      </c>
      <c r="J270" s="6">
        <v>53479</v>
      </c>
      <c r="K270" s="6">
        <v>63290</v>
      </c>
      <c r="L270" s="6">
        <v>67854</v>
      </c>
      <c r="M270" s="6">
        <v>71927</v>
      </c>
      <c r="N270" s="6">
        <v>80969</v>
      </c>
      <c r="O270" s="6">
        <v>71134</v>
      </c>
      <c r="P270" s="6">
        <v>76396</v>
      </c>
      <c r="Q270" s="6">
        <v>82539</v>
      </c>
      <c r="R270" s="6"/>
    </row>
    <row r="271" spans="1:18" s="117" customFormat="1">
      <c r="A271" s="117" t="s">
        <v>42</v>
      </c>
      <c r="B271" s="9"/>
      <c r="C271" s="6"/>
      <c r="D271" s="6"/>
      <c r="E271" s="6"/>
      <c r="F271" s="6"/>
      <c r="G271" s="6"/>
      <c r="H271" s="6">
        <v>160111</v>
      </c>
      <c r="I271" s="6">
        <v>164024</v>
      </c>
      <c r="J271" s="6">
        <v>176597</v>
      </c>
      <c r="K271" s="6">
        <v>210595</v>
      </c>
      <c r="L271" s="6">
        <v>222669</v>
      </c>
      <c r="M271" s="6">
        <v>246174</v>
      </c>
      <c r="N271" s="6">
        <v>269745</v>
      </c>
      <c r="O271" s="6">
        <v>229042</v>
      </c>
      <c r="P271" s="6">
        <v>265201</v>
      </c>
      <c r="Q271" s="6">
        <v>276126</v>
      </c>
      <c r="R271" s="6"/>
    </row>
    <row r="272" spans="1:18" s="117" customFormat="1">
      <c r="A272" s="117" t="s">
        <v>43</v>
      </c>
      <c r="B272" s="9"/>
      <c r="C272" s="6"/>
      <c r="D272" s="6"/>
      <c r="E272" s="6"/>
      <c r="F272" s="6"/>
      <c r="G272" s="6"/>
      <c r="H272" s="6">
        <v>21623</v>
      </c>
      <c r="I272" s="6">
        <v>24661</v>
      </c>
      <c r="J272" s="6">
        <v>26133</v>
      </c>
      <c r="K272" s="6">
        <v>28888</v>
      </c>
      <c r="L272" s="6">
        <v>33003</v>
      </c>
      <c r="M272" s="6">
        <v>34107</v>
      </c>
      <c r="N272" s="6">
        <v>38982</v>
      </c>
      <c r="O272" s="6">
        <v>33966</v>
      </c>
      <c r="P272" s="6">
        <v>39911</v>
      </c>
      <c r="Q272" s="6">
        <v>41805</v>
      </c>
      <c r="R272" s="6"/>
    </row>
    <row r="273" spans="1:17" s="38" customFormat="1">
      <c r="A273" s="117" t="s">
        <v>44</v>
      </c>
      <c r="H273" s="38">
        <v>1356</v>
      </c>
      <c r="I273" s="38">
        <v>3940</v>
      </c>
      <c r="J273" s="38">
        <v>4877</v>
      </c>
      <c r="K273" s="38">
        <v>4383</v>
      </c>
      <c r="L273" s="38">
        <v>8538</v>
      </c>
      <c r="M273" s="38">
        <v>10408</v>
      </c>
      <c r="N273" s="38">
        <v>11687</v>
      </c>
      <c r="O273" s="38">
        <v>12498</v>
      </c>
      <c r="P273" s="38">
        <v>13090</v>
      </c>
      <c r="Q273" s="38">
        <v>13184</v>
      </c>
    </row>
    <row r="274" spans="1:17" s="36" customFormat="1">
      <c r="A274" s="117" t="s">
        <v>158</v>
      </c>
      <c r="H274" s="6">
        <f>SUM(H256:H273)</f>
        <v>2817704</v>
      </c>
      <c r="I274" s="6">
        <f t="shared" ref="I274:Q274" si="61">SUM(I256:I273)</f>
        <v>3130694</v>
      </c>
      <c r="J274" s="6">
        <f t="shared" si="61"/>
        <v>3283497</v>
      </c>
      <c r="K274" s="6">
        <f t="shared" si="61"/>
        <v>3761497</v>
      </c>
      <c r="L274" s="6">
        <f t="shared" si="61"/>
        <v>4086804</v>
      </c>
      <c r="M274" s="6">
        <f t="shared" si="61"/>
        <v>4436469</v>
      </c>
      <c r="N274" s="6">
        <f t="shared" si="61"/>
        <v>5130784</v>
      </c>
      <c r="O274" s="6">
        <f t="shared" si="61"/>
        <v>4454567</v>
      </c>
      <c r="P274" s="6">
        <f t="shared" si="61"/>
        <v>5035990</v>
      </c>
      <c r="Q274" s="6">
        <f t="shared" si="61"/>
        <v>5301325</v>
      </c>
    </row>
    <row r="275" spans="1:17" s="117" customFormat="1"/>
    <row r="276" spans="1:17" s="117" customFormat="1"/>
    <row r="277" spans="1:17">
      <c r="B277" s="3" t="s">
        <v>53</v>
      </c>
    </row>
    <row r="278" spans="1:17">
      <c r="B278" t="s">
        <v>24</v>
      </c>
    </row>
    <row r="279" spans="1:17">
      <c r="B279" t="s">
        <v>54</v>
      </c>
    </row>
    <row r="281" spans="1:17">
      <c r="J281" s="5" t="s">
        <v>25</v>
      </c>
      <c r="K281" s="5" t="s">
        <v>26</v>
      </c>
    </row>
    <row r="282" spans="1:17">
      <c r="B282" s="5">
        <v>1980</v>
      </c>
      <c r="C282" s="5">
        <v>1981</v>
      </c>
      <c r="D282" s="5">
        <v>1982</v>
      </c>
      <c r="E282" s="5">
        <v>1983</v>
      </c>
      <c r="F282" s="5">
        <v>1984</v>
      </c>
      <c r="G282" s="5">
        <v>1985</v>
      </c>
      <c r="H282" s="5">
        <v>1986</v>
      </c>
      <c r="I282" s="5">
        <v>1987</v>
      </c>
      <c r="J282" s="5">
        <v>1988</v>
      </c>
      <c r="K282" s="5">
        <v>1989</v>
      </c>
    </row>
    <row r="283" spans="1:17">
      <c r="A283" t="s">
        <v>27</v>
      </c>
      <c r="B283" s="6">
        <v>1873287</v>
      </c>
      <c r="C283" s="6">
        <v>2092822</v>
      </c>
      <c r="D283" s="6">
        <v>2435172</v>
      </c>
      <c r="E283" s="6">
        <v>2795280</v>
      </c>
      <c r="F283" s="6">
        <v>3148797</v>
      </c>
      <c r="G283" s="6">
        <v>3583992</v>
      </c>
      <c r="H283" s="6">
        <v>4063544</v>
      </c>
      <c r="I283" s="6">
        <v>4548344</v>
      </c>
      <c r="J283" s="6">
        <v>4959794</v>
      </c>
      <c r="K283" s="6">
        <v>5686493</v>
      </c>
    </row>
    <row r="284" spans="1:17">
      <c r="A284" t="s">
        <v>28</v>
      </c>
      <c r="B284" s="6">
        <v>500455</v>
      </c>
      <c r="C284" s="6">
        <v>544094</v>
      </c>
      <c r="D284" s="6">
        <v>633078</v>
      </c>
      <c r="E284" s="6">
        <v>746036</v>
      </c>
      <c r="F284" s="6">
        <v>853868</v>
      </c>
      <c r="G284" s="6">
        <v>919095</v>
      </c>
      <c r="H284" s="6">
        <v>1031796</v>
      </c>
      <c r="I284" s="6">
        <v>1130342</v>
      </c>
      <c r="J284" s="6">
        <v>1271539</v>
      </c>
      <c r="K284" s="6">
        <v>1420173</v>
      </c>
    </row>
    <row r="285" spans="1:17">
      <c r="A285" t="s">
        <v>29</v>
      </c>
      <c r="B285" s="6">
        <v>417284</v>
      </c>
      <c r="C285" s="6">
        <v>467228</v>
      </c>
      <c r="D285" s="6">
        <v>556005</v>
      </c>
      <c r="E285" s="6">
        <v>611436</v>
      </c>
      <c r="F285" s="6">
        <v>680625</v>
      </c>
      <c r="G285" s="6">
        <v>772862</v>
      </c>
      <c r="H285" s="6">
        <v>861515</v>
      </c>
      <c r="I285" s="6">
        <v>902569</v>
      </c>
      <c r="J285" s="6">
        <v>974311</v>
      </c>
      <c r="K285" s="6">
        <v>1093131</v>
      </c>
    </row>
    <row r="286" spans="1:17">
      <c r="A286" t="s">
        <v>30</v>
      </c>
      <c r="B286" s="6">
        <v>282766</v>
      </c>
      <c r="C286" s="6">
        <v>330993</v>
      </c>
      <c r="D286" s="6">
        <v>388905</v>
      </c>
      <c r="E286" s="6">
        <v>452296</v>
      </c>
      <c r="F286" s="6">
        <v>523016</v>
      </c>
      <c r="G286" s="6">
        <v>624055</v>
      </c>
      <c r="H286" s="6">
        <v>690624</v>
      </c>
      <c r="I286" s="6">
        <v>763675</v>
      </c>
      <c r="J286" s="6">
        <v>876135</v>
      </c>
      <c r="K286" s="6">
        <v>922556</v>
      </c>
    </row>
    <row r="287" spans="1:17">
      <c r="A287" t="s">
        <v>31</v>
      </c>
      <c r="B287" s="6">
        <v>542264</v>
      </c>
      <c r="C287" s="6">
        <v>615668</v>
      </c>
      <c r="D287" s="6">
        <v>708643</v>
      </c>
      <c r="E287" s="6">
        <v>832849</v>
      </c>
      <c r="F287" s="6">
        <v>913544</v>
      </c>
      <c r="G287" s="6">
        <v>975578</v>
      </c>
      <c r="H287" s="6">
        <v>1146702</v>
      </c>
      <c r="I287" s="6">
        <v>1299532</v>
      </c>
      <c r="J287" s="6">
        <v>1439782</v>
      </c>
      <c r="K287" s="6">
        <v>1631378</v>
      </c>
    </row>
    <row r="288" spans="1:17">
      <c r="A288" t="s">
        <v>32</v>
      </c>
      <c r="B288" s="6">
        <v>212345</v>
      </c>
      <c r="C288" s="6">
        <v>245415</v>
      </c>
      <c r="D288" s="6">
        <v>272794</v>
      </c>
      <c r="E288" s="6">
        <v>308639</v>
      </c>
      <c r="F288" s="6">
        <v>345296</v>
      </c>
      <c r="G288" s="6">
        <v>362373</v>
      </c>
      <c r="H288" s="6">
        <v>396965</v>
      </c>
      <c r="I288" s="6">
        <v>436542</v>
      </c>
      <c r="J288" s="6">
        <v>494294</v>
      </c>
      <c r="K288" s="6">
        <v>563291</v>
      </c>
    </row>
    <row r="289" spans="1:11">
      <c r="A289" t="s">
        <v>33</v>
      </c>
      <c r="B289" s="6">
        <v>908992</v>
      </c>
      <c r="C289" s="6">
        <v>978570</v>
      </c>
      <c r="D289" s="6">
        <v>1173339</v>
      </c>
      <c r="E289" s="6">
        <v>1342609</v>
      </c>
      <c r="F289" s="6">
        <v>1533032</v>
      </c>
      <c r="G289" s="6">
        <v>1716641</v>
      </c>
      <c r="H289" s="6">
        <v>1903944</v>
      </c>
      <c r="I289" s="6">
        <v>2080877</v>
      </c>
      <c r="J289" s="6">
        <v>2263825</v>
      </c>
      <c r="K289" s="6">
        <v>2490149</v>
      </c>
    </row>
    <row r="290" spans="1:11">
      <c r="A290" t="s">
        <v>34</v>
      </c>
      <c r="B290" s="6">
        <v>528009</v>
      </c>
      <c r="C290" s="6">
        <v>577896</v>
      </c>
      <c r="D290" s="6">
        <v>657990</v>
      </c>
      <c r="E290" s="6">
        <v>742420</v>
      </c>
      <c r="F290" s="6">
        <v>839437</v>
      </c>
      <c r="G290" s="6">
        <v>990066</v>
      </c>
      <c r="H290" s="6">
        <v>1086279</v>
      </c>
      <c r="I290" s="6">
        <v>1248534</v>
      </c>
      <c r="J290" s="6">
        <v>1397277</v>
      </c>
      <c r="K290" s="6">
        <v>1595526</v>
      </c>
    </row>
    <row r="291" spans="1:11">
      <c r="A291" t="s">
        <v>35</v>
      </c>
      <c r="B291" s="6">
        <v>2773963</v>
      </c>
      <c r="C291" s="6">
        <v>3065519</v>
      </c>
      <c r="D291" s="6">
        <v>3450435</v>
      </c>
      <c r="E291" s="6">
        <v>3889392</v>
      </c>
      <c r="F291" s="6">
        <v>4438132</v>
      </c>
      <c r="G291" s="6">
        <v>4780395</v>
      </c>
      <c r="H291" s="6">
        <v>5535511</v>
      </c>
      <c r="I291" s="6">
        <v>6176124</v>
      </c>
      <c r="J291" s="6">
        <v>6968030</v>
      </c>
      <c r="K291" s="6">
        <v>7825270</v>
      </c>
    </row>
    <row r="292" spans="1:11">
      <c r="A292" t="s">
        <v>36</v>
      </c>
      <c r="B292" s="6">
        <v>1450862</v>
      </c>
      <c r="C292" s="6">
        <v>1676796</v>
      </c>
      <c r="D292" s="6">
        <v>1864159</v>
      </c>
      <c r="E292" s="6">
        <v>2144093</v>
      </c>
      <c r="F292" s="6">
        <v>2446157</v>
      </c>
      <c r="G292" s="6">
        <v>2710046</v>
      </c>
      <c r="H292" s="6">
        <v>3017757</v>
      </c>
      <c r="I292" s="6">
        <v>3335112</v>
      </c>
      <c r="J292" s="6">
        <v>3680587</v>
      </c>
      <c r="K292" s="6">
        <v>4065953</v>
      </c>
    </row>
    <row r="293" spans="1:11">
      <c r="A293" t="s">
        <v>37</v>
      </c>
      <c r="B293" s="6">
        <v>240306</v>
      </c>
      <c r="C293" s="6">
        <v>262501</v>
      </c>
      <c r="D293" s="6">
        <v>303610</v>
      </c>
      <c r="E293" s="6">
        <v>340329</v>
      </c>
      <c r="F293" s="6">
        <v>458644</v>
      </c>
      <c r="G293" s="6">
        <v>515425</v>
      </c>
      <c r="H293" s="6">
        <v>554141</v>
      </c>
      <c r="I293" s="6">
        <v>624193</v>
      </c>
      <c r="J293" s="6">
        <v>717240</v>
      </c>
      <c r="K293" s="6">
        <v>767561</v>
      </c>
    </row>
    <row r="294" spans="1:11">
      <c r="A294" t="s">
        <v>38</v>
      </c>
      <c r="B294" s="6">
        <v>873722</v>
      </c>
      <c r="C294" s="6">
        <v>1004252</v>
      </c>
      <c r="D294" s="6">
        <v>1166694</v>
      </c>
      <c r="E294" s="6">
        <v>1290021</v>
      </c>
      <c r="F294" s="6">
        <v>1460124</v>
      </c>
      <c r="G294" s="6">
        <v>1591103</v>
      </c>
      <c r="H294" s="6">
        <v>1788106</v>
      </c>
      <c r="I294" s="6">
        <v>1952536</v>
      </c>
      <c r="J294" s="6">
        <v>2152700</v>
      </c>
      <c r="K294" s="6">
        <v>2425521</v>
      </c>
    </row>
    <row r="295" spans="1:11">
      <c r="A295" t="s">
        <v>39</v>
      </c>
      <c r="B295" s="6">
        <v>2128335</v>
      </c>
      <c r="C295" s="6">
        <v>2397570</v>
      </c>
      <c r="D295" s="6">
        <v>2793309</v>
      </c>
      <c r="E295" s="6">
        <v>3205180</v>
      </c>
      <c r="F295" s="6">
        <v>3574479</v>
      </c>
      <c r="G295" s="6">
        <v>3870642</v>
      </c>
      <c r="H295" s="6">
        <v>4609632</v>
      </c>
      <c r="I295" s="6">
        <v>5157636</v>
      </c>
      <c r="J295" s="6">
        <v>5810583</v>
      </c>
      <c r="K295" s="6">
        <v>6371598</v>
      </c>
    </row>
    <row r="296" spans="1:11">
      <c r="A296" t="s">
        <v>40</v>
      </c>
      <c r="B296" s="6">
        <v>354602</v>
      </c>
      <c r="C296" s="6">
        <v>378853</v>
      </c>
      <c r="D296" s="6">
        <v>443034</v>
      </c>
      <c r="E296" s="6">
        <v>537983</v>
      </c>
      <c r="F296" s="6">
        <v>606175</v>
      </c>
      <c r="G296" s="6">
        <v>647860</v>
      </c>
      <c r="H296" s="6">
        <v>775743</v>
      </c>
      <c r="I296" s="6">
        <v>853160</v>
      </c>
      <c r="J296" s="6">
        <v>940905</v>
      </c>
      <c r="K296" s="6">
        <v>1080344</v>
      </c>
    </row>
    <row r="297" spans="1:11">
      <c r="A297" t="s">
        <v>41</v>
      </c>
      <c r="B297" s="6">
        <v>256492</v>
      </c>
      <c r="C297" s="6">
        <v>293968</v>
      </c>
      <c r="D297" s="6">
        <v>325469</v>
      </c>
      <c r="E297" s="6">
        <v>361088</v>
      </c>
      <c r="F297" s="6">
        <v>402827</v>
      </c>
      <c r="G297" s="6">
        <v>437351</v>
      </c>
      <c r="H297" s="6">
        <v>489548</v>
      </c>
      <c r="I297" s="6">
        <v>568591</v>
      </c>
      <c r="J297" s="6">
        <v>620075</v>
      </c>
      <c r="K297" s="6">
        <v>717455</v>
      </c>
    </row>
    <row r="298" spans="1:11">
      <c r="A298" t="s">
        <v>42</v>
      </c>
      <c r="B298" s="6">
        <v>1087283</v>
      </c>
      <c r="C298" s="6">
        <v>1239282</v>
      </c>
      <c r="D298" s="6">
        <v>1421627</v>
      </c>
      <c r="E298" s="6">
        <v>1586176</v>
      </c>
      <c r="F298" s="6">
        <v>1699575</v>
      </c>
      <c r="G298" s="6">
        <v>1899000</v>
      </c>
      <c r="H298" s="6">
        <v>2171900</v>
      </c>
      <c r="I298" s="6">
        <v>2334259</v>
      </c>
      <c r="J298" s="6">
        <v>2508499</v>
      </c>
      <c r="K298" s="6">
        <v>2852495</v>
      </c>
    </row>
    <row r="299" spans="1:11">
      <c r="A299" t="s">
        <v>43</v>
      </c>
      <c r="B299" s="6">
        <v>126960</v>
      </c>
      <c r="C299" s="6">
        <v>163656</v>
      </c>
      <c r="D299" s="6">
        <v>191431</v>
      </c>
      <c r="E299" s="6">
        <v>216735</v>
      </c>
      <c r="F299" s="6">
        <v>244843</v>
      </c>
      <c r="G299" s="6">
        <v>263778</v>
      </c>
      <c r="H299" s="6">
        <v>284993</v>
      </c>
      <c r="I299" s="6">
        <v>289391</v>
      </c>
      <c r="J299" s="6">
        <v>318713</v>
      </c>
      <c r="K299" s="6">
        <v>352501</v>
      </c>
    </row>
    <row r="300" spans="1:11">
      <c r="A300" t="s">
        <v>44</v>
      </c>
      <c r="B300" s="6">
        <v>39287</v>
      </c>
      <c r="C300" s="6">
        <v>44400</v>
      </c>
      <c r="D300" s="6">
        <v>52327</v>
      </c>
      <c r="E300" s="6">
        <v>60142</v>
      </c>
      <c r="F300" s="6">
        <v>69551</v>
      </c>
      <c r="G300" s="6">
        <v>79881</v>
      </c>
      <c r="H300" s="6">
        <v>83813</v>
      </c>
      <c r="I300" s="6">
        <v>92050</v>
      </c>
      <c r="J300" s="6">
        <v>102542</v>
      </c>
      <c r="K300" s="6">
        <v>110002</v>
      </c>
    </row>
    <row r="301" spans="1:11">
      <c r="A301" t="s">
        <v>45</v>
      </c>
      <c r="B301" s="6">
        <v>12666</v>
      </c>
      <c r="C301" s="6">
        <v>16125</v>
      </c>
      <c r="D301" s="6">
        <v>17332</v>
      </c>
      <c r="E301" s="6">
        <v>21750</v>
      </c>
      <c r="F301" s="6">
        <v>24126</v>
      </c>
      <c r="G301" s="6">
        <v>33319</v>
      </c>
      <c r="H301" s="6">
        <v>34530</v>
      </c>
      <c r="I301" s="6">
        <v>37636</v>
      </c>
      <c r="J301" s="6">
        <v>38523</v>
      </c>
      <c r="K301" s="6">
        <v>44442</v>
      </c>
    </row>
    <row r="302" spans="1:11">
      <c r="A302" t="s">
        <v>46</v>
      </c>
      <c r="B302" s="6">
        <v>14609880</v>
      </c>
      <c r="C302" s="6">
        <v>16395608</v>
      </c>
      <c r="D302" s="6">
        <v>18855353</v>
      </c>
      <c r="E302" s="6">
        <v>21484454</v>
      </c>
      <c r="F302" s="6">
        <v>24262248</v>
      </c>
      <c r="G302" s="6">
        <v>26773462</v>
      </c>
      <c r="H302" s="6">
        <v>30527043</v>
      </c>
      <c r="I302" s="6">
        <v>33831103</v>
      </c>
      <c r="J302" s="6">
        <v>37535354</v>
      </c>
      <c r="K302" s="6">
        <v>42015839</v>
      </c>
    </row>
    <row r="303" spans="1:11">
      <c r="A303" t="s">
        <v>47</v>
      </c>
      <c r="B303" s="6">
        <f t="shared" ref="B303:K303" si="62">B302-B301</f>
        <v>14597214</v>
      </c>
      <c r="C303" s="6">
        <f t="shared" si="62"/>
        <v>16379483</v>
      </c>
      <c r="D303" s="6">
        <f t="shared" si="62"/>
        <v>18838021</v>
      </c>
      <c r="E303" s="6">
        <f t="shared" si="62"/>
        <v>21462704</v>
      </c>
      <c r="F303" s="6">
        <f t="shared" si="62"/>
        <v>24238122</v>
      </c>
      <c r="G303" s="6">
        <f t="shared" si="62"/>
        <v>26740143</v>
      </c>
      <c r="H303" s="6">
        <f t="shared" si="62"/>
        <v>30492513</v>
      </c>
      <c r="I303" s="6">
        <f t="shared" si="62"/>
        <v>33793467</v>
      </c>
      <c r="J303" s="6">
        <f t="shared" si="62"/>
        <v>37496831</v>
      </c>
      <c r="K303" s="6">
        <f t="shared" si="62"/>
        <v>41971397</v>
      </c>
    </row>
    <row r="306" spans="1:16">
      <c r="B306" t="s">
        <v>135</v>
      </c>
    </row>
    <row r="307" spans="1:16">
      <c r="B307" s="3" t="s">
        <v>13</v>
      </c>
    </row>
    <row r="308" spans="1:16">
      <c r="B308" t="s">
        <v>14</v>
      </c>
    </row>
    <row r="309" spans="1:16">
      <c r="B309" t="s">
        <v>54</v>
      </c>
    </row>
    <row r="311" spans="1:16">
      <c r="J311" s="5" t="s">
        <v>25</v>
      </c>
      <c r="K311" s="5" t="s">
        <v>26</v>
      </c>
    </row>
    <row r="312" spans="1:16">
      <c r="B312" s="5">
        <v>1980</v>
      </c>
      <c r="C312" s="5">
        <v>1981</v>
      </c>
      <c r="D312" s="5">
        <v>1982</v>
      </c>
      <c r="E312" s="5">
        <v>1983</v>
      </c>
      <c r="F312" s="5">
        <v>1984</v>
      </c>
      <c r="G312" s="5">
        <v>1985</v>
      </c>
      <c r="H312" s="5">
        <v>1986</v>
      </c>
      <c r="I312" s="5">
        <v>1987</v>
      </c>
      <c r="J312" s="5">
        <v>1988</v>
      </c>
      <c r="K312" s="5">
        <v>1989</v>
      </c>
    </row>
    <row r="313" spans="1:16">
      <c r="A313" t="s">
        <v>27</v>
      </c>
      <c r="B313" s="6">
        <v>1600.4</v>
      </c>
      <c r="C313" s="6">
        <v>1565.4</v>
      </c>
      <c r="D313" s="6">
        <v>1572.2</v>
      </c>
      <c r="E313" s="6">
        <v>1548.1</v>
      </c>
      <c r="F313" s="6">
        <v>1486.4</v>
      </c>
      <c r="G313" s="6">
        <v>1539.5</v>
      </c>
      <c r="H313" s="6">
        <v>1575.7</v>
      </c>
      <c r="I313" s="6">
        <v>1660.2</v>
      </c>
      <c r="J313" s="6">
        <v>1739.2</v>
      </c>
      <c r="K313" s="6">
        <v>1820.9</v>
      </c>
      <c r="M313" s="6"/>
      <c r="N313" s="6"/>
      <c r="O313" s="6"/>
      <c r="P313" s="6"/>
    </row>
    <row r="314" spans="1:16">
      <c r="A314" t="s">
        <v>28</v>
      </c>
      <c r="B314" s="6">
        <v>403.6</v>
      </c>
      <c r="C314" s="6">
        <v>388.9</v>
      </c>
      <c r="D314" s="6">
        <v>389.1</v>
      </c>
      <c r="E314" s="6">
        <v>385.6</v>
      </c>
      <c r="F314" s="6">
        <v>371</v>
      </c>
      <c r="G314" s="6">
        <v>374.6</v>
      </c>
      <c r="H314" s="6">
        <v>384.7</v>
      </c>
      <c r="I314" s="6">
        <v>406.2</v>
      </c>
      <c r="J314" s="6">
        <v>409.5</v>
      </c>
      <c r="K314" s="6">
        <v>424.7</v>
      </c>
      <c r="M314" s="6"/>
    </row>
    <row r="315" spans="1:16">
      <c r="A315" t="s">
        <v>29</v>
      </c>
      <c r="B315" s="6">
        <v>403.6</v>
      </c>
      <c r="C315" s="6">
        <v>389.2</v>
      </c>
      <c r="D315" s="6">
        <v>372</v>
      </c>
      <c r="E315" s="6">
        <v>371.9</v>
      </c>
      <c r="F315" s="6">
        <v>362.1</v>
      </c>
      <c r="G315" s="6">
        <v>366.1</v>
      </c>
      <c r="H315" s="6">
        <v>359.2</v>
      </c>
      <c r="I315" s="6">
        <v>368.5</v>
      </c>
      <c r="J315" s="6">
        <v>370</v>
      </c>
      <c r="K315" s="6">
        <v>370.3</v>
      </c>
      <c r="M315" s="6"/>
    </row>
    <row r="316" spans="1:16">
      <c r="A316" t="s">
        <v>30</v>
      </c>
      <c r="B316" s="6">
        <v>219.8</v>
      </c>
      <c r="C316" s="6">
        <v>216.4</v>
      </c>
      <c r="D316" s="6">
        <v>215.6</v>
      </c>
      <c r="E316" s="6">
        <v>215.1</v>
      </c>
      <c r="F316" s="6">
        <v>220.4</v>
      </c>
      <c r="G316" s="6">
        <v>227.2</v>
      </c>
      <c r="H316" s="6">
        <v>226.8</v>
      </c>
      <c r="I316" s="6">
        <v>224.8</v>
      </c>
      <c r="J316" s="6">
        <v>245.2</v>
      </c>
      <c r="K316" s="6">
        <v>258.10000000000002</v>
      </c>
      <c r="M316" s="6"/>
    </row>
    <row r="317" spans="1:16">
      <c r="A317" t="s">
        <v>31</v>
      </c>
      <c r="B317" s="6">
        <v>387.5</v>
      </c>
      <c r="C317" s="6">
        <v>376.5</v>
      </c>
      <c r="D317" s="6">
        <v>378</v>
      </c>
      <c r="E317" s="6">
        <v>380.7</v>
      </c>
      <c r="F317" s="6">
        <v>368.6</v>
      </c>
      <c r="G317" s="6">
        <v>358.1</v>
      </c>
      <c r="H317" s="6">
        <v>373.8</v>
      </c>
      <c r="I317" s="6">
        <v>395.1</v>
      </c>
      <c r="J317" s="6">
        <v>416.2</v>
      </c>
      <c r="K317" s="6">
        <v>437.5</v>
      </c>
      <c r="M317" s="6"/>
    </row>
    <row r="318" spans="1:16">
      <c r="A318" t="s">
        <v>32</v>
      </c>
      <c r="B318" s="6">
        <v>185.7</v>
      </c>
      <c r="C318" s="6">
        <v>181.3</v>
      </c>
      <c r="D318" s="6">
        <v>171.6</v>
      </c>
      <c r="E318" s="6">
        <v>170.3</v>
      </c>
      <c r="F318" s="6">
        <v>167.2</v>
      </c>
      <c r="G318" s="6">
        <v>164.9</v>
      </c>
      <c r="H318" s="6">
        <v>161.80000000000001</v>
      </c>
      <c r="I318" s="6">
        <v>164.1</v>
      </c>
      <c r="J318" s="6">
        <v>165.5</v>
      </c>
      <c r="K318" s="6">
        <v>172.2</v>
      </c>
      <c r="M318" s="6"/>
    </row>
    <row r="319" spans="1:16">
      <c r="A319" t="s">
        <v>33</v>
      </c>
      <c r="B319" s="6">
        <v>851.4</v>
      </c>
      <c r="C319" s="6">
        <v>843.5</v>
      </c>
      <c r="D319" s="6">
        <v>834</v>
      </c>
      <c r="E319" s="6">
        <v>826.3</v>
      </c>
      <c r="F319" s="6">
        <v>794.7</v>
      </c>
      <c r="G319" s="6">
        <v>791.3</v>
      </c>
      <c r="H319" s="6">
        <v>793</v>
      </c>
      <c r="I319" s="6">
        <v>840.3</v>
      </c>
      <c r="J319" s="6">
        <v>854.1</v>
      </c>
      <c r="K319" s="6">
        <v>861.8</v>
      </c>
      <c r="M319" s="6"/>
    </row>
    <row r="320" spans="1:16">
      <c r="A320" t="s">
        <v>34</v>
      </c>
      <c r="B320" s="6">
        <v>472.5</v>
      </c>
      <c r="C320" s="6">
        <v>462.1</v>
      </c>
      <c r="D320" s="6">
        <v>465.8</v>
      </c>
      <c r="E320" s="6">
        <v>460.2</v>
      </c>
      <c r="F320" s="6">
        <v>444.1</v>
      </c>
      <c r="G320" s="6">
        <v>467.6</v>
      </c>
      <c r="H320" s="6">
        <v>473.2</v>
      </c>
      <c r="I320" s="6">
        <v>482.7</v>
      </c>
      <c r="J320" s="6">
        <v>496</v>
      </c>
      <c r="K320" s="6">
        <v>509.3</v>
      </c>
      <c r="M320" s="6"/>
    </row>
    <row r="321" spans="1:13">
      <c r="A321" t="s">
        <v>35</v>
      </c>
      <c r="B321" s="6">
        <v>1995.1</v>
      </c>
      <c r="C321" s="6">
        <v>1930.9</v>
      </c>
      <c r="D321" s="6">
        <v>1852.6</v>
      </c>
      <c r="E321" s="6">
        <v>1846</v>
      </c>
      <c r="F321" s="6">
        <v>1815.9</v>
      </c>
      <c r="G321" s="6">
        <v>1808.4</v>
      </c>
      <c r="H321" s="6">
        <v>1835.7</v>
      </c>
      <c r="I321" s="6">
        <v>1941.6</v>
      </c>
      <c r="J321" s="6">
        <v>2021.3</v>
      </c>
      <c r="K321" s="6">
        <v>2109.6999999999998</v>
      </c>
      <c r="M321" s="6"/>
    </row>
    <row r="322" spans="1:13">
      <c r="A322" t="s">
        <v>36</v>
      </c>
      <c r="B322" s="6">
        <v>1131.2</v>
      </c>
      <c r="C322" s="6">
        <v>1107.4000000000001</v>
      </c>
      <c r="D322" s="6">
        <v>1071.5999999999999</v>
      </c>
      <c r="E322" s="6">
        <v>1073.8</v>
      </c>
      <c r="F322" s="6">
        <v>1066.4000000000001</v>
      </c>
      <c r="G322" s="6">
        <v>1094.2</v>
      </c>
      <c r="H322" s="6">
        <v>1120.9000000000001</v>
      </c>
      <c r="I322" s="6">
        <v>1202.5999999999999</v>
      </c>
      <c r="J322" s="6">
        <v>1240.3</v>
      </c>
      <c r="K322" s="6">
        <v>1286.0999999999999</v>
      </c>
      <c r="M322" s="6"/>
    </row>
    <row r="323" spans="1:13">
      <c r="A323" t="s">
        <v>37</v>
      </c>
      <c r="B323" s="6">
        <v>280.2</v>
      </c>
      <c r="C323" s="6">
        <v>271.89999999999998</v>
      </c>
      <c r="D323" s="6">
        <v>265.10000000000002</v>
      </c>
      <c r="E323" s="6">
        <v>270</v>
      </c>
      <c r="F323" s="6">
        <v>266.60000000000002</v>
      </c>
      <c r="G323" s="6">
        <v>267.7</v>
      </c>
      <c r="H323" s="6">
        <v>268.10000000000002</v>
      </c>
      <c r="I323" s="6">
        <v>290.7</v>
      </c>
      <c r="J323" s="6">
        <v>287.89999999999998</v>
      </c>
      <c r="K323" s="6">
        <v>297.5</v>
      </c>
      <c r="M323" s="6"/>
    </row>
    <row r="324" spans="1:13">
      <c r="A324" t="s">
        <v>38</v>
      </c>
      <c r="B324" s="6">
        <v>1067.0999999999999</v>
      </c>
      <c r="C324" s="6">
        <v>1038.3</v>
      </c>
      <c r="D324" s="6">
        <v>1040.7</v>
      </c>
      <c r="E324" s="6">
        <v>1042.4000000000001</v>
      </c>
      <c r="F324" s="6">
        <v>1038.7</v>
      </c>
      <c r="G324" s="6">
        <v>1032.2</v>
      </c>
      <c r="H324" s="6">
        <v>995.1</v>
      </c>
      <c r="I324" s="6">
        <v>1020.6</v>
      </c>
      <c r="J324" s="6">
        <v>1049.2</v>
      </c>
      <c r="K324" s="6">
        <v>1068.5999999999999</v>
      </c>
      <c r="M324" s="6"/>
    </row>
    <row r="325" spans="1:13">
      <c r="A325" t="s">
        <v>39</v>
      </c>
      <c r="B325" s="6">
        <v>1399.5</v>
      </c>
      <c r="C325" s="6">
        <v>1365.1</v>
      </c>
      <c r="D325" s="6">
        <v>1400.1</v>
      </c>
      <c r="E325" s="6">
        <v>1399.9</v>
      </c>
      <c r="F325" s="6">
        <v>1370.7</v>
      </c>
      <c r="G325" s="6">
        <v>1399.4</v>
      </c>
      <c r="H325" s="6">
        <v>1474</v>
      </c>
      <c r="I325" s="6">
        <v>1527.6</v>
      </c>
      <c r="J325" s="6">
        <v>1582.7</v>
      </c>
      <c r="K325" s="6">
        <v>1631.1</v>
      </c>
      <c r="M325" s="6"/>
    </row>
    <row r="326" spans="1:13">
      <c r="A326" t="s">
        <v>40</v>
      </c>
      <c r="B326" s="6">
        <v>275.39999999999998</v>
      </c>
      <c r="C326" s="6">
        <v>266.39999999999998</v>
      </c>
      <c r="D326" s="6">
        <v>265.5</v>
      </c>
      <c r="E326" s="6">
        <v>271</v>
      </c>
      <c r="F326" s="6">
        <v>275.89999999999998</v>
      </c>
      <c r="G326" s="6">
        <v>275.10000000000002</v>
      </c>
      <c r="H326" s="6">
        <v>278.2</v>
      </c>
      <c r="I326" s="6">
        <v>294.3</v>
      </c>
      <c r="J326" s="6">
        <v>309</v>
      </c>
      <c r="K326" s="6">
        <v>325.5</v>
      </c>
      <c r="M326" s="6"/>
    </row>
    <row r="327" spans="1:13">
      <c r="A327" t="s">
        <v>41</v>
      </c>
      <c r="B327" s="6">
        <v>183</v>
      </c>
      <c r="C327" s="6">
        <v>178.2</v>
      </c>
      <c r="D327" s="6">
        <v>176.1</v>
      </c>
      <c r="E327" s="6">
        <v>172.6</v>
      </c>
      <c r="F327" s="6">
        <v>169.4</v>
      </c>
      <c r="G327" s="6">
        <v>171.3</v>
      </c>
      <c r="H327" s="6">
        <v>175.5</v>
      </c>
      <c r="I327" s="6">
        <v>182</v>
      </c>
      <c r="J327" s="6">
        <v>185.1</v>
      </c>
      <c r="K327" s="6">
        <v>193.9</v>
      </c>
      <c r="M327" s="6"/>
    </row>
    <row r="328" spans="1:13">
      <c r="A328" t="s">
        <v>42</v>
      </c>
      <c r="B328" s="6">
        <v>727.1</v>
      </c>
      <c r="C328" s="6">
        <v>704.9</v>
      </c>
      <c r="D328" s="6">
        <v>705.9</v>
      </c>
      <c r="E328" s="6">
        <v>691</v>
      </c>
      <c r="F328" s="6">
        <v>672.8</v>
      </c>
      <c r="G328" s="6">
        <v>670.8</v>
      </c>
      <c r="H328" s="6">
        <v>673.9</v>
      </c>
      <c r="I328" s="6">
        <v>675.4</v>
      </c>
      <c r="J328" s="6">
        <v>695.4</v>
      </c>
      <c r="K328" s="6">
        <v>724.2</v>
      </c>
      <c r="M328" s="6"/>
    </row>
    <row r="329" spans="1:13">
      <c r="A329" t="s">
        <v>43</v>
      </c>
      <c r="B329" s="6">
        <v>92.1</v>
      </c>
      <c r="C329" s="6">
        <v>87.9</v>
      </c>
      <c r="D329" s="6">
        <v>91</v>
      </c>
      <c r="E329" s="6">
        <v>86.4</v>
      </c>
      <c r="F329" s="6">
        <v>83.7</v>
      </c>
      <c r="G329" s="6">
        <v>89.5</v>
      </c>
      <c r="H329" s="6">
        <v>93.8</v>
      </c>
      <c r="I329" s="6">
        <v>94.4</v>
      </c>
      <c r="J329" s="6">
        <v>97.3</v>
      </c>
      <c r="K329" s="6">
        <v>103.1</v>
      </c>
      <c r="M329" s="6"/>
    </row>
    <row r="330" spans="1:13">
      <c r="A330" t="s">
        <v>44</v>
      </c>
      <c r="B330" s="6">
        <v>28.2</v>
      </c>
      <c r="C330" s="6">
        <v>28.1</v>
      </c>
      <c r="D330" s="6">
        <v>28.7</v>
      </c>
      <c r="E330" s="6">
        <v>28.1</v>
      </c>
      <c r="F330" s="6">
        <v>28.7</v>
      </c>
      <c r="G330" s="6">
        <v>27.9</v>
      </c>
      <c r="H330" s="6">
        <v>28.1</v>
      </c>
      <c r="I330" s="6">
        <v>30.2</v>
      </c>
      <c r="J330" s="6">
        <v>34.1</v>
      </c>
      <c r="K330" s="6">
        <v>36.299999999999997</v>
      </c>
      <c r="M330" s="6"/>
    </row>
    <row r="331" spans="1:13">
      <c r="A331" t="s">
        <v>45</v>
      </c>
      <c r="B331" s="6">
        <v>4.4000000000000004</v>
      </c>
      <c r="C331" s="6">
        <v>5.2</v>
      </c>
      <c r="D331" s="6">
        <v>4.9000000000000004</v>
      </c>
      <c r="E331" s="6">
        <v>5.2</v>
      </c>
      <c r="F331" s="6">
        <v>5.2</v>
      </c>
      <c r="G331" s="6">
        <v>6.3</v>
      </c>
      <c r="H331" s="6">
        <v>6.6</v>
      </c>
      <c r="I331" s="6">
        <v>6.4</v>
      </c>
      <c r="J331" s="6">
        <v>7</v>
      </c>
      <c r="K331" s="6">
        <v>7.2</v>
      </c>
      <c r="M331" s="6"/>
    </row>
    <row r="332" spans="1:13">
      <c r="A332" t="s">
        <v>46</v>
      </c>
      <c r="B332" s="6">
        <v>11707.8</v>
      </c>
      <c r="C332" s="6">
        <v>11407.6</v>
      </c>
      <c r="D332" s="6">
        <v>11300.5</v>
      </c>
      <c r="E332" s="6">
        <v>11244.6</v>
      </c>
      <c r="F332" s="6">
        <v>11008.5</v>
      </c>
      <c r="G332" s="6">
        <v>11132.2</v>
      </c>
      <c r="H332" s="6">
        <v>11298.1</v>
      </c>
      <c r="I332" s="6">
        <v>11807.7</v>
      </c>
      <c r="J332" s="6">
        <v>12205</v>
      </c>
      <c r="K332" s="6">
        <v>12638</v>
      </c>
      <c r="M332" s="6"/>
    </row>
    <row r="333" spans="1:13">
      <c r="A333" t="s">
        <v>47</v>
      </c>
      <c r="B333" s="6">
        <f t="shared" ref="B333:K333" si="63">B332-B331</f>
        <v>11703.4</v>
      </c>
      <c r="C333" s="6">
        <f t="shared" si="63"/>
        <v>11402.4</v>
      </c>
      <c r="D333" s="6">
        <f t="shared" si="63"/>
        <v>11295.6</v>
      </c>
      <c r="E333" s="6">
        <f t="shared" si="63"/>
        <v>11239.4</v>
      </c>
      <c r="F333" s="6">
        <f t="shared" si="63"/>
        <v>11003.3</v>
      </c>
      <c r="G333" s="6">
        <f t="shared" si="63"/>
        <v>11125.900000000001</v>
      </c>
      <c r="H333" s="6">
        <f t="shared" si="63"/>
        <v>11291.5</v>
      </c>
      <c r="I333" s="6">
        <f t="shared" si="63"/>
        <v>11801.300000000001</v>
      </c>
      <c r="J333" s="6">
        <f t="shared" si="63"/>
        <v>12198</v>
      </c>
      <c r="K333" s="6">
        <f t="shared" si="63"/>
        <v>12630.8</v>
      </c>
    </row>
    <row r="336" spans="1:13" s="102" customFormat="1">
      <c r="B336" s="45"/>
    </row>
    <row r="337" spans="1:16" s="104" customFormat="1">
      <c r="B337" s="104" t="s">
        <v>169</v>
      </c>
    </row>
    <row r="338" spans="1:16" s="104" customFormat="1">
      <c r="B338" s="104" t="s">
        <v>24</v>
      </c>
    </row>
    <row r="339" spans="1:16" s="104" customFormat="1">
      <c r="B339" s="104" t="s">
        <v>54</v>
      </c>
    </row>
    <row r="340" spans="1:16" s="104" customFormat="1"/>
    <row r="341" spans="1:16" s="104" customFormat="1"/>
    <row r="342" spans="1:16" s="104" customFormat="1">
      <c r="J342" s="5" t="s">
        <v>25</v>
      </c>
      <c r="K342" s="5" t="s">
        <v>26</v>
      </c>
    </row>
    <row r="343" spans="1:16" s="104" customFormat="1">
      <c r="B343" s="5">
        <v>1980</v>
      </c>
      <c r="C343" s="5">
        <v>1981</v>
      </c>
      <c r="D343" s="5">
        <v>1982</v>
      </c>
      <c r="E343" s="5">
        <v>1983</v>
      </c>
      <c r="F343" s="5">
        <v>1984</v>
      </c>
      <c r="G343" s="5">
        <v>1985</v>
      </c>
      <c r="H343" s="5">
        <v>1986</v>
      </c>
      <c r="I343" s="5">
        <v>1987</v>
      </c>
      <c r="J343" s="5">
        <v>1988</v>
      </c>
      <c r="K343" s="5">
        <v>1989</v>
      </c>
    </row>
    <row r="344" spans="1:16" s="104" customFormat="1">
      <c r="A344" s="104" t="s">
        <v>27</v>
      </c>
      <c r="B344" s="105">
        <v>110872</v>
      </c>
      <c r="C344" s="105">
        <v>131402</v>
      </c>
      <c r="D344" s="105">
        <v>139365</v>
      </c>
      <c r="E344" s="105">
        <v>156502</v>
      </c>
      <c r="F344" s="105">
        <v>209758</v>
      </c>
      <c r="G344" s="105">
        <v>226448</v>
      </c>
      <c r="H344" s="105">
        <v>262779</v>
      </c>
      <c r="I344" s="105">
        <v>312460</v>
      </c>
      <c r="J344" s="105">
        <v>354850</v>
      </c>
      <c r="K344" s="105">
        <v>431986</v>
      </c>
      <c r="M344" s="6"/>
      <c r="N344" s="6"/>
      <c r="O344" s="6"/>
      <c r="P344" s="6"/>
    </row>
    <row r="345" spans="1:16" s="104" customFormat="1">
      <c r="A345" s="104" t="s">
        <v>28</v>
      </c>
      <c r="B345" s="105">
        <v>29620</v>
      </c>
      <c r="C345" s="105">
        <v>34162</v>
      </c>
      <c r="D345" s="105">
        <v>36231</v>
      </c>
      <c r="E345" s="105">
        <v>41769</v>
      </c>
      <c r="F345" s="105">
        <v>56881</v>
      </c>
      <c r="G345" s="105">
        <v>58071</v>
      </c>
      <c r="H345" s="105">
        <v>66724</v>
      </c>
      <c r="I345" s="105">
        <v>77652</v>
      </c>
      <c r="J345" s="105">
        <v>90973</v>
      </c>
      <c r="K345" s="105">
        <v>107886</v>
      </c>
      <c r="M345" s="6"/>
    </row>
    <row r="346" spans="1:16" s="104" customFormat="1">
      <c r="A346" s="104" t="s">
        <v>29</v>
      </c>
      <c r="B346" s="105">
        <v>24697</v>
      </c>
      <c r="C346" s="105">
        <v>29336</v>
      </c>
      <c r="D346" s="105">
        <v>31820</v>
      </c>
      <c r="E346" s="105">
        <v>34233</v>
      </c>
      <c r="F346" s="105">
        <v>45340</v>
      </c>
      <c r="G346" s="105">
        <v>48832</v>
      </c>
      <c r="H346" s="105">
        <v>55712</v>
      </c>
      <c r="I346" s="105">
        <v>62004</v>
      </c>
      <c r="J346" s="105">
        <v>69707</v>
      </c>
      <c r="K346" s="105">
        <v>83042</v>
      </c>
      <c r="M346" s="6"/>
    </row>
    <row r="347" spans="1:16" s="104" customFormat="1">
      <c r="A347" s="104" t="s">
        <v>30</v>
      </c>
      <c r="B347" s="105">
        <v>16736</v>
      </c>
      <c r="C347" s="105">
        <v>20782</v>
      </c>
      <c r="D347" s="105">
        <v>22257</v>
      </c>
      <c r="E347" s="105">
        <v>25323</v>
      </c>
      <c r="F347" s="105">
        <v>34841</v>
      </c>
      <c r="G347" s="105">
        <v>39430</v>
      </c>
      <c r="H347" s="105">
        <v>44661</v>
      </c>
      <c r="I347" s="105">
        <v>52463</v>
      </c>
      <c r="J347" s="105">
        <v>62683</v>
      </c>
      <c r="K347" s="105">
        <v>70084</v>
      </c>
      <c r="M347" s="6"/>
    </row>
    <row r="348" spans="1:16" s="104" customFormat="1">
      <c r="A348" s="104" t="s">
        <v>31</v>
      </c>
      <c r="B348" s="105">
        <v>32094</v>
      </c>
      <c r="C348" s="105">
        <v>38656</v>
      </c>
      <c r="D348" s="105">
        <v>40556</v>
      </c>
      <c r="E348" s="105">
        <v>46630</v>
      </c>
      <c r="F348" s="105">
        <v>60856</v>
      </c>
      <c r="G348" s="105">
        <v>61640</v>
      </c>
      <c r="H348" s="105">
        <v>74154</v>
      </c>
      <c r="I348" s="105">
        <v>89275</v>
      </c>
      <c r="J348" s="105">
        <v>103010</v>
      </c>
      <c r="K348" s="105">
        <v>123931</v>
      </c>
      <c r="M348" s="6"/>
    </row>
    <row r="349" spans="1:16" s="104" customFormat="1">
      <c r="A349" s="104" t="s">
        <v>32</v>
      </c>
      <c r="B349" s="105">
        <v>12568</v>
      </c>
      <c r="C349" s="105">
        <v>15409</v>
      </c>
      <c r="D349" s="105">
        <v>15612</v>
      </c>
      <c r="E349" s="105">
        <v>17280</v>
      </c>
      <c r="F349" s="105">
        <v>23002</v>
      </c>
      <c r="G349" s="105">
        <v>22896</v>
      </c>
      <c r="H349" s="105">
        <v>25670</v>
      </c>
      <c r="I349" s="105">
        <v>29989</v>
      </c>
      <c r="J349" s="105">
        <v>35364</v>
      </c>
      <c r="K349" s="105">
        <v>42792</v>
      </c>
      <c r="M349" s="6"/>
    </row>
    <row r="350" spans="1:16" s="104" customFormat="1">
      <c r="A350" s="104" t="s">
        <v>33</v>
      </c>
      <c r="B350" s="105">
        <v>53799</v>
      </c>
      <c r="C350" s="105">
        <v>61442</v>
      </c>
      <c r="D350" s="105">
        <v>67150</v>
      </c>
      <c r="E350" s="105">
        <v>75170</v>
      </c>
      <c r="F350" s="105">
        <v>102123</v>
      </c>
      <c r="G350" s="105">
        <v>108463</v>
      </c>
      <c r="H350" s="105">
        <v>123124</v>
      </c>
      <c r="I350" s="105">
        <v>142951</v>
      </c>
      <c r="J350" s="105">
        <v>161966</v>
      </c>
      <c r="K350" s="105">
        <v>189169</v>
      </c>
      <c r="M350" s="6"/>
    </row>
    <row r="351" spans="1:16" s="104" customFormat="1">
      <c r="A351" s="104" t="s">
        <v>34</v>
      </c>
      <c r="B351" s="105">
        <v>31250</v>
      </c>
      <c r="C351" s="105">
        <v>36284</v>
      </c>
      <c r="D351" s="105">
        <v>37657</v>
      </c>
      <c r="E351" s="105">
        <v>41567</v>
      </c>
      <c r="F351" s="105">
        <v>55919</v>
      </c>
      <c r="G351" s="105">
        <v>62556</v>
      </c>
      <c r="H351" s="105">
        <v>70247</v>
      </c>
      <c r="I351" s="105">
        <v>85771</v>
      </c>
      <c r="J351" s="105">
        <v>99969</v>
      </c>
      <c r="K351" s="105">
        <v>121208</v>
      </c>
      <c r="M351" s="6"/>
    </row>
    <row r="352" spans="1:16" s="104" customFormat="1">
      <c r="A352" s="104" t="s">
        <v>35</v>
      </c>
      <c r="B352" s="105">
        <v>164178</v>
      </c>
      <c r="C352" s="105">
        <v>192476</v>
      </c>
      <c r="D352" s="105">
        <v>197468</v>
      </c>
      <c r="E352" s="105">
        <v>217759</v>
      </c>
      <c r="F352" s="105">
        <v>295647</v>
      </c>
      <c r="G352" s="105">
        <v>302041</v>
      </c>
      <c r="H352" s="105">
        <v>357968</v>
      </c>
      <c r="I352" s="105">
        <v>424284</v>
      </c>
      <c r="J352" s="105">
        <v>498530</v>
      </c>
      <c r="K352" s="105">
        <v>594463</v>
      </c>
      <c r="M352" s="6"/>
    </row>
    <row r="353" spans="1:13" s="104" customFormat="1">
      <c r="A353" s="104" t="s">
        <v>36</v>
      </c>
      <c r="B353" s="105">
        <v>85870</v>
      </c>
      <c r="C353" s="105">
        <v>105281</v>
      </c>
      <c r="D353" s="105">
        <v>106686</v>
      </c>
      <c r="E353" s="105">
        <v>120044</v>
      </c>
      <c r="F353" s="105">
        <v>162951</v>
      </c>
      <c r="G353" s="105">
        <v>171229</v>
      </c>
      <c r="H353" s="105">
        <v>195149</v>
      </c>
      <c r="I353" s="105">
        <v>229114</v>
      </c>
      <c r="J353" s="105">
        <v>263329</v>
      </c>
      <c r="K353" s="105">
        <v>308879</v>
      </c>
      <c r="M353" s="6"/>
    </row>
    <row r="354" spans="1:13" s="104" customFormat="1">
      <c r="A354" s="104" t="s">
        <v>37</v>
      </c>
      <c r="B354" s="105">
        <v>14223</v>
      </c>
      <c r="C354" s="105">
        <v>16482</v>
      </c>
      <c r="D354" s="105">
        <v>17376</v>
      </c>
      <c r="E354" s="105">
        <v>19054</v>
      </c>
      <c r="F354" s="105">
        <v>30553</v>
      </c>
      <c r="G354" s="105">
        <v>32566</v>
      </c>
      <c r="H354" s="105">
        <v>35835</v>
      </c>
      <c r="I354" s="105">
        <v>42881</v>
      </c>
      <c r="J354" s="105">
        <v>51315</v>
      </c>
      <c r="K354" s="105">
        <v>58309</v>
      </c>
      <c r="M354" s="6"/>
    </row>
    <row r="355" spans="1:13" s="104" customFormat="1">
      <c r="A355" s="104" t="s">
        <v>38</v>
      </c>
      <c r="B355" s="105">
        <v>51712</v>
      </c>
      <c r="C355" s="105">
        <v>63054</v>
      </c>
      <c r="D355" s="105">
        <v>66770</v>
      </c>
      <c r="E355" s="105">
        <v>72226</v>
      </c>
      <c r="F355" s="105">
        <v>97267</v>
      </c>
      <c r="G355" s="105">
        <v>100531</v>
      </c>
      <c r="H355" s="105">
        <v>115631</v>
      </c>
      <c r="I355" s="105">
        <v>134134</v>
      </c>
      <c r="J355" s="105">
        <v>154016</v>
      </c>
      <c r="K355" s="105">
        <v>184260</v>
      </c>
      <c r="M355" s="6"/>
    </row>
    <row r="356" spans="1:13" s="104" customFormat="1">
      <c r="A356" s="104" t="s">
        <v>39</v>
      </c>
      <c r="B356" s="105">
        <v>125967</v>
      </c>
      <c r="C356" s="105">
        <v>150536</v>
      </c>
      <c r="D356" s="105">
        <v>159860</v>
      </c>
      <c r="E356" s="105">
        <v>179451</v>
      </c>
      <c r="F356" s="105">
        <v>238115</v>
      </c>
      <c r="G356" s="105">
        <v>244560</v>
      </c>
      <c r="H356" s="105">
        <v>298090</v>
      </c>
      <c r="I356" s="105">
        <v>354316</v>
      </c>
      <c r="J356" s="105">
        <v>415723</v>
      </c>
      <c r="K356" s="105">
        <v>484032</v>
      </c>
      <c r="M356" s="6"/>
    </row>
    <row r="357" spans="1:13" s="104" customFormat="1">
      <c r="A357" s="104" t="s">
        <v>40</v>
      </c>
      <c r="B357" s="105">
        <v>20987</v>
      </c>
      <c r="C357" s="105">
        <v>23787</v>
      </c>
      <c r="D357" s="105">
        <v>25355</v>
      </c>
      <c r="E357" s="105">
        <v>30121</v>
      </c>
      <c r="F357" s="105">
        <v>40381</v>
      </c>
      <c r="G357" s="105">
        <v>40934</v>
      </c>
      <c r="H357" s="105">
        <v>50165</v>
      </c>
      <c r="I357" s="105">
        <v>58610</v>
      </c>
      <c r="J357" s="105">
        <v>67317</v>
      </c>
      <c r="K357" s="105">
        <v>82071</v>
      </c>
      <c r="M357" s="6"/>
    </row>
    <row r="358" spans="1:13" s="104" customFormat="1">
      <c r="A358" s="104" t="s">
        <v>41</v>
      </c>
      <c r="B358" s="105">
        <v>15181</v>
      </c>
      <c r="C358" s="105">
        <v>18457</v>
      </c>
      <c r="D358" s="105">
        <v>18627</v>
      </c>
      <c r="E358" s="105">
        <v>20217</v>
      </c>
      <c r="F358" s="105">
        <v>26834</v>
      </c>
      <c r="G358" s="105">
        <v>27633</v>
      </c>
      <c r="H358" s="105">
        <v>31658</v>
      </c>
      <c r="I358" s="105">
        <v>39061</v>
      </c>
      <c r="J358" s="105">
        <v>44363</v>
      </c>
      <c r="K358" s="105">
        <v>54503</v>
      </c>
      <c r="M358" s="6"/>
    </row>
    <row r="359" spans="1:13" s="104" customFormat="1">
      <c r="A359" s="104" t="s">
        <v>42</v>
      </c>
      <c r="B359" s="105">
        <v>64351</v>
      </c>
      <c r="C359" s="105">
        <v>77811</v>
      </c>
      <c r="D359" s="105">
        <v>81360</v>
      </c>
      <c r="E359" s="105">
        <v>88807</v>
      </c>
      <c r="F359" s="105">
        <v>113218</v>
      </c>
      <c r="G359" s="105">
        <v>119985</v>
      </c>
      <c r="H359" s="105">
        <v>140452</v>
      </c>
      <c r="I359" s="105">
        <v>160358</v>
      </c>
      <c r="J359" s="105">
        <v>179471</v>
      </c>
      <c r="K359" s="105">
        <v>216696</v>
      </c>
      <c r="M359" s="6"/>
    </row>
    <row r="360" spans="1:13" s="104" customFormat="1">
      <c r="A360" s="104" t="s">
        <v>43</v>
      </c>
      <c r="B360" s="105">
        <v>7514</v>
      </c>
      <c r="C360" s="105">
        <v>10275</v>
      </c>
      <c r="D360" s="105">
        <v>10956</v>
      </c>
      <c r="E360" s="105">
        <v>12135</v>
      </c>
      <c r="F360" s="105">
        <v>16310</v>
      </c>
      <c r="G360" s="105">
        <v>16666</v>
      </c>
      <c r="H360" s="105">
        <v>18430</v>
      </c>
      <c r="I360" s="105">
        <v>19880</v>
      </c>
      <c r="J360" s="105">
        <v>22802</v>
      </c>
      <c r="K360" s="105">
        <v>26778</v>
      </c>
      <c r="M360" s="6"/>
    </row>
    <row r="361" spans="1:13" s="104" customFormat="1">
      <c r="A361" s="104" t="s">
        <v>44</v>
      </c>
      <c r="B361" s="105">
        <v>2325</v>
      </c>
      <c r="C361" s="105">
        <v>2788</v>
      </c>
      <c r="D361" s="105">
        <v>2995</v>
      </c>
      <c r="E361" s="105">
        <v>3367</v>
      </c>
      <c r="F361" s="105">
        <v>4633</v>
      </c>
      <c r="G361" s="105">
        <v>5047</v>
      </c>
      <c r="H361" s="105">
        <v>5420</v>
      </c>
      <c r="I361" s="105">
        <v>6324</v>
      </c>
      <c r="J361" s="105">
        <v>7336</v>
      </c>
      <c r="K361" s="105">
        <v>8356</v>
      </c>
      <c r="M361" s="6"/>
    </row>
    <row r="362" spans="1:13" s="104" customFormat="1">
      <c r="A362" s="104" t="s">
        <v>45</v>
      </c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M362" s="6"/>
    </row>
    <row r="363" spans="1:13" s="104" customFormat="1">
      <c r="A363" s="104" t="s">
        <v>46</v>
      </c>
      <c r="B363" s="105">
        <f>SUM(B344:B361)</f>
        <v>863944</v>
      </c>
      <c r="C363" s="105">
        <f t="shared" ref="C363:K363" si="64">SUM(C344:C361)</f>
        <v>1028420</v>
      </c>
      <c r="D363" s="105">
        <f t="shared" si="64"/>
        <v>1078101</v>
      </c>
      <c r="E363" s="105">
        <f t="shared" si="64"/>
        <v>1201655</v>
      </c>
      <c r="F363" s="105">
        <f t="shared" si="64"/>
        <v>1614629</v>
      </c>
      <c r="G363" s="105">
        <f t="shared" si="64"/>
        <v>1689528</v>
      </c>
      <c r="H363" s="105">
        <f t="shared" si="64"/>
        <v>1971869</v>
      </c>
      <c r="I363" s="105">
        <f t="shared" si="64"/>
        <v>2321527</v>
      </c>
      <c r="J363" s="105">
        <f t="shared" si="64"/>
        <v>2682724</v>
      </c>
      <c r="K363" s="105">
        <f t="shared" si="64"/>
        <v>3188445</v>
      </c>
      <c r="M363" s="6"/>
    </row>
    <row r="364" spans="1:13" s="104" customFormat="1">
      <c r="A364" s="104" t="s">
        <v>47</v>
      </c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</row>
    <row r="365" spans="1:13" s="102" customFormat="1">
      <c r="K365" s="105"/>
    </row>
    <row r="366" spans="1:13" s="102" customFormat="1"/>
    <row r="367" spans="1:13">
      <c r="K367" s="102"/>
    </row>
    <row r="369" spans="1:11">
      <c r="B369" s="3" t="s">
        <v>52</v>
      </c>
    </row>
    <row r="370" spans="1:11">
      <c r="B370" t="s">
        <v>14</v>
      </c>
    </row>
    <row r="371" spans="1:11">
      <c r="B371" t="s">
        <v>54</v>
      </c>
    </row>
    <row r="373" spans="1:11">
      <c r="J373" s="5" t="s">
        <v>25</v>
      </c>
      <c r="K373" s="5" t="s">
        <v>26</v>
      </c>
    </row>
    <row r="374" spans="1:11">
      <c r="B374" s="5">
        <v>1980</v>
      </c>
      <c r="C374" s="5">
        <v>1981</v>
      </c>
      <c r="D374" s="5">
        <v>1982</v>
      </c>
      <c r="E374" s="5">
        <v>1983</v>
      </c>
      <c r="F374" s="5">
        <v>1984</v>
      </c>
      <c r="G374" s="5">
        <v>1985</v>
      </c>
      <c r="H374" s="5">
        <v>1986</v>
      </c>
      <c r="I374" s="5">
        <v>1987</v>
      </c>
      <c r="J374" s="5">
        <v>1988</v>
      </c>
      <c r="K374" s="5">
        <v>1989</v>
      </c>
    </row>
    <row r="375" spans="1:11">
      <c r="A375" t="s">
        <v>27</v>
      </c>
      <c r="B375" s="10">
        <v>6396.7</v>
      </c>
      <c r="C375" s="10">
        <v>6465</v>
      </c>
      <c r="D375" s="10">
        <v>6537.4</v>
      </c>
      <c r="E375" s="10">
        <v>6604</v>
      </c>
      <c r="F375" s="10">
        <v>6666</v>
      </c>
      <c r="G375" s="10">
        <v>6723.8</v>
      </c>
      <c r="H375" s="10">
        <v>6773.2</v>
      </c>
      <c r="I375" s="10">
        <v>6813.9</v>
      </c>
      <c r="J375" s="10">
        <v>6851.2</v>
      </c>
      <c r="K375" s="10">
        <v>6886</v>
      </c>
    </row>
    <row r="376" spans="1:11">
      <c r="A376" t="s">
        <v>28</v>
      </c>
      <c r="B376" s="10">
        <v>1198.5</v>
      </c>
      <c r="C376" s="10">
        <v>1199.8</v>
      </c>
      <c r="D376" s="10">
        <v>1205.8</v>
      </c>
      <c r="E376" s="10">
        <v>1211.0999999999999</v>
      </c>
      <c r="F376" s="10">
        <v>1215.5999999999999</v>
      </c>
      <c r="G376" s="10">
        <v>1219.5999999999999</v>
      </c>
      <c r="H376" s="10">
        <v>1221</v>
      </c>
      <c r="I376" s="10">
        <v>1219.7</v>
      </c>
      <c r="J376" s="10">
        <v>1217.7</v>
      </c>
      <c r="K376" s="10">
        <v>1215.2</v>
      </c>
    </row>
    <row r="377" spans="1:11">
      <c r="A377" t="s">
        <v>29</v>
      </c>
      <c r="B377" s="10">
        <v>1131.8</v>
      </c>
      <c r="C377" s="10">
        <v>1130.5</v>
      </c>
      <c r="D377" s="10">
        <v>1133</v>
      </c>
      <c r="E377" s="10">
        <v>1134.8</v>
      </c>
      <c r="F377" s="10">
        <v>1135.9000000000001</v>
      </c>
      <c r="G377" s="10">
        <v>1136.5</v>
      </c>
      <c r="H377" s="10">
        <v>1135.9000000000001</v>
      </c>
      <c r="I377" s="10">
        <v>1134.2</v>
      </c>
      <c r="J377" s="10">
        <v>1131.8</v>
      </c>
      <c r="K377" s="10">
        <v>1129</v>
      </c>
    </row>
    <row r="378" spans="1:11">
      <c r="A378" t="s">
        <v>30</v>
      </c>
      <c r="B378" s="10">
        <v>652.70000000000005</v>
      </c>
      <c r="C378" s="10">
        <v>657.6</v>
      </c>
      <c r="D378" s="10">
        <v>662.1</v>
      </c>
      <c r="E378" s="10">
        <v>666.2</v>
      </c>
      <c r="F378" s="10">
        <v>669.8</v>
      </c>
      <c r="G378" s="10">
        <v>673.3</v>
      </c>
      <c r="H378" s="10">
        <v>676</v>
      </c>
      <c r="I378" s="10">
        <v>677.8</v>
      </c>
      <c r="J378" s="10">
        <v>679.5</v>
      </c>
      <c r="K378" s="10">
        <v>680.9</v>
      </c>
    </row>
    <row r="379" spans="1:11">
      <c r="A379" t="s">
        <v>31</v>
      </c>
      <c r="B379" s="10">
        <v>1355.1</v>
      </c>
      <c r="C379" s="10">
        <v>1373.3</v>
      </c>
      <c r="D379" s="10">
        <v>1390.4</v>
      </c>
      <c r="E379" s="10">
        <v>1406.4</v>
      </c>
      <c r="F379" s="10">
        <v>1421.3</v>
      </c>
      <c r="G379" s="10">
        <v>1435.4</v>
      </c>
      <c r="H379" s="10">
        <v>1447.5</v>
      </c>
      <c r="I379" s="10">
        <v>1457.7</v>
      </c>
      <c r="J379" s="10">
        <v>1467.1</v>
      </c>
      <c r="K379" s="10">
        <v>1476</v>
      </c>
    </row>
    <row r="380" spans="1:11">
      <c r="A380" t="s">
        <v>32</v>
      </c>
      <c r="B380" s="10">
        <v>511.8</v>
      </c>
      <c r="C380" s="10">
        <v>514.20000000000005</v>
      </c>
      <c r="D380" s="10">
        <v>517.20000000000005</v>
      </c>
      <c r="E380" s="10">
        <v>519.9</v>
      </c>
      <c r="F380" s="10">
        <v>522.29999999999995</v>
      </c>
      <c r="G380" s="10">
        <v>524.29999999999995</v>
      </c>
      <c r="H380" s="10">
        <v>525.70000000000005</v>
      </c>
      <c r="I380" s="10">
        <v>526.4</v>
      </c>
      <c r="J380" s="10">
        <v>526.79999999999995</v>
      </c>
      <c r="K380" s="10">
        <v>527.1</v>
      </c>
    </row>
    <row r="381" spans="1:11">
      <c r="A381" t="s">
        <v>33</v>
      </c>
      <c r="B381" s="10">
        <v>2583.1</v>
      </c>
      <c r="C381" s="10">
        <v>2589.1</v>
      </c>
      <c r="D381" s="10">
        <v>2602.1</v>
      </c>
      <c r="E381" s="10">
        <v>2613.1999999999998</v>
      </c>
      <c r="F381" s="10">
        <v>2622.6</v>
      </c>
      <c r="G381" s="10">
        <v>2630.8</v>
      </c>
      <c r="H381" s="10">
        <v>2634.9</v>
      </c>
      <c r="I381" s="10">
        <v>2634.5</v>
      </c>
      <c r="J381" s="10">
        <v>2632.5</v>
      </c>
      <c r="K381" s="10">
        <v>2629.5</v>
      </c>
    </row>
    <row r="382" spans="1:11">
      <c r="A382" t="s">
        <v>34</v>
      </c>
      <c r="B382" s="10">
        <v>1645</v>
      </c>
      <c r="C382" s="10">
        <v>1654.5</v>
      </c>
      <c r="D382" s="10">
        <v>1667.4</v>
      </c>
      <c r="E382" s="10">
        <v>1679</v>
      </c>
      <c r="F382" s="10">
        <v>1689.4</v>
      </c>
      <c r="G382" s="10">
        <v>1698.8</v>
      </c>
      <c r="H382" s="10">
        <v>1705.2</v>
      </c>
      <c r="I382" s="10">
        <v>1708.4</v>
      </c>
      <c r="J382" s="10">
        <v>1710.8</v>
      </c>
      <c r="K382" s="10">
        <v>1712.4</v>
      </c>
    </row>
    <row r="383" spans="1:11">
      <c r="A383" t="s">
        <v>35</v>
      </c>
      <c r="B383" s="10">
        <v>5953.2</v>
      </c>
      <c r="C383" s="10">
        <v>5953.9</v>
      </c>
      <c r="D383" s="10">
        <v>5962.9</v>
      </c>
      <c r="E383" s="10">
        <v>5968</v>
      </c>
      <c r="F383" s="10">
        <v>5969.4</v>
      </c>
      <c r="G383" s="10">
        <v>5968</v>
      </c>
      <c r="H383" s="10">
        <v>5973.6</v>
      </c>
      <c r="I383" s="10">
        <v>5985.6</v>
      </c>
      <c r="J383" s="10">
        <v>5994.7</v>
      </c>
      <c r="K383" s="10">
        <v>6001.8</v>
      </c>
    </row>
    <row r="384" spans="1:11">
      <c r="A384" t="s">
        <v>36</v>
      </c>
      <c r="B384" s="10">
        <v>3635.6</v>
      </c>
      <c r="C384" s="10">
        <v>3655.4</v>
      </c>
      <c r="D384" s="10">
        <v>3680</v>
      </c>
      <c r="E384" s="10">
        <v>3702.1</v>
      </c>
      <c r="F384" s="10">
        <v>3721.6</v>
      </c>
      <c r="G384" s="10">
        <v>3739.2</v>
      </c>
      <c r="H384" s="10">
        <v>3753.1</v>
      </c>
      <c r="I384" s="10">
        <v>3763.6</v>
      </c>
      <c r="J384" s="10">
        <v>3772.4</v>
      </c>
      <c r="K384" s="10">
        <v>3780</v>
      </c>
    </row>
    <row r="385" spans="1:18">
      <c r="A385" t="s">
        <v>37</v>
      </c>
      <c r="B385" s="10">
        <v>1062.0999999999999</v>
      </c>
      <c r="C385" s="10">
        <v>1070.3</v>
      </c>
      <c r="D385" s="10">
        <v>1082.0999999999999</v>
      </c>
      <c r="E385" s="10">
        <v>1093.0999999999999</v>
      </c>
      <c r="F385" s="10">
        <v>1103.2</v>
      </c>
      <c r="G385" s="10">
        <v>1112.7</v>
      </c>
      <c r="H385" s="10">
        <v>1119</v>
      </c>
      <c r="I385" s="10">
        <v>1122.0999999999999</v>
      </c>
      <c r="J385" s="10">
        <v>1124.4000000000001</v>
      </c>
      <c r="K385" s="10">
        <v>1126.4000000000001</v>
      </c>
    </row>
    <row r="386" spans="1:18">
      <c r="A386" t="s">
        <v>38</v>
      </c>
      <c r="B386" s="10">
        <v>2807.5</v>
      </c>
      <c r="C386" s="10">
        <v>2812</v>
      </c>
      <c r="D386" s="10">
        <v>2815.9</v>
      </c>
      <c r="E386" s="10">
        <v>2818.1</v>
      </c>
      <c r="F386" s="10">
        <v>2818.6</v>
      </c>
      <c r="G386" s="10">
        <v>2818</v>
      </c>
      <c r="H386" s="10">
        <v>2817</v>
      </c>
      <c r="I386" s="10">
        <v>2815.3</v>
      </c>
      <c r="J386" s="10">
        <v>2812.4</v>
      </c>
      <c r="K386" s="10">
        <v>2808.6</v>
      </c>
    </row>
    <row r="387" spans="1:18">
      <c r="A387" t="s">
        <v>39</v>
      </c>
      <c r="B387" s="10">
        <v>4674.5</v>
      </c>
      <c r="C387" s="10">
        <v>4693.3999999999996</v>
      </c>
      <c r="D387" s="10">
        <v>4719.5</v>
      </c>
      <c r="E387" s="10">
        <v>4742.2</v>
      </c>
      <c r="F387" s="10">
        <v>4761.8999999999996</v>
      </c>
      <c r="G387" s="10">
        <v>4779.3</v>
      </c>
      <c r="H387" s="10">
        <v>4799.2</v>
      </c>
      <c r="I387" s="10">
        <v>4821.5</v>
      </c>
      <c r="J387" s="10">
        <v>4841.5</v>
      </c>
      <c r="K387" s="10">
        <v>4860.1000000000004</v>
      </c>
    </row>
    <row r="388" spans="1:18">
      <c r="A388" t="s">
        <v>40</v>
      </c>
      <c r="B388" s="10">
        <v>948.9</v>
      </c>
      <c r="C388" s="10">
        <v>958.9</v>
      </c>
      <c r="D388" s="10">
        <v>969.1</v>
      </c>
      <c r="E388" s="10">
        <v>978.6</v>
      </c>
      <c r="F388" s="10">
        <v>987.2</v>
      </c>
      <c r="G388" s="10">
        <v>995.2</v>
      </c>
      <c r="H388" s="10">
        <v>1002.5</v>
      </c>
      <c r="I388" s="10">
        <v>1009.1</v>
      </c>
      <c r="J388" s="10">
        <v>1015.3</v>
      </c>
      <c r="K388" s="10">
        <v>1021.1</v>
      </c>
    </row>
    <row r="389" spans="1:18">
      <c r="A389" t="s">
        <v>41</v>
      </c>
      <c r="B389" s="10">
        <v>508.1</v>
      </c>
      <c r="C389" s="10">
        <v>510.1</v>
      </c>
      <c r="D389" s="10">
        <v>512.5</v>
      </c>
      <c r="E389" s="10">
        <v>514.6</v>
      </c>
      <c r="F389" s="10">
        <v>516.4</v>
      </c>
      <c r="G389" s="10">
        <v>518</v>
      </c>
      <c r="H389" s="10">
        <v>519.20000000000005</v>
      </c>
      <c r="I389" s="10">
        <v>520</v>
      </c>
      <c r="J389" s="10">
        <v>520.6</v>
      </c>
      <c r="K389" s="10">
        <v>521</v>
      </c>
    </row>
    <row r="390" spans="1:18">
      <c r="A390" t="s">
        <v>42</v>
      </c>
      <c r="B390" s="10">
        <v>2142.6</v>
      </c>
      <c r="C390" s="10">
        <v>2138.9</v>
      </c>
      <c r="D390" s="10">
        <v>2136.5</v>
      </c>
      <c r="E390" s="10">
        <v>2132.4</v>
      </c>
      <c r="F390" s="10">
        <v>2126.9</v>
      </c>
      <c r="G390" s="10">
        <v>2120.4</v>
      </c>
      <c r="H390" s="10">
        <v>2119.1999999999998</v>
      </c>
      <c r="I390" s="10">
        <v>2123.1</v>
      </c>
      <c r="J390" s="10">
        <v>2125.8000000000002</v>
      </c>
      <c r="K390" s="10">
        <v>2127.8000000000002</v>
      </c>
    </row>
    <row r="391" spans="1:18">
      <c r="A391" t="s">
        <v>43</v>
      </c>
      <c r="B391" s="10">
        <v>253.6</v>
      </c>
      <c r="C391" s="10">
        <v>255.1</v>
      </c>
      <c r="D391" s="10">
        <v>256.7</v>
      </c>
      <c r="E391" s="10">
        <v>258.10000000000002</v>
      </c>
      <c r="F391" s="10">
        <v>259.3</v>
      </c>
      <c r="G391" s="10">
        <v>260.5</v>
      </c>
      <c r="H391" s="10">
        <v>261.10000000000002</v>
      </c>
      <c r="I391" s="10">
        <v>261.2</v>
      </c>
      <c r="J391" s="10">
        <v>261.2</v>
      </c>
      <c r="K391" s="10">
        <v>261.10000000000002</v>
      </c>
    </row>
    <row r="392" spans="1:18">
      <c r="A392" t="s">
        <v>44</v>
      </c>
      <c r="B392" s="10">
        <v>119</v>
      </c>
      <c r="C392" s="10">
        <v>118.9</v>
      </c>
      <c r="D392" s="10">
        <v>119.4</v>
      </c>
      <c r="E392" s="10">
        <v>119.9</v>
      </c>
      <c r="F392" s="10">
        <v>120.3</v>
      </c>
      <c r="G392" s="10">
        <v>120.5</v>
      </c>
      <c r="H392" s="10">
        <v>121.2</v>
      </c>
      <c r="I392" s="10">
        <v>122.3</v>
      </c>
      <c r="J392" s="10">
        <v>123.3</v>
      </c>
      <c r="K392" s="10">
        <v>124.3</v>
      </c>
    </row>
    <row r="393" spans="1:18">
      <c r="A393" t="s">
        <v>46</v>
      </c>
      <c r="B393" s="10">
        <v>37579.800000000003</v>
      </c>
      <c r="C393" s="10">
        <v>37750.9</v>
      </c>
      <c r="D393" s="10">
        <v>37970</v>
      </c>
      <c r="E393" s="10">
        <v>38161.699999999997</v>
      </c>
      <c r="F393" s="10">
        <v>38327.699999999997</v>
      </c>
      <c r="G393" s="10">
        <v>38474.300000000003</v>
      </c>
      <c r="H393" s="10">
        <v>38604.5</v>
      </c>
      <c r="I393" s="10">
        <v>38716.400000000001</v>
      </c>
      <c r="J393" s="10">
        <v>38809</v>
      </c>
      <c r="K393" s="10">
        <v>38888.300000000003</v>
      </c>
    </row>
    <row r="394" spans="1:18"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6" spans="1:18">
      <c r="A396" s="45" t="s">
        <v>179</v>
      </c>
    </row>
    <row r="397" spans="1:18">
      <c r="A397" t="s">
        <v>227</v>
      </c>
    </row>
    <row r="398" spans="1:18">
      <c r="A398" s="42"/>
      <c r="B398" s="5">
        <v>1980</v>
      </c>
      <c r="C398" s="5">
        <v>1981</v>
      </c>
      <c r="D398" s="5">
        <v>1982</v>
      </c>
      <c r="E398" s="5">
        <v>1983</v>
      </c>
      <c r="F398" s="5">
        <v>1984</v>
      </c>
      <c r="G398" s="5">
        <v>1985</v>
      </c>
      <c r="H398" s="5">
        <v>1986</v>
      </c>
      <c r="I398" s="5">
        <v>1987</v>
      </c>
      <c r="J398" s="5">
        <v>1988</v>
      </c>
      <c r="K398" s="5">
        <v>1989</v>
      </c>
      <c r="L398" s="5">
        <v>1990</v>
      </c>
      <c r="M398" s="5">
        <v>1991</v>
      </c>
      <c r="N398" s="5">
        <v>1992</v>
      </c>
      <c r="O398" s="5">
        <v>1993</v>
      </c>
      <c r="P398" s="5">
        <v>1994</v>
      </c>
      <c r="Q398" s="5">
        <v>1995</v>
      </c>
      <c r="R398" s="5">
        <v>1996</v>
      </c>
    </row>
    <row r="399" spans="1:18">
      <c r="A399" s="42" t="s">
        <v>27</v>
      </c>
      <c r="B399" s="6">
        <v>1612.1718233041252</v>
      </c>
      <c r="C399" s="6">
        <v>1585.1919562428341</v>
      </c>
      <c r="D399" s="6">
        <v>1602.1095882494963</v>
      </c>
      <c r="E399" s="6">
        <v>1579.3045445199368</v>
      </c>
      <c r="F399" s="6">
        <v>1494.9627238709836</v>
      </c>
      <c r="G399" s="6">
        <v>1549.5126691156056</v>
      </c>
      <c r="H399" s="6">
        <v>1587.6957164748073</v>
      </c>
      <c r="I399" s="6">
        <v>1671.2834359064145</v>
      </c>
      <c r="J399" s="6">
        <v>1744.1456005430587</v>
      </c>
      <c r="K399" s="6">
        <v>1822.667596495158</v>
      </c>
      <c r="L399" s="6">
        <v>1901.067435234818</v>
      </c>
      <c r="M399" s="6">
        <v>1915.6258530377299</v>
      </c>
      <c r="N399" s="6">
        <v>1869.2841779548978</v>
      </c>
      <c r="O399" s="6">
        <v>1799.9759767705546</v>
      </c>
      <c r="P399" s="6">
        <v>1798.6363151317894</v>
      </c>
      <c r="Q399" s="6">
        <v>1822.5397212148921</v>
      </c>
      <c r="R399" s="6">
        <v>1850.4544925762677</v>
      </c>
    </row>
    <row r="400" spans="1:18">
      <c r="A400" s="42" t="s">
        <v>28</v>
      </c>
      <c r="B400" s="6">
        <v>416.8010090958245</v>
      </c>
      <c r="C400" s="6">
        <v>403.33702332585329</v>
      </c>
      <c r="D400" s="6">
        <v>402.59264995032669</v>
      </c>
      <c r="E400" s="6">
        <v>394.68848990203992</v>
      </c>
      <c r="F400" s="6">
        <v>380.19875138876381</v>
      </c>
      <c r="G400" s="6">
        <v>383.17053141219765</v>
      </c>
      <c r="H400" s="6">
        <v>392.23665551254311</v>
      </c>
      <c r="I400" s="6">
        <v>416.01163703141214</v>
      </c>
      <c r="J400" s="6">
        <v>423.28335863142485</v>
      </c>
      <c r="K400" s="6">
        <v>434.8667992127771</v>
      </c>
      <c r="L400" s="6">
        <v>451.23276334896877</v>
      </c>
      <c r="M400" s="6">
        <v>465.42702667043295</v>
      </c>
      <c r="N400" s="6">
        <v>452.55654366399472</v>
      </c>
      <c r="O400" s="6">
        <v>440.54011970733762</v>
      </c>
      <c r="P400" s="6">
        <v>434.04983614411066</v>
      </c>
      <c r="Q400" s="6">
        <v>431.9258373172317</v>
      </c>
      <c r="R400" s="6">
        <v>435.47758263655817</v>
      </c>
    </row>
    <row r="401" spans="1:18">
      <c r="A401" s="42" t="s">
        <v>29</v>
      </c>
      <c r="B401" s="6">
        <v>412.90451737228119</v>
      </c>
      <c r="C401" s="6">
        <v>397.66311360781327</v>
      </c>
      <c r="D401" s="6">
        <v>379.03836100234304</v>
      </c>
      <c r="E401" s="6">
        <v>380.43530610572373</v>
      </c>
      <c r="F401" s="6">
        <v>371.81154590827867</v>
      </c>
      <c r="G401" s="6">
        <v>377.00879664941431</v>
      </c>
      <c r="H401" s="6">
        <v>368.65472368007909</v>
      </c>
      <c r="I401" s="6">
        <v>377.40163854688353</v>
      </c>
      <c r="J401" s="6">
        <v>370.0709256062604</v>
      </c>
      <c r="K401" s="6">
        <v>375.21357412677327</v>
      </c>
      <c r="L401" s="6">
        <v>386.54687779217494</v>
      </c>
      <c r="M401" s="6">
        <v>388.63835046150359</v>
      </c>
      <c r="N401" s="6">
        <v>381.76183352939233</v>
      </c>
      <c r="O401" s="6">
        <v>369.83709662104343</v>
      </c>
      <c r="P401" s="6">
        <v>355.70217374215906</v>
      </c>
      <c r="Q401" s="6">
        <v>349.09534734524141</v>
      </c>
      <c r="R401" s="6">
        <v>354.15787250612766</v>
      </c>
    </row>
    <row r="402" spans="1:18">
      <c r="A402" s="42" t="s">
        <v>30</v>
      </c>
      <c r="B402" s="6">
        <v>219.16560939473777</v>
      </c>
      <c r="C402" s="6">
        <v>215.5962118519075</v>
      </c>
      <c r="D402" s="6">
        <v>214.71849379470447</v>
      </c>
      <c r="E402" s="6">
        <v>214.33572829536172</v>
      </c>
      <c r="F402" s="6">
        <v>220.52737519700378</v>
      </c>
      <c r="G402" s="6">
        <v>226.74749221465686</v>
      </c>
      <c r="H402" s="6">
        <v>227.09543968293903</v>
      </c>
      <c r="I402" s="6">
        <v>226.01807594906592</v>
      </c>
      <c r="J402" s="6">
        <v>247.74724695825839</v>
      </c>
      <c r="K402" s="6">
        <v>256.16277120749015</v>
      </c>
      <c r="L402" s="6">
        <v>265.82249233456491</v>
      </c>
      <c r="M402" s="6">
        <v>266.83115372653612</v>
      </c>
      <c r="N402" s="6">
        <v>259.28608611046445</v>
      </c>
      <c r="O402" s="6">
        <v>254.46697920715431</v>
      </c>
      <c r="P402" s="6">
        <v>258.51566777038835</v>
      </c>
      <c r="Q402" s="6">
        <v>274.9630840968228</v>
      </c>
      <c r="R402" s="6">
        <v>279.79000191633304</v>
      </c>
    </row>
    <row r="403" spans="1:18">
      <c r="A403" s="42" t="s">
        <v>31</v>
      </c>
      <c r="B403" s="6">
        <v>404.21864449918269</v>
      </c>
      <c r="C403" s="6">
        <v>388.58253690105147</v>
      </c>
      <c r="D403" s="6">
        <v>389.61939449496248</v>
      </c>
      <c r="E403" s="6">
        <v>388.18066095656309</v>
      </c>
      <c r="F403" s="6">
        <v>375.61919177355094</v>
      </c>
      <c r="G403" s="6">
        <v>364.72801806129263</v>
      </c>
      <c r="H403" s="6">
        <v>381.02661809129654</v>
      </c>
      <c r="I403" s="6">
        <v>400.81721684994943</v>
      </c>
      <c r="J403" s="6">
        <v>418.707919510377</v>
      </c>
      <c r="K403" s="6">
        <v>430.33534221196885</v>
      </c>
      <c r="L403" s="6">
        <v>451.12526622140103</v>
      </c>
      <c r="M403" s="6">
        <v>448.80981135548376</v>
      </c>
      <c r="N403" s="6">
        <v>449.57394986454597</v>
      </c>
      <c r="O403" s="6">
        <v>447.5118163492574</v>
      </c>
      <c r="P403" s="6">
        <v>462.88862938939849</v>
      </c>
      <c r="Q403" s="6">
        <v>481.6838134436411</v>
      </c>
      <c r="R403" s="6">
        <v>498.07467434038529</v>
      </c>
    </row>
    <row r="404" spans="1:18">
      <c r="A404" s="42" t="s">
        <v>32</v>
      </c>
      <c r="B404" s="6">
        <v>192.51128435500837</v>
      </c>
      <c r="C404" s="6">
        <v>186.84116490649234</v>
      </c>
      <c r="D404" s="6">
        <v>175.52827788793255</v>
      </c>
      <c r="E404" s="6">
        <v>173.17684078269863</v>
      </c>
      <c r="F404" s="6">
        <v>171.73712208861619</v>
      </c>
      <c r="G404" s="6">
        <v>169.12681359987556</v>
      </c>
      <c r="H404" s="6">
        <v>164.51836622257085</v>
      </c>
      <c r="I404" s="6">
        <v>165.81526035892833</v>
      </c>
      <c r="J404" s="6">
        <v>166.44148335476987</v>
      </c>
      <c r="K404" s="6">
        <v>174.9841959618422</v>
      </c>
      <c r="L404" s="6">
        <v>177.08617411076693</v>
      </c>
      <c r="M404" s="6">
        <v>175.10984180555624</v>
      </c>
      <c r="N404" s="6">
        <v>173.13481370655407</v>
      </c>
      <c r="O404" s="6">
        <v>170.10250177360876</v>
      </c>
      <c r="P404" s="6">
        <v>167.37390816693613</v>
      </c>
      <c r="Q404" s="6">
        <v>168.2449673836995</v>
      </c>
      <c r="R404" s="6">
        <v>164.64012454513082</v>
      </c>
    </row>
    <row r="405" spans="1:18">
      <c r="A405" s="42" t="s">
        <v>33</v>
      </c>
      <c r="B405" s="6">
        <v>873.05507716060049</v>
      </c>
      <c r="C405" s="6">
        <v>862.12462043850701</v>
      </c>
      <c r="D405" s="6">
        <v>849.10886117180075</v>
      </c>
      <c r="E405" s="6">
        <v>843.48604161609012</v>
      </c>
      <c r="F405" s="6">
        <v>813.82345045252566</v>
      </c>
      <c r="G405" s="6">
        <v>809.10456177852029</v>
      </c>
      <c r="H405" s="6">
        <v>810.96659748755792</v>
      </c>
      <c r="I405" s="6">
        <v>857.2793219410064</v>
      </c>
      <c r="J405" s="6">
        <v>869.18590061100508</v>
      </c>
      <c r="K405" s="6">
        <v>880.76168028802022</v>
      </c>
      <c r="L405" s="6">
        <v>897.84958524473598</v>
      </c>
      <c r="M405" s="6">
        <v>898.7073845443382</v>
      </c>
      <c r="N405" s="6">
        <v>880.00631303580258</v>
      </c>
      <c r="O405" s="6">
        <v>852.83943250754351</v>
      </c>
      <c r="P405" s="6">
        <v>836.41641954584532</v>
      </c>
      <c r="Q405" s="6">
        <v>841.82614064098539</v>
      </c>
      <c r="R405" s="6">
        <v>846.17648409992773</v>
      </c>
    </row>
    <row r="406" spans="1:18">
      <c r="A406" s="42" t="s">
        <v>34</v>
      </c>
      <c r="B406" s="6">
        <v>482.03025319823354</v>
      </c>
      <c r="C406" s="6">
        <v>469.69898816164738</v>
      </c>
      <c r="D406" s="6">
        <v>474.55572306498306</v>
      </c>
      <c r="E406" s="6">
        <v>468.41393887285921</v>
      </c>
      <c r="F406" s="6">
        <v>454.43778589644234</v>
      </c>
      <c r="G406" s="6">
        <v>475.62732791512423</v>
      </c>
      <c r="H406" s="6">
        <v>481.04157012641684</v>
      </c>
      <c r="I406" s="6">
        <v>492.14785769087666</v>
      </c>
      <c r="J406" s="6">
        <v>507.73796073244074</v>
      </c>
      <c r="K406" s="6">
        <v>509.38675749467814</v>
      </c>
      <c r="L406" s="6">
        <v>528.62593488082996</v>
      </c>
      <c r="M406" s="6">
        <v>531.29561484614817</v>
      </c>
      <c r="N406" s="6">
        <v>532.5112094976281</v>
      </c>
      <c r="O406" s="6">
        <v>515.07011263903792</v>
      </c>
      <c r="P406" s="6">
        <v>501.83124611705</v>
      </c>
      <c r="Q406" s="6">
        <v>505.86724887895872</v>
      </c>
      <c r="R406" s="6">
        <v>526.50704317457291</v>
      </c>
    </row>
    <row r="407" spans="1:18">
      <c r="A407" s="42" t="s">
        <v>35</v>
      </c>
      <c r="B407" s="6">
        <v>1990.9444621116993</v>
      </c>
      <c r="C407" s="6">
        <v>1932.3913043407981</v>
      </c>
      <c r="D407" s="6">
        <v>1850.5208078127284</v>
      </c>
      <c r="E407" s="6">
        <v>1845.8021180640103</v>
      </c>
      <c r="F407" s="6">
        <v>1827.9782953308656</v>
      </c>
      <c r="G407" s="6">
        <v>1819.4184125137285</v>
      </c>
      <c r="H407" s="6">
        <v>1848.9551940548877</v>
      </c>
      <c r="I407" s="6">
        <v>1956.5295368865338</v>
      </c>
      <c r="J407" s="6">
        <v>2036.0219911973697</v>
      </c>
      <c r="K407" s="6">
        <v>2136.3355401156919</v>
      </c>
      <c r="L407" s="6">
        <v>2227.4553576604758</v>
      </c>
      <c r="M407" s="6">
        <v>2264.4939876720118</v>
      </c>
      <c r="N407" s="6">
        <v>2243.4423938135046</v>
      </c>
      <c r="O407" s="6">
        <v>2178.8797622656029</v>
      </c>
      <c r="P407" s="6">
        <v>2195.6937820606663</v>
      </c>
      <c r="Q407" s="6">
        <v>2263.0500680325763</v>
      </c>
      <c r="R407" s="6">
        <v>2285.1852156085743</v>
      </c>
    </row>
    <row r="408" spans="1:18">
      <c r="A408" s="42" t="s">
        <v>36</v>
      </c>
      <c r="B408" s="6">
        <v>1149.9859619887977</v>
      </c>
      <c r="C408" s="6">
        <v>1126.7099302426143</v>
      </c>
      <c r="D408" s="6">
        <v>1090.057881549739</v>
      </c>
      <c r="E408" s="6">
        <v>1090.7796676441944</v>
      </c>
      <c r="F408" s="6">
        <v>1084.7178284442587</v>
      </c>
      <c r="G408" s="6">
        <v>1113.1798965523683</v>
      </c>
      <c r="H408" s="6">
        <v>1136.7588513004807</v>
      </c>
      <c r="I408" s="6">
        <v>1220.0528043544978</v>
      </c>
      <c r="J408" s="6">
        <v>1256.5700610293518</v>
      </c>
      <c r="K408" s="6">
        <v>1304.008804123748</v>
      </c>
      <c r="L408" s="6">
        <v>1360.7048312729926</v>
      </c>
      <c r="M408" s="6">
        <v>1372.1111475647151</v>
      </c>
      <c r="N408" s="6">
        <v>1355.2964896600497</v>
      </c>
      <c r="O408" s="6">
        <v>1293.9163880165124</v>
      </c>
      <c r="P408" s="6">
        <v>1303.0579474090009</v>
      </c>
      <c r="Q408" s="6">
        <v>1339.8647627601422</v>
      </c>
      <c r="R408" s="6">
        <v>1383.3447992458343</v>
      </c>
    </row>
    <row r="409" spans="1:18">
      <c r="A409" s="42" t="s">
        <v>37</v>
      </c>
      <c r="B409" s="6">
        <v>285.48970244765286</v>
      </c>
      <c r="C409" s="6">
        <v>276.42656216631724</v>
      </c>
      <c r="D409" s="6">
        <v>273.24631948884087</v>
      </c>
      <c r="E409" s="6">
        <v>278.57436612596337</v>
      </c>
      <c r="F409" s="6">
        <v>271.31923056007292</v>
      </c>
      <c r="G409" s="6">
        <v>272.58393557483544</v>
      </c>
      <c r="H409" s="6">
        <v>274.06245386457181</v>
      </c>
      <c r="I409" s="6">
        <v>298.65999899915505</v>
      </c>
      <c r="J409" s="6">
        <v>300.13254228248564</v>
      </c>
      <c r="K409" s="6">
        <v>306.7676437841402</v>
      </c>
      <c r="L409" s="6">
        <v>313.99810195319276</v>
      </c>
      <c r="M409" s="6">
        <v>306.36696762438356</v>
      </c>
      <c r="N409" s="6">
        <v>301.27220701731596</v>
      </c>
      <c r="O409" s="6">
        <v>291.83023886469596</v>
      </c>
      <c r="P409" s="6">
        <v>286.86553103561425</v>
      </c>
      <c r="Q409" s="6">
        <v>287.09021900947118</v>
      </c>
      <c r="R409" s="6">
        <v>289.81170177787556</v>
      </c>
    </row>
    <row r="410" spans="1:18">
      <c r="A410" s="42" t="s">
        <v>38</v>
      </c>
      <c r="B410" s="6">
        <v>1083.7237718481513</v>
      </c>
      <c r="C410" s="6">
        <v>1051.1524288153375</v>
      </c>
      <c r="D410" s="6">
        <v>1053.819884222781</v>
      </c>
      <c r="E410" s="6">
        <v>1061.8692820890938</v>
      </c>
      <c r="F410" s="6">
        <v>1062.5266472380815</v>
      </c>
      <c r="G410" s="6">
        <v>1058.6147506996062</v>
      </c>
      <c r="H410" s="6">
        <v>1018.7697519097667</v>
      </c>
      <c r="I410" s="6">
        <v>1046.6163474345158</v>
      </c>
      <c r="J410" s="6">
        <v>1095.0821543639609</v>
      </c>
      <c r="K410" s="6">
        <v>1107.6347997307748</v>
      </c>
      <c r="L410" s="6">
        <v>1102.8469151697225</v>
      </c>
      <c r="M410" s="6">
        <v>1087.9197780721865</v>
      </c>
      <c r="N410" s="6">
        <v>1039.1689563196155</v>
      </c>
      <c r="O410" s="6">
        <v>1004.5164695999121</v>
      </c>
      <c r="P410" s="6">
        <v>988.02239657471659</v>
      </c>
      <c r="Q410" s="6">
        <v>975.81312558804291</v>
      </c>
      <c r="R410" s="6">
        <v>982.73694617103422</v>
      </c>
    </row>
    <row r="411" spans="1:18">
      <c r="A411" s="42" t="s">
        <v>39</v>
      </c>
      <c r="B411" s="6">
        <v>1398.0793846314962</v>
      </c>
      <c r="C411" s="6">
        <v>1369.8223832450792</v>
      </c>
      <c r="D411" s="6">
        <v>1400.4541502591467</v>
      </c>
      <c r="E411" s="6">
        <v>1398.6761356718971</v>
      </c>
      <c r="F411" s="6">
        <v>1372.6611867476856</v>
      </c>
      <c r="G411" s="6">
        <v>1398.559925825105</v>
      </c>
      <c r="H411" s="6">
        <v>1476.0952421203906</v>
      </c>
      <c r="I411" s="6">
        <v>1527.8253950821099</v>
      </c>
      <c r="J411" s="6">
        <v>1575.6122240443008</v>
      </c>
      <c r="K411" s="6">
        <v>1641.5602249148014</v>
      </c>
      <c r="L411" s="6">
        <v>1731.4419053640763</v>
      </c>
      <c r="M411" s="6">
        <v>1775.8278348006429</v>
      </c>
      <c r="N411" s="6">
        <v>1781.9858392461383</v>
      </c>
      <c r="O411" s="6">
        <v>1753.6998323164339</v>
      </c>
      <c r="P411" s="6">
        <v>1725.4202995934793</v>
      </c>
      <c r="Q411" s="6">
        <v>1759.3617081157154</v>
      </c>
      <c r="R411" s="6">
        <v>1793.9528286810155</v>
      </c>
    </row>
    <row r="412" spans="1:18">
      <c r="A412" s="42" t="s">
        <v>40</v>
      </c>
      <c r="B412" s="6">
        <v>283.62364589941888</v>
      </c>
      <c r="C412" s="6">
        <v>272.73414905592807</v>
      </c>
      <c r="D412" s="6">
        <v>271.1129286323453</v>
      </c>
      <c r="E412" s="6">
        <v>276.58544443847279</v>
      </c>
      <c r="F412" s="6">
        <v>280.94571091030656</v>
      </c>
      <c r="G412" s="6">
        <v>282.1052110589203</v>
      </c>
      <c r="H412" s="6">
        <v>284.09634532332547</v>
      </c>
      <c r="I412" s="6">
        <v>298.2979222771076</v>
      </c>
      <c r="J412" s="6">
        <v>319.86160016630765</v>
      </c>
      <c r="K412" s="6">
        <v>332.37140311743559</v>
      </c>
      <c r="L412" s="6">
        <v>345.84514503496678</v>
      </c>
      <c r="M412" s="6">
        <v>341.91703893764105</v>
      </c>
      <c r="N412" s="6">
        <v>339.25781226312347</v>
      </c>
      <c r="O412" s="6">
        <v>327.29814680109166</v>
      </c>
      <c r="P412" s="6">
        <v>330.44513485955679</v>
      </c>
      <c r="Q412" s="6">
        <v>328.817233125759</v>
      </c>
      <c r="R412" s="6">
        <v>328.12487367712481</v>
      </c>
    </row>
    <row r="413" spans="1:18">
      <c r="A413" s="42" t="s">
        <v>41</v>
      </c>
      <c r="B413" s="6">
        <v>188.7577584608986</v>
      </c>
      <c r="C413" s="6">
        <v>182.74250153062957</v>
      </c>
      <c r="D413" s="6">
        <v>178.77094817296035</v>
      </c>
      <c r="E413" s="6">
        <v>174.87128067488004</v>
      </c>
      <c r="F413" s="6">
        <v>171.81257929167356</v>
      </c>
      <c r="G413" s="6">
        <v>173.64631166120574</v>
      </c>
      <c r="H413" s="6">
        <v>177.85351493396828</v>
      </c>
      <c r="I413" s="6">
        <v>185.41320930128168</v>
      </c>
      <c r="J413" s="6">
        <v>189.38209100275145</v>
      </c>
      <c r="K413" s="6">
        <v>199.40101199278877</v>
      </c>
      <c r="L413" s="6">
        <v>203.94173444914904</v>
      </c>
      <c r="M413" s="6">
        <v>208.62601830341961</v>
      </c>
      <c r="N413" s="6">
        <v>202.87297392926723</v>
      </c>
      <c r="O413" s="6">
        <v>196.75432681255759</v>
      </c>
      <c r="P413" s="6">
        <v>193.91860277389893</v>
      </c>
      <c r="Q413" s="6">
        <v>202.58262216028771</v>
      </c>
      <c r="R413" s="6">
        <v>217.95878625477752</v>
      </c>
    </row>
    <row r="414" spans="1:18">
      <c r="A414" s="42" t="s">
        <v>42</v>
      </c>
      <c r="B414" s="6">
        <v>730.84237731554435</v>
      </c>
      <c r="C414" s="6">
        <v>707.52673430056484</v>
      </c>
      <c r="D414" s="6">
        <v>708.46300555337029</v>
      </c>
      <c r="E414" s="6">
        <v>694.50644309743438</v>
      </c>
      <c r="F414" s="6">
        <v>675.94173699250109</v>
      </c>
      <c r="G414" s="6">
        <v>676.05986303154054</v>
      </c>
      <c r="H414" s="6">
        <v>680.0496340630782</v>
      </c>
      <c r="I414" s="6">
        <v>678.03050750629097</v>
      </c>
      <c r="J414" s="6">
        <v>689.42122282647244</v>
      </c>
      <c r="K414" s="6">
        <v>714.24022443191154</v>
      </c>
      <c r="L414" s="6">
        <v>738.36330886327971</v>
      </c>
      <c r="M414" s="6">
        <v>757.37311005653476</v>
      </c>
      <c r="N414" s="6">
        <v>737.78333920785985</v>
      </c>
      <c r="O414" s="6">
        <v>717.50650342040819</v>
      </c>
      <c r="P414" s="6">
        <v>710.42570245571824</v>
      </c>
      <c r="Q414" s="6">
        <v>722.97037594098379</v>
      </c>
      <c r="R414" s="6">
        <v>727.752325846041</v>
      </c>
    </row>
    <row r="415" spans="1:18">
      <c r="A415" s="42" t="s">
        <v>43</v>
      </c>
      <c r="B415" s="6">
        <v>95.637096204302679</v>
      </c>
      <c r="C415" s="6">
        <v>90.087141855982139</v>
      </c>
      <c r="D415" s="6">
        <v>93.522345738914709</v>
      </c>
      <c r="E415" s="6">
        <v>89.403881273349299</v>
      </c>
      <c r="F415" s="6">
        <v>85.069659787113451</v>
      </c>
      <c r="G415" s="6">
        <v>90.083230021557753</v>
      </c>
      <c r="H415" s="6">
        <v>94.741855501097831</v>
      </c>
      <c r="I415" s="6">
        <v>95.620762515451631</v>
      </c>
      <c r="J415" s="6">
        <v>99.968228983611056</v>
      </c>
      <c r="K415" s="6">
        <v>104.45029893572611</v>
      </c>
      <c r="L415" s="6">
        <v>102.11510518461567</v>
      </c>
      <c r="M415" s="6">
        <v>104.79086240476028</v>
      </c>
      <c r="N415" s="6">
        <v>100.86519961815773</v>
      </c>
      <c r="O415" s="6">
        <v>98.052970655441257</v>
      </c>
      <c r="P415" s="6">
        <v>98.028670702693077</v>
      </c>
      <c r="Q415" s="6">
        <v>98.200049440637201</v>
      </c>
      <c r="R415" s="6">
        <v>100.50032841059767</v>
      </c>
    </row>
    <row r="416" spans="1:18">
      <c r="A416" s="42" t="s">
        <v>44</v>
      </c>
      <c r="B416" s="6">
        <v>28.729339396642597</v>
      </c>
      <c r="C416" s="6">
        <v>28.626519552639433</v>
      </c>
      <c r="D416" s="6">
        <v>29.237142471003864</v>
      </c>
      <c r="E416" s="6">
        <v>28.628229788942843</v>
      </c>
      <c r="F416" s="6">
        <v>29.239591542766878</v>
      </c>
      <c r="G416" s="6">
        <v>28.420853314553604</v>
      </c>
      <c r="H416" s="6">
        <v>28.612272645008975</v>
      </c>
      <c r="I416" s="6">
        <v>30.741492803677701</v>
      </c>
      <c r="J416" s="6">
        <v>35.297632661354456</v>
      </c>
      <c r="K416" s="6">
        <v>36.109850828900626</v>
      </c>
      <c r="L416" s="6">
        <v>36.140178192623601</v>
      </c>
      <c r="M416" s="6">
        <v>34.75869340371969</v>
      </c>
      <c r="N416" s="6">
        <v>35.415634031445855</v>
      </c>
      <c r="O416" s="6">
        <v>36.032957866098407</v>
      </c>
      <c r="P416" s="6">
        <v>36.164730178306769</v>
      </c>
      <c r="Q416" s="6">
        <v>38.14400997565275</v>
      </c>
      <c r="R416" s="6">
        <v>38.831795297749281</v>
      </c>
    </row>
    <row r="417" spans="1:18">
      <c r="A417" s="42" t="s">
        <v>107</v>
      </c>
      <c r="B417" s="6">
        <v>4.4613782959843915</v>
      </c>
      <c r="C417" s="6">
        <v>5.2723643519820076</v>
      </c>
      <c r="D417" s="6">
        <v>4.9680842191298691</v>
      </c>
      <c r="E417" s="6">
        <v>5.2726793392406925</v>
      </c>
      <c r="F417" s="6">
        <v>5.2726942750133761</v>
      </c>
      <c r="G417" s="6">
        <v>6.3872409759177602</v>
      </c>
      <c r="H417" s="6">
        <v>6.6885166493353418</v>
      </c>
      <c r="I417" s="6">
        <v>6.4839226616289531</v>
      </c>
      <c r="J417" s="6">
        <v>7.0909487697110469</v>
      </c>
      <c r="K417" s="6">
        <v>7.0880052800893178</v>
      </c>
      <c r="L417" s="6">
        <v>6.985459558455017</v>
      </c>
      <c r="M417" s="6">
        <v>7.0851068400165413</v>
      </c>
      <c r="N417" s="6">
        <v>7.0842115008631916</v>
      </c>
      <c r="O417" s="6">
        <v>7.3880661765367002</v>
      </c>
      <c r="P417" s="6">
        <v>7.5906547301729654</v>
      </c>
      <c r="Q417" s="6">
        <v>7.8933672285154293</v>
      </c>
      <c r="R417" s="6">
        <v>8.1083611772510427</v>
      </c>
    </row>
    <row r="418" spans="1:18" s="6" customFormat="1">
      <c r="A418" s="6" t="s">
        <v>183</v>
      </c>
      <c r="B418" s="6">
        <v>11853.133096980582</v>
      </c>
      <c r="C418" s="6">
        <v>11552.527634893977</v>
      </c>
      <c r="D418" s="6">
        <v>11441.44484773751</v>
      </c>
      <c r="E418" s="6">
        <v>11386.991079258753</v>
      </c>
      <c r="F418" s="6">
        <v>11150.603107696506</v>
      </c>
      <c r="G418" s="6">
        <v>11274.085841976024</v>
      </c>
      <c r="H418" s="6">
        <v>11439.919319644121</v>
      </c>
      <c r="I418" s="6">
        <v>11951.046344096791</v>
      </c>
      <c r="J418" s="6">
        <v>12351.761093275276</v>
      </c>
      <c r="K418" s="6">
        <v>12774.346524254715</v>
      </c>
      <c r="L418" s="6">
        <v>13229.194571871811</v>
      </c>
      <c r="M418" s="6">
        <v>13351.715582127759</v>
      </c>
      <c r="N418" s="6">
        <v>13142.559983970621</v>
      </c>
      <c r="O418" s="6">
        <v>12756.219698370827</v>
      </c>
      <c r="P418" s="6">
        <v>12691.047648381504</v>
      </c>
      <c r="Q418" s="6">
        <v>12899.933701699256</v>
      </c>
      <c r="R418" s="6">
        <v>13111.586237943176</v>
      </c>
    </row>
    <row r="420" spans="1:18">
      <c r="A420" t="s">
        <v>202</v>
      </c>
    </row>
    <row r="421" spans="1:18">
      <c r="A421" s="45" t="s">
        <v>204</v>
      </c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</row>
    <row r="422" spans="1:18">
      <c r="A422" s="48" t="s">
        <v>60</v>
      </c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>
      <c r="A423" s="48"/>
      <c r="B423" s="5">
        <v>1980</v>
      </c>
      <c r="C423" s="5">
        <v>1981</v>
      </c>
      <c r="D423" s="5">
        <v>1982</v>
      </c>
      <c r="E423" s="5">
        <v>1983</v>
      </c>
      <c r="F423" s="5">
        <v>1984</v>
      </c>
      <c r="G423" s="5">
        <v>1985</v>
      </c>
      <c r="H423" s="5">
        <v>1986</v>
      </c>
      <c r="I423" s="5">
        <v>1987</v>
      </c>
      <c r="J423" s="5">
        <v>1988</v>
      </c>
      <c r="K423" s="5">
        <v>1989</v>
      </c>
      <c r="L423" s="5">
        <v>1990</v>
      </c>
      <c r="M423" s="5">
        <v>1991</v>
      </c>
      <c r="N423" s="5">
        <v>1992</v>
      </c>
      <c r="O423" s="5">
        <v>1993</v>
      </c>
      <c r="P423" s="5">
        <v>1994</v>
      </c>
      <c r="Q423" s="5">
        <v>1995</v>
      </c>
      <c r="R423" s="5">
        <v>1996</v>
      </c>
    </row>
    <row r="424" spans="1:18">
      <c r="A424" s="48" t="s">
        <v>27</v>
      </c>
      <c r="B424" s="6">
        <v>3294432.0610520197</v>
      </c>
      <c r="C424" s="6">
        <v>3203414.6345322118</v>
      </c>
      <c r="D424" s="6">
        <v>3169109.0819457625</v>
      </c>
      <c r="E424" s="6">
        <v>3062220.1097044717</v>
      </c>
      <c r="F424" s="6">
        <v>2924890.2700501899</v>
      </c>
      <c r="G424" s="6">
        <v>2948064.2758296272</v>
      </c>
      <c r="H424" s="6">
        <v>3008212.1975109759</v>
      </c>
      <c r="I424" s="6">
        <v>3027572.8375288155</v>
      </c>
      <c r="J424" s="6">
        <v>3119263.9461120018</v>
      </c>
      <c r="K424" s="6">
        <v>3272928.78393703</v>
      </c>
      <c r="L424" s="6">
        <v>3409441.4440503162</v>
      </c>
      <c r="M424" s="6">
        <v>3396185.4743302651</v>
      </c>
      <c r="N424" s="6">
        <v>3290242.4501753254</v>
      </c>
      <c r="O424" s="6">
        <v>3144256.915774893</v>
      </c>
      <c r="P424" s="6">
        <v>3123031.2320805788</v>
      </c>
      <c r="Q424" s="6">
        <v>3192307.008911849</v>
      </c>
      <c r="R424" s="6">
        <v>3207015.1675042426</v>
      </c>
    </row>
    <row r="425" spans="1:18">
      <c r="A425" s="48" t="s">
        <v>28</v>
      </c>
      <c r="B425" s="6">
        <v>818033.67137528537</v>
      </c>
      <c r="C425" s="6">
        <v>779069.76256862388</v>
      </c>
      <c r="D425" s="6">
        <v>777106.71929896821</v>
      </c>
      <c r="E425" s="6">
        <v>766905.05831220804</v>
      </c>
      <c r="F425" s="6">
        <v>729172.50815736421</v>
      </c>
      <c r="G425" s="6">
        <v>708133.78140660736</v>
      </c>
      <c r="H425" s="6">
        <v>723218.68062073016</v>
      </c>
      <c r="I425" s="6">
        <v>721709.36645469221</v>
      </c>
      <c r="J425" s="6">
        <v>727851.78553810064</v>
      </c>
      <c r="K425" s="6">
        <v>764348.28867947799</v>
      </c>
      <c r="L425" s="6">
        <v>785715.38828480721</v>
      </c>
      <c r="M425" s="6">
        <v>791572.32213231595</v>
      </c>
      <c r="N425" s="6">
        <v>763224.14629366912</v>
      </c>
      <c r="O425" s="6">
        <v>739994.58711776603</v>
      </c>
      <c r="P425" s="6">
        <v>734789.94400598702</v>
      </c>
      <c r="Q425" s="6">
        <v>721402.80844512559</v>
      </c>
      <c r="R425" s="6">
        <v>734986.75330728211</v>
      </c>
    </row>
    <row r="426" spans="1:18">
      <c r="A426" s="48" t="s">
        <v>29</v>
      </c>
      <c r="B426" s="6">
        <v>947617.56011542748</v>
      </c>
      <c r="C426" s="6">
        <v>914119.08433471026</v>
      </c>
      <c r="D426" s="6">
        <v>851125.36759082042</v>
      </c>
      <c r="E426" s="6">
        <v>849880.58679223293</v>
      </c>
      <c r="F426" s="6">
        <v>809509.89251777052</v>
      </c>
      <c r="G426" s="6">
        <v>801439.15046369948</v>
      </c>
      <c r="H426" s="6">
        <v>769957.98046116566</v>
      </c>
      <c r="I426" s="6">
        <v>692863.67240719229</v>
      </c>
      <c r="J426" s="6">
        <v>661499.72609481425</v>
      </c>
      <c r="K426" s="6">
        <v>656499.45002862706</v>
      </c>
      <c r="L426" s="6">
        <v>709854.03358026966</v>
      </c>
      <c r="M426" s="6">
        <v>754247.36419089464</v>
      </c>
      <c r="N426" s="6">
        <v>752387.62353238941</v>
      </c>
      <c r="O426" s="6">
        <v>727438.05621346296</v>
      </c>
      <c r="P426" s="6">
        <v>705782.53326474386</v>
      </c>
      <c r="Q426" s="6">
        <v>674161.14487748616</v>
      </c>
      <c r="R426" s="6">
        <v>679625.76666990609</v>
      </c>
    </row>
    <row r="427" spans="1:18">
      <c r="A427" s="48" t="s">
        <v>30</v>
      </c>
      <c r="B427" s="6">
        <v>476358.17207981338</v>
      </c>
      <c r="C427" s="6">
        <v>459617.5936814142</v>
      </c>
      <c r="D427" s="6">
        <v>441577.36320641835</v>
      </c>
      <c r="E427" s="6">
        <v>425346.33509062015</v>
      </c>
      <c r="F427" s="6">
        <v>435013.77449501335</v>
      </c>
      <c r="G427" s="6">
        <v>440543.56542871275</v>
      </c>
      <c r="H427" s="6">
        <v>426308.25073640078</v>
      </c>
      <c r="I427" s="6">
        <v>407232.77760241041</v>
      </c>
      <c r="J427" s="6">
        <v>425367.07892651967</v>
      </c>
      <c r="K427" s="6">
        <v>427313.26321966894</v>
      </c>
      <c r="L427" s="6">
        <v>434112.45658648998</v>
      </c>
      <c r="M427" s="6">
        <v>439655.30483904039</v>
      </c>
      <c r="N427" s="6">
        <v>431337.36958751024</v>
      </c>
      <c r="O427" s="6">
        <v>426797.27252821985</v>
      </c>
      <c r="P427" s="6">
        <v>437623.06780175824</v>
      </c>
      <c r="Q427" s="6">
        <v>440598.14289538655</v>
      </c>
      <c r="R427" s="6">
        <v>446495.70688630687</v>
      </c>
    </row>
    <row r="428" spans="1:18">
      <c r="A428" s="48" t="s">
        <v>31</v>
      </c>
      <c r="B428" s="6">
        <v>748071.8289168987</v>
      </c>
      <c r="C428" s="6">
        <v>723092.19037876022</v>
      </c>
      <c r="D428" s="6">
        <v>727234.97789294936</v>
      </c>
      <c r="E428" s="6">
        <v>708026.63639687572</v>
      </c>
      <c r="F428" s="6">
        <v>672613.18454117095</v>
      </c>
      <c r="G428" s="6">
        <v>645635.89778106625</v>
      </c>
      <c r="H428" s="6">
        <v>667168.10532699421</v>
      </c>
      <c r="I428" s="6">
        <v>684627.16308084037</v>
      </c>
      <c r="J428" s="6">
        <v>721226.13096672157</v>
      </c>
      <c r="K428" s="6">
        <v>741754.82847170928</v>
      </c>
      <c r="L428" s="6">
        <v>764021.38012120011</v>
      </c>
      <c r="M428" s="6">
        <v>769566.01224755589</v>
      </c>
      <c r="N428" s="6">
        <v>756799.7745891274</v>
      </c>
      <c r="O428" s="6">
        <v>759277.47474938107</v>
      </c>
      <c r="P428" s="6">
        <v>779232.94711852621</v>
      </c>
      <c r="Q428" s="6">
        <v>814910.98854813795</v>
      </c>
      <c r="R428" s="6">
        <v>848886.93112297088</v>
      </c>
    </row>
    <row r="429" spans="1:18">
      <c r="A429" s="48" t="s">
        <v>32</v>
      </c>
      <c r="B429" s="6">
        <v>399287.05788211105</v>
      </c>
      <c r="C429" s="6">
        <v>383934.18711727345</v>
      </c>
      <c r="D429" s="6">
        <v>361867.43929629703</v>
      </c>
      <c r="E429" s="6">
        <v>354099.77748497587</v>
      </c>
      <c r="F429" s="6">
        <v>332661.03815971274</v>
      </c>
      <c r="G429" s="6">
        <v>320101.30732609011</v>
      </c>
      <c r="H429" s="6">
        <v>322638.72027358389</v>
      </c>
      <c r="I429" s="6">
        <v>308083.9883722472</v>
      </c>
      <c r="J429" s="6">
        <v>307923.64493532095</v>
      </c>
      <c r="K429" s="6">
        <v>323723.74924635811</v>
      </c>
      <c r="L429" s="6">
        <v>325984.78820712381</v>
      </c>
      <c r="M429" s="6">
        <v>316298.95601640455</v>
      </c>
      <c r="N429" s="6">
        <v>307336.55248676176</v>
      </c>
      <c r="O429" s="6">
        <v>305921.02714631148</v>
      </c>
      <c r="P429" s="6">
        <v>302966.71644904552</v>
      </c>
      <c r="Q429" s="6">
        <v>302520.09626800736</v>
      </c>
      <c r="R429" s="6">
        <v>294345.06668033759</v>
      </c>
    </row>
    <row r="430" spans="1:18">
      <c r="A430" s="48" t="s">
        <v>33</v>
      </c>
      <c r="B430" s="6">
        <v>1814224.1892264467</v>
      </c>
      <c r="C430" s="6">
        <v>1739917.6147549408</v>
      </c>
      <c r="D430" s="6">
        <v>1693823.19435554</v>
      </c>
      <c r="E430" s="6">
        <v>1654713.1690817608</v>
      </c>
      <c r="F430" s="6">
        <v>1544435.7795893371</v>
      </c>
      <c r="G430" s="6">
        <v>1501128.972077732</v>
      </c>
      <c r="H430" s="6">
        <v>1487807.1930776045</v>
      </c>
      <c r="I430" s="6">
        <v>1527333.5118204434</v>
      </c>
      <c r="J430" s="6">
        <v>1531675.1219415057</v>
      </c>
      <c r="K430" s="6">
        <v>1559255.7577432857</v>
      </c>
      <c r="L430" s="6">
        <v>1587096.2486286429</v>
      </c>
      <c r="M430" s="6">
        <v>1583246.2310052395</v>
      </c>
      <c r="N430" s="6">
        <v>1514599.0897047224</v>
      </c>
      <c r="O430" s="6">
        <v>1447447.1080123866</v>
      </c>
      <c r="P430" s="6">
        <v>1451140.8662894578</v>
      </c>
      <c r="Q430" s="6">
        <v>1454696.1720725249</v>
      </c>
      <c r="R430" s="6">
        <v>1461065.7687940758</v>
      </c>
    </row>
    <row r="431" spans="1:18">
      <c r="A431" s="48" t="s">
        <v>34</v>
      </c>
      <c r="B431" s="6">
        <v>963803.5914152941</v>
      </c>
      <c r="C431" s="6">
        <v>936423.74458240694</v>
      </c>
      <c r="D431" s="6">
        <v>931140.89189413737</v>
      </c>
      <c r="E431" s="6">
        <v>902521.34743580001</v>
      </c>
      <c r="F431" s="6">
        <v>841888.98479244183</v>
      </c>
      <c r="G431" s="6">
        <v>859004.69491738616</v>
      </c>
      <c r="H431" s="6">
        <v>869331.31069754995</v>
      </c>
      <c r="I431" s="6">
        <v>855312.20594262413</v>
      </c>
      <c r="J431" s="6">
        <v>869519.54092923459</v>
      </c>
      <c r="K431" s="6">
        <v>866732.22256649309</v>
      </c>
      <c r="L431" s="6">
        <v>922654.75993289915</v>
      </c>
      <c r="M431" s="6">
        <v>909320.94603692251</v>
      </c>
      <c r="N431" s="6">
        <v>914820.34832256963</v>
      </c>
      <c r="O431" s="6">
        <v>890359.83219934104</v>
      </c>
      <c r="P431" s="6">
        <v>879458.28651470982</v>
      </c>
      <c r="Q431" s="6">
        <v>877375.78284427733</v>
      </c>
      <c r="R431" s="6">
        <v>914288.96943758766</v>
      </c>
    </row>
    <row r="432" spans="1:18">
      <c r="A432" s="48" t="s">
        <v>35</v>
      </c>
      <c r="B432" s="6">
        <v>3993251.8581208484</v>
      </c>
      <c r="C432" s="6">
        <v>3755258.0442414326</v>
      </c>
      <c r="D432" s="6">
        <v>3595427.5731364987</v>
      </c>
      <c r="E432" s="6">
        <v>3530078.758266916</v>
      </c>
      <c r="F432" s="6">
        <v>3407529.6165691335</v>
      </c>
      <c r="G432" s="6">
        <v>3355286.8536209245</v>
      </c>
      <c r="H432" s="6">
        <v>3371169.9457656443</v>
      </c>
      <c r="I432" s="6">
        <v>3358041.4880658621</v>
      </c>
      <c r="J432" s="6">
        <v>3549484.5369844297</v>
      </c>
      <c r="K432" s="6">
        <v>3744379.3030130654</v>
      </c>
      <c r="L432" s="6">
        <v>3886509.6987358946</v>
      </c>
      <c r="M432" s="6">
        <v>3904791.0103111211</v>
      </c>
      <c r="N432" s="6">
        <v>3828570.3863132861</v>
      </c>
      <c r="O432" s="6">
        <v>3723944.01587894</v>
      </c>
      <c r="P432" s="6">
        <v>3773715.3702249448</v>
      </c>
      <c r="Q432" s="6">
        <v>3884330.4045199035</v>
      </c>
      <c r="R432" s="6">
        <v>3905262.2817138582</v>
      </c>
    </row>
    <row r="433" spans="1:18">
      <c r="A433" s="48" t="s">
        <v>36</v>
      </c>
      <c r="B433" s="6">
        <v>2121786.3195922785</v>
      </c>
      <c r="C433" s="6">
        <v>2040464.0646947981</v>
      </c>
      <c r="D433" s="6">
        <v>1952863.4289742808</v>
      </c>
      <c r="E433" s="6">
        <v>1935699.909167791</v>
      </c>
      <c r="F433" s="6">
        <v>1876374.145491746</v>
      </c>
      <c r="G433" s="6">
        <v>1893843.9819909155</v>
      </c>
      <c r="H433" s="6">
        <v>2006611.5139722216</v>
      </c>
      <c r="I433" s="6">
        <v>1992846.8420019404</v>
      </c>
      <c r="J433" s="6">
        <v>2083858.1407185001</v>
      </c>
      <c r="K433" s="6">
        <v>2142317.3099363302</v>
      </c>
      <c r="L433" s="6">
        <v>2265012.9377571577</v>
      </c>
      <c r="M433" s="6">
        <v>2289318.3118382399</v>
      </c>
      <c r="N433" s="6">
        <v>2196237.5511805504</v>
      </c>
      <c r="O433" s="6">
        <v>2072168.2686495641</v>
      </c>
      <c r="P433" s="6">
        <v>2106828.6652539195</v>
      </c>
      <c r="Q433" s="6">
        <v>2179774.6525924327</v>
      </c>
      <c r="R433" s="6">
        <v>2277977.3996974477</v>
      </c>
    </row>
    <row r="434" spans="1:18">
      <c r="A434" s="48" t="s">
        <v>37</v>
      </c>
      <c r="B434" s="6">
        <v>605634.14545940398</v>
      </c>
      <c r="C434" s="6">
        <v>590182.82050266606</v>
      </c>
      <c r="D434" s="6">
        <v>564478.73429016082</v>
      </c>
      <c r="E434" s="6">
        <v>550144.55955592578</v>
      </c>
      <c r="F434" s="6">
        <v>544329.99892821349</v>
      </c>
      <c r="G434" s="6">
        <v>545577.47322741745</v>
      </c>
      <c r="H434" s="6">
        <v>543558.28239627578</v>
      </c>
      <c r="I434" s="6">
        <v>539415.16797275585</v>
      </c>
      <c r="J434" s="6">
        <v>536489.58351100225</v>
      </c>
      <c r="K434" s="6">
        <v>559080.44023422652</v>
      </c>
      <c r="L434" s="6">
        <v>576797.69802768028</v>
      </c>
      <c r="M434" s="6">
        <v>545639.62701555586</v>
      </c>
      <c r="N434" s="6">
        <v>537910.91805743251</v>
      </c>
      <c r="O434" s="6">
        <v>517339.89963203151</v>
      </c>
      <c r="P434" s="6">
        <v>511557.00343310524</v>
      </c>
      <c r="Q434" s="6">
        <v>508013.78897463536</v>
      </c>
      <c r="R434" s="6">
        <v>508356.40934805886</v>
      </c>
    </row>
    <row r="435" spans="1:18">
      <c r="A435" s="48" t="s">
        <v>38</v>
      </c>
      <c r="B435" s="6">
        <v>2409070.8974439376</v>
      </c>
      <c r="C435" s="6">
        <v>2276822.9315799414</v>
      </c>
      <c r="D435" s="6">
        <v>2258484.1786608431</v>
      </c>
      <c r="E435" s="6">
        <v>2183961.0532047106</v>
      </c>
      <c r="F435" s="6">
        <v>2078745.0410126538</v>
      </c>
      <c r="G435" s="6">
        <v>2081413.1583648336</v>
      </c>
      <c r="H435" s="6">
        <v>1972288.998327804</v>
      </c>
      <c r="I435" s="6">
        <v>2003961.082135201</v>
      </c>
      <c r="J435" s="6">
        <v>2022371.8832522731</v>
      </c>
      <c r="K435" s="6">
        <v>2037532.2134719139</v>
      </c>
      <c r="L435" s="6">
        <v>2047725.8655264406</v>
      </c>
      <c r="M435" s="6">
        <v>1998381.2214960903</v>
      </c>
      <c r="N435" s="6">
        <v>1901980.1403770207</v>
      </c>
      <c r="O435" s="6">
        <v>1843270.6509279243</v>
      </c>
      <c r="P435" s="6">
        <v>1839228.458507013</v>
      </c>
      <c r="Q435" s="6">
        <v>1786644.5186114819</v>
      </c>
      <c r="R435" s="6">
        <v>1767982.5701468945</v>
      </c>
    </row>
    <row r="436" spans="1:18">
      <c r="A436" s="48" t="s">
        <v>39</v>
      </c>
      <c r="B436" s="6">
        <v>2747700.9476634925</v>
      </c>
      <c r="C436" s="6">
        <v>2609343.8542513843</v>
      </c>
      <c r="D436" s="6">
        <v>2725253.2927647107</v>
      </c>
      <c r="E436" s="6">
        <v>2641099.5428805556</v>
      </c>
      <c r="F436" s="6">
        <v>2528574.2676791265</v>
      </c>
      <c r="G436" s="6">
        <v>2547970.5356571442</v>
      </c>
      <c r="H436" s="6">
        <v>2685826.3053708756</v>
      </c>
      <c r="I436" s="6">
        <v>2603155.8650374762</v>
      </c>
      <c r="J436" s="6">
        <v>2736339.7853360041</v>
      </c>
      <c r="K436" s="6">
        <v>2890815.3569205948</v>
      </c>
      <c r="L436" s="6">
        <v>3035762.5786058465</v>
      </c>
      <c r="M436" s="6">
        <v>3113057.3541194275</v>
      </c>
      <c r="N436" s="6">
        <v>3100950.705201481</v>
      </c>
      <c r="O436" s="6">
        <v>3066392.2306081508</v>
      </c>
      <c r="P436" s="6">
        <v>3010848.2210998661</v>
      </c>
      <c r="Q436" s="6">
        <v>3030956.6339606782</v>
      </c>
      <c r="R436" s="6">
        <v>3120374.0748490873</v>
      </c>
    </row>
    <row r="437" spans="1:18">
      <c r="A437" s="48" t="s">
        <v>40</v>
      </c>
      <c r="B437" s="6">
        <v>510651.36885086849</v>
      </c>
      <c r="C437" s="6">
        <v>504274.9458397876</v>
      </c>
      <c r="D437" s="6">
        <v>479651.3073658729</v>
      </c>
      <c r="E437" s="6">
        <v>503656.56733918248</v>
      </c>
      <c r="F437" s="6">
        <v>505370.41059001052</v>
      </c>
      <c r="G437" s="6">
        <v>470738.70927215071</v>
      </c>
      <c r="H437" s="6">
        <v>473825.13555622235</v>
      </c>
      <c r="I437" s="6">
        <v>477237.50153995189</v>
      </c>
      <c r="J437" s="6">
        <v>524718.18139643781</v>
      </c>
      <c r="K437" s="6">
        <v>553649.00450828823</v>
      </c>
      <c r="L437" s="6">
        <v>580532.15583293594</v>
      </c>
      <c r="M437" s="6">
        <v>574106.06564871513</v>
      </c>
      <c r="N437" s="6">
        <v>553605.00286831288</v>
      </c>
      <c r="O437" s="6">
        <v>536948.91415412992</v>
      </c>
      <c r="P437" s="6">
        <v>551500.4780508714</v>
      </c>
      <c r="Q437" s="6">
        <v>548441.33130059578</v>
      </c>
      <c r="R437" s="6">
        <v>545590.28094992554</v>
      </c>
    </row>
    <row r="438" spans="1:18">
      <c r="A438" s="48" t="s">
        <v>41</v>
      </c>
      <c r="B438" s="6">
        <v>335718.90929326514</v>
      </c>
      <c r="C438" s="6">
        <v>322006.41476840206</v>
      </c>
      <c r="D438" s="6">
        <v>323755.90261834522</v>
      </c>
      <c r="E438" s="6">
        <v>309516.67708757432</v>
      </c>
      <c r="F438" s="6">
        <v>298936.31338293088</v>
      </c>
      <c r="G438" s="6">
        <v>293459.81445115892</v>
      </c>
      <c r="H438" s="6">
        <v>312045.01825966989</v>
      </c>
      <c r="I438" s="6">
        <v>307605.97910041898</v>
      </c>
      <c r="J438" s="6">
        <v>323038.53327863559</v>
      </c>
      <c r="K438" s="6">
        <v>343528.32273213123</v>
      </c>
      <c r="L438" s="6">
        <v>344771.3113741345</v>
      </c>
      <c r="M438" s="6">
        <v>349463.45472008677</v>
      </c>
      <c r="N438" s="6">
        <v>327129.74986682663</v>
      </c>
      <c r="O438" s="6">
        <v>315675.51219606202</v>
      </c>
      <c r="P438" s="6">
        <v>316941.75650065893</v>
      </c>
      <c r="Q438" s="6">
        <v>329114.87962330296</v>
      </c>
      <c r="R438" s="6">
        <v>365005.0009022142</v>
      </c>
    </row>
    <row r="439" spans="1:18">
      <c r="A439" s="48" t="s">
        <v>42</v>
      </c>
      <c r="B439" s="6">
        <v>1371638.4718200751</v>
      </c>
      <c r="C439" s="6">
        <v>1321950.7834008168</v>
      </c>
      <c r="D439" s="6">
        <v>1310987.4924863428</v>
      </c>
      <c r="E439" s="6">
        <v>1265688.2626749272</v>
      </c>
      <c r="F439" s="6">
        <v>1204143.0685063507</v>
      </c>
      <c r="G439" s="6">
        <v>1186299.1771793298</v>
      </c>
      <c r="H439" s="6">
        <v>1203614.8384955351</v>
      </c>
      <c r="I439" s="6">
        <v>1112381.1042202224</v>
      </c>
      <c r="J439" s="6">
        <v>1153765.7230851997</v>
      </c>
      <c r="K439" s="6">
        <v>1216128.9051899971</v>
      </c>
      <c r="L439" s="6">
        <v>1260450.7463174025</v>
      </c>
      <c r="M439" s="6">
        <v>1282190.61830301</v>
      </c>
      <c r="N439" s="6">
        <v>1218710.3018869928</v>
      </c>
      <c r="O439" s="6">
        <v>1158074.1681119304</v>
      </c>
      <c r="P439" s="6">
        <v>1160600.5834237761</v>
      </c>
      <c r="Q439" s="6">
        <v>1193918.0967777143</v>
      </c>
      <c r="R439" s="6">
        <v>1203311.9973098543</v>
      </c>
    </row>
    <row r="440" spans="1:18">
      <c r="A440" s="48" t="s">
        <v>43</v>
      </c>
      <c r="B440" s="6">
        <v>176962.72035157683</v>
      </c>
      <c r="C440" s="6">
        <v>162605.78903273866</v>
      </c>
      <c r="D440" s="6">
        <v>172085.1564152702</v>
      </c>
      <c r="E440" s="6">
        <v>161898.17133634613</v>
      </c>
      <c r="F440" s="6">
        <v>159655.49420522607</v>
      </c>
      <c r="G440" s="6">
        <v>170198.31002465205</v>
      </c>
      <c r="H440" s="6">
        <v>169755.6766930249</v>
      </c>
      <c r="I440" s="6">
        <v>160006.7544726904</v>
      </c>
      <c r="J440" s="6">
        <v>166966.00160700394</v>
      </c>
      <c r="K440" s="6">
        <v>181049.600095134</v>
      </c>
      <c r="L440" s="6">
        <v>179556.1264704013</v>
      </c>
      <c r="M440" s="6">
        <v>182573.02677742316</v>
      </c>
      <c r="N440" s="6">
        <v>181265.31864766433</v>
      </c>
      <c r="O440" s="6">
        <v>175292.66651749666</v>
      </c>
      <c r="P440" s="6">
        <v>173340.58184254655</v>
      </c>
      <c r="Q440" s="6">
        <v>170362.67529187456</v>
      </c>
      <c r="R440" s="6">
        <v>176544.10528722761</v>
      </c>
    </row>
    <row r="441" spans="1:18">
      <c r="A441" s="48" t="s">
        <v>44</v>
      </c>
      <c r="B441" s="6">
        <v>58048.272912948676</v>
      </c>
      <c r="C441" s="6">
        <v>56850.373489587088</v>
      </c>
      <c r="D441" s="6">
        <v>57623.90903556424</v>
      </c>
      <c r="E441" s="6">
        <v>55355.632028198685</v>
      </c>
      <c r="F441" s="6">
        <v>55313.9345926358</v>
      </c>
      <c r="G441" s="6">
        <v>52875.38410300843</v>
      </c>
      <c r="H441" s="6">
        <v>53073.129318640982</v>
      </c>
      <c r="I441" s="6">
        <v>53976.381605393319</v>
      </c>
      <c r="J441" s="6">
        <v>62172.16644264639</v>
      </c>
      <c r="K441" s="6">
        <v>64173.493678126782</v>
      </c>
      <c r="L441" s="6">
        <v>62198.360318912055</v>
      </c>
      <c r="M441" s="6">
        <v>59433.692877054491</v>
      </c>
      <c r="N441" s="6">
        <v>57558.075489122108</v>
      </c>
      <c r="O441" s="6">
        <v>58543.079141970935</v>
      </c>
      <c r="P441" s="6">
        <v>62811.04699482664</v>
      </c>
      <c r="Q441" s="6">
        <v>64506.047422525757</v>
      </c>
      <c r="R441" s="6">
        <v>63097.222460624114</v>
      </c>
    </row>
    <row r="442" spans="1:18">
      <c r="A442" s="48" t="s">
        <v>107</v>
      </c>
      <c r="B442" s="6">
        <v>8947.3517205090084</v>
      </c>
      <c r="C442" s="6">
        <v>10392.785999298396</v>
      </c>
      <c r="D442" s="6">
        <v>9718.931881845203</v>
      </c>
      <c r="E442" s="6">
        <v>10119.533121982935</v>
      </c>
      <c r="F442" s="6">
        <v>9900.5116119087725</v>
      </c>
      <c r="G442" s="6">
        <v>11794.825503634336</v>
      </c>
      <c r="H442" s="6">
        <v>12314.419662822222</v>
      </c>
      <c r="I442" s="6">
        <v>11299.999840215649</v>
      </c>
      <c r="J442" s="6">
        <v>12354.251432829878</v>
      </c>
      <c r="K442" s="6">
        <v>12395.736494720111</v>
      </c>
      <c r="L442" s="6">
        <v>12235.011512056954</v>
      </c>
      <c r="M442" s="6">
        <v>12337.657408068</v>
      </c>
      <c r="N442" s="6">
        <v>12196.608197619342</v>
      </c>
      <c r="O442" s="6">
        <v>12684.709583016243</v>
      </c>
      <c r="P442" s="6">
        <v>13103.35312193533</v>
      </c>
      <c r="Q442" s="6">
        <v>13562.770550249374</v>
      </c>
      <c r="R442" s="6">
        <v>13921.620460102167</v>
      </c>
    </row>
    <row r="443" spans="1:18">
      <c r="A443" s="6" t="s">
        <v>183</v>
      </c>
      <c r="B443" s="6">
        <f>SUM(B424:B442)</f>
        <v>23801239.395292498</v>
      </c>
      <c r="C443" s="6">
        <f t="shared" ref="C443:R443" si="65">SUM(C424:C442)</f>
        <v>22789741.619751196</v>
      </c>
      <c r="D443" s="6">
        <f t="shared" si="65"/>
        <v>22403314.943110622</v>
      </c>
      <c r="E443" s="6">
        <f t="shared" si="65"/>
        <v>21870931.686963055</v>
      </c>
      <c r="F443" s="6">
        <f t="shared" si="65"/>
        <v>20959058.234872933</v>
      </c>
      <c r="G443" s="6">
        <f t="shared" si="65"/>
        <v>20833509.868626092</v>
      </c>
      <c r="H443" s="6">
        <f t="shared" si="65"/>
        <v>21078725.702523738</v>
      </c>
      <c r="I443" s="6">
        <f t="shared" si="65"/>
        <v>20844663.689201396</v>
      </c>
      <c r="J443" s="6">
        <f t="shared" si="65"/>
        <v>21535885.762489185</v>
      </c>
      <c r="K443" s="6">
        <f t="shared" si="65"/>
        <v>22357606.030167181</v>
      </c>
      <c r="L443" s="6">
        <f t="shared" si="65"/>
        <v>23190432.989870608</v>
      </c>
      <c r="M443" s="6">
        <f t="shared" si="65"/>
        <v>23271384.651313432</v>
      </c>
      <c r="N443" s="6">
        <f t="shared" si="65"/>
        <v>22646862.112778384</v>
      </c>
      <c r="O443" s="6">
        <f t="shared" si="65"/>
        <v>21921826.389142979</v>
      </c>
      <c r="P443" s="6">
        <f t="shared" si="65"/>
        <v>21934501.11197827</v>
      </c>
      <c r="Q443" s="6">
        <f t="shared" si="65"/>
        <v>22187597.944488186</v>
      </c>
      <c r="R443" s="6">
        <f t="shared" si="65"/>
        <v>22534133.093528003</v>
      </c>
    </row>
    <row r="444" spans="1:18"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</row>
    <row r="446" spans="1:18">
      <c r="A446" s="45" t="s">
        <v>192</v>
      </c>
    </row>
    <row r="447" spans="1:18">
      <c r="A447" s="45" t="s">
        <v>205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</row>
    <row r="448" spans="1:18">
      <c r="A448" s="48" t="s">
        <v>60</v>
      </c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</row>
    <row r="449" spans="1:18">
      <c r="A449" s="48"/>
      <c r="B449" s="5">
        <v>1980</v>
      </c>
      <c r="C449" s="5">
        <v>1981</v>
      </c>
      <c r="D449" s="5">
        <v>1982</v>
      </c>
      <c r="E449" s="5">
        <v>1983</v>
      </c>
      <c r="F449" s="5">
        <v>1984</v>
      </c>
      <c r="G449" s="5">
        <v>1985</v>
      </c>
      <c r="H449" s="5">
        <v>1986</v>
      </c>
      <c r="I449" s="5">
        <v>1987</v>
      </c>
      <c r="J449" s="5">
        <v>1988</v>
      </c>
      <c r="K449" s="5">
        <v>1989</v>
      </c>
      <c r="L449" s="5">
        <v>1990</v>
      </c>
      <c r="M449" s="5">
        <v>1991</v>
      </c>
      <c r="N449" s="5">
        <v>1992</v>
      </c>
      <c r="O449" s="5">
        <v>1993</v>
      </c>
      <c r="P449" s="5">
        <v>1994</v>
      </c>
      <c r="Q449" s="5">
        <v>1995</v>
      </c>
      <c r="R449" s="5">
        <v>1996</v>
      </c>
    </row>
    <row r="450" spans="1:18">
      <c r="A450" s="48" t="s">
        <v>27</v>
      </c>
      <c r="B450" s="6">
        <v>1594.8055454374676</v>
      </c>
      <c r="C450" s="6">
        <v>1570.5927828972847</v>
      </c>
      <c r="D450" s="6">
        <v>1565.5316276335454</v>
      </c>
      <c r="E450" s="6">
        <v>1540.3274344594533</v>
      </c>
      <c r="F450" s="6">
        <v>1491.532400936165</v>
      </c>
      <c r="G450" s="6">
        <v>1525.3036224252373</v>
      </c>
      <c r="H450" s="6">
        <v>1556.2982032966524</v>
      </c>
      <c r="I450" s="6">
        <v>1647.148597771783</v>
      </c>
      <c r="J450" s="6">
        <v>1699.7107841629463</v>
      </c>
      <c r="K450" s="6">
        <v>1774.735858257686</v>
      </c>
      <c r="L450" s="6">
        <v>1840.2563015047945</v>
      </c>
      <c r="M450" s="6">
        <v>1837.6114643284157</v>
      </c>
      <c r="N450" s="6">
        <v>1802.6602064279796</v>
      </c>
      <c r="O450" s="6">
        <v>1725.1356411740549</v>
      </c>
      <c r="P450" s="6">
        <v>1705.9479824845537</v>
      </c>
      <c r="Q450" s="6">
        <v>1749.6307298952986</v>
      </c>
      <c r="R450" s="6">
        <v>1737.893438182623</v>
      </c>
    </row>
    <row r="451" spans="1:18">
      <c r="A451" s="48" t="s">
        <v>28</v>
      </c>
      <c r="B451" s="6">
        <v>396.00289557869138</v>
      </c>
      <c r="C451" s="6">
        <v>381.96783309709201</v>
      </c>
      <c r="D451" s="6">
        <v>383.88869415694649</v>
      </c>
      <c r="E451" s="6">
        <v>385.76093769367355</v>
      </c>
      <c r="F451" s="6">
        <v>371.83768325433158</v>
      </c>
      <c r="G451" s="6">
        <v>366.38245332599422</v>
      </c>
      <c r="H451" s="6">
        <v>374.15709376217006</v>
      </c>
      <c r="I451" s="6">
        <v>392.64540764109489</v>
      </c>
      <c r="J451" s="6">
        <v>396.61200543589536</v>
      </c>
      <c r="K451" s="6">
        <v>414.46557675648643</v>
      </c>
      <c r="L451" s="6">
        <v>424.09225036072041</v>
      </c>
      <c r="M451" s="6">
        <v>428.30475101842313</v>
      </c>
      <c r="N451" s="6">
        <v>418.15574929295889</v>
      </c>
      <c r="O451" s="6">
        <v>406.00722864216874</v>
      </c>
      <c r="P451" s="6">
        <v>401.37716512423572</v>
      </c>
      <c r="Q451" s="6">
        <v>395.38444102173037</v>
      </c>
      <c r="R451" s="6">
        <v>398.29205320469885</v>
      </c>
    </row>
    <row r="452" spans="1:18">
      <c r="A452" s="48" t="s">
        <v>29</v>
      </c>
      <c r="B452" s="6">
        <v>458.73331482313523</v>
      </c>
      <c r="C452" s="6">
        <v>448.180769697465</v>
      </c>
      <c r="D452" s="6">
        <v>420.45371351703477</v>
      </c>
      <c r="E452" s="6">
        <v>427.49846090486056</v>
      </c>
      <c r="F452" s="6">
        <v>412.80530963231263</v>
      </c>
      <c r="G452" s="6">
        <v>414.65786529083533</v>
      </c>
      <c r="H452" s="6">
        <v>398.337664675751</v>
      </c>
      <c r="I452" s="6">
        <v>376.95193070368293</v>
      </c>
      <c r="J452" s="6">
        <v>360.45626070395366</v>
      </c>
      <c r="K452" s="6">
        <v>355.98486609620977</v>
      </c>
      <c r="L452" s="6">
        <v>383.14585537882868</v>
      </c>
      <c r="M452" s="6">
        <v>408.10892510221413</v>
      </c>
      <c r="N452" s="6">
        <v>412.21862804623464</v>
      </c>
      <c r="O452" s="6">
        <v>399.11793187896888</v>
      </c>
      <c r="P452" s="6">
        <v>385.53193971540838</v>
      </c>
      <c r="Q452" s="6">
        <v>369.49236169522112</v>
      </c>
      <c r="R452" s="6">
        <v>368.29172879610388</v>
      </c>
    </row>
    <row r="453" spans="1:18">
      <c r="A453" s="48" t="s">
        <v>30</v>
      </c>
      <c r="B453" s="6">
        <v>230.60079563599962</v>
      </c>
      <c r="C453" s="6">
        <v>225.34456443664817</v>
      </c>
      <c r="D453" s="6">
        <v>218.13806665254592</v>
      </c>
      <c r="E453" s="6">
        <v>213.95347349805473</v>
      </c>
      <c r="F453" s="6">
        <v>221.83298503766329</v>
      </c>
      <c r="G453" s="6">
        <v>227.93352970414639</v>
      </c>
      <c r="H453" s="6">
        <v>220.55052007985171</v>
      </c>
      <c r="I453" s="6">
        <v>221.55466923201132</v>
      </c>
      <c r="J453" s="6">
        <v>231.78577503211272</v>
      </c>
      <c r="K453" s="6">
        <v>231.70934077972973</v>
      </c>
      <c r="L453" s="6">
        <v>234.31350762427846</v>
      </c>
      <c r="M453" s="6">
        <v>237.88913610036201</v>
      </c>
      <c r="N453" s="6">
        <v>236.32140289822405</v>
      </c>
      <c r="O453" s="6">
        <v>234.16762882840112</v>
      </c>
      <c r="P453" s="6">
        <v>239.05050386183527</v>
      </c>
      <c r="Q453" s="6">
        <v>241.48180240575826</v>
      </c>
      <c r="R453" s="6">
        <v>241.95768296858171</v>
      </c>
    </row>
    <row r="454" spans="1:18">
      <c r="A454" s="48" t="s">
        <v>31</v>
      </c>
      <c r="B454" s="6">
        <v>362.13498382517724</v>
      </c>
      <c r="C454" s="6">
        <v>354.52275310720484</v>
      </c>
      <c r="D454" s="6">
        <v>359.25218387048227</v>
      </c>
      <c r="E454" s="6">
        <v>356.14450081950724</v>
      </c>
      <c r="F454" s="6">
        <v>342.99555382048493</v>
      </c>
      <c r="G454" s="6">
        <v>334.04657480749688</v>
      </c>
      <c r="H454" s="6">
        <v>345.15933566001189</v>
      </c>
      <c r="I454" s="6">
        <v>372.47086434608264</v>
      </c>
      <c r="J454" s="6">
        <v>393.00163557888197</v>
      </c>
      <c r="K454" s="6">
        <v>402.21434043578296</v>
      </c>
      <c r="L454" s="6">
        <v>412.38284403035459</v>
      </c>
      <c r="M454" s="6">
        <v>416.39755465431011</v>
      </c>
      <c r="N454" s="6">
        <v>414.63596028091752</v>
      </c>
      <c r="O454" s="6">
        <v>416.5870246350338</v>
      </c>
      <c r="P454" s="6">
        <v>425.65404417577213</v>
      </c>
      <c r="Q454" s="6">
        <v>446.63414380660817</v>
      </c>
      <c r="R454" s="6">
        <v>460.01498287445929</v>
      </c>
    </row>
    <row r="455" spans="1:18">
      <c r="A455" s="48" t="s">
        <v>32</v>
      </c>
      <c r="B455" s="6">
        <v>193.29134804754645</v>
      </c>
      <c r="C455" s="6">
        <v>188.23796860189498</v>
      </c>
      <c r="D455" s="6">
        <v>178.76157196876528</v>
      </c>
      <c r="E455" s="6">
        <v>178.115740298216</v>
      </c>
      <c r="F455" s="6">
        <v>169.63874577618236</v>
      </c>
      <c r="G455" s="6">
        <v>165.61771994273715</v>
      </c>
      <c r="H455" s="6">
        <v>166.9171014901045</v>
      </c>
      <c r="I455" s="6">
        <v>167.61284919489751</v>
      </c>
      <c r="J455" s="6">
        <v>167.78994950000754</v>
      </c>
      <c r="K455" s="6">
        <v>175.53823620507626</v>
      </c>
      <c r="L455" s="6">
        <v>175.9512725287363</v>
      </c>
      <c r="M455" s="6">
        <v>171.14335837193195</v>
      </c>
      <c r="N455" s="6">
        <v>168.38375333681796</v>
      </c>
      <c r="O455" s="6">
        <v>167.84737426095913</v>
      </c>
      <c r="P455" s="6">
        <v>165.49480945853176</v>
      </c>
      <c r="Q455" s="6">
        <v>165.8043713727302</v>
      </c>
      <c r="R455" s="6">
        <v>159.50668557120525</v>
      </c>
    </row>
    <row r="456" spans="1:18">
      <c r="A456" s="48" t="s">
        <v>33</v>
      </c>
      <c r="B456" s="6">
        <v>878.24995144115803</v>
      </c>
      <c r="C456" s="6">
        <v>853.05911358209778</v>
      </c>
      <c r="D456" s="6">
        <v>836.74424382854443</v>
      </c>
      <c r="E456" s="6">
        <v>832.33732363672561</v>
      </c>
      <c r="F456" s="6">
        <v>787.57689818670474</v>
      </c>
      <c r="G456" s="6">
        <v>776.67148495033734</v>
      </c>
      <c r="H456" s="6">
        <v>769.71686483897497</v>
      </c>
      <c r="I456" s="6">
        <v>830.94458410398261</v>
      </c>
      <c r="J456" s="6">
        <v>834.62149006116658</v>
      </c>
      <c r="K456" s="6">
        <v>845.50177780923264</v>
      </c>
      <c r="L456" s="6">
        <v>856.63998650870428</v>
      </c>
      <c r="M456" s="6">
        <v>856.66446869298898</v>
      </c>
      <c r="N456" s="6">
        <v>829.81954948555733</v>
      </c>
      <c r="O456" s="6">
        <v>794.1598481404917</v>
      </c>
      <c r="P456" s="6">
        <v>792.68206085090947</v>
      </c>
      <c r="Q456" s="6">
        <v>797.28582439403783</v>
      </c>
      <c r="R456" s="6">
        <v>791.75697017875575</v>
      </c>
    </row>
    <row r="457" spans="1:18">
      <c r="A457" s="48" t="s">
        <v>34</v>
      </c>
      <c r="B457" s="6">
        <v>466.5688300188587</v>
      </c>
      <c r="C457" s="6">
        <v>459.11645627152723</v>
      </c>
      <c r="D457" s="6">
        <v>459.98117399864503</v>
      </c>
      <c r="E457" s="6">
        <v>453.97729158497299</v>
      </c>
      <c r="F457" s="6">
        <v>429.3168573423556</v>
      </c>
      <c r="G457" s="6">
        <v>444.44179307082914</v>
      </c>
      <c r="H457" s="6">
        <v>449.74844461689094</v>
      </c>
      <c r="I457" s="6">
        <v>465.33192635768421</v>
      </c>
      <c r="J457" s="6">
        <v>473.80784899591413</v>
      </c>
      <c r="K457" s="6">
        <v>469.98295912989585</v>
      </c>
      <c r="L457" s="6">
        <v>498.00568918492132</v>
      </c>
      <c r="M457" s="6">
        <v>492.01629528815113</v>
      </c>
      <c r="N457" s="6">
        <v>501.21237657237214</v>
      </c>
      <c r="O457" s="6">
        <v>488.50698945454764</v>
      </c>
      <c r="P457" s="6">
        <v>480.40188460093555</v>
      </c>
      <c r="Q457" s="6">
        <v>480.86967420265472</v>
      </c>
      <c r="R457" s="6">
        <v>495.45659050464542</v>
      </c>
    </row>
    <row r="458" spans="1:18">
      <c r="A458" s="48" t="s">
        <v>35</v>
      </c>
      <c r="B458" s="6">
        <v>1933.0980544263957</v>
      </c>
      <c r="C458" s="6">
        <v>1841.1544726753227</v>
      </c>
      <c r="D458" s="6">
        <v>1776.1318512756841</v>
      </c>
      <c r="E458" s="6">
        <v>1775.665028104675</v>
      </c>
      <c r="F458" s="6">
        <v>1737.651795797193</v>
      </c>
      <c r="G458" s="6">
        <v>1735.997153814953</v>
      </c>
      <c r="H458" s="6">
        <v>1744.074348858697</v>
      </c>
      <c r="I458" s="6">
        <v>1826.9398046396338</v>
      </c>
      <c r="J458" s="6">
        <v>1934.1412749799501</v>
      </c>
      <c r="K458" s="6">
        <v>2030.3784942065095</v>
      </c>
      <c r="L458" s="6">
        <v>2097.7553306977047</v>
      </c>
      <c r="M458" s="6">
        <v>2112.8082610886481</v>
      </c>
      <c r="N458" s="6">
        <v>2097.5996715828028</v>
      </c>
      <c r="O458" s="6">
        <v>2043.1881743818469</v>
      </c>
      <c r="P458" s="6">
        <v>2061.3825619724353</v>
      </c>
      <c r="Q458" s="6">
        <v>2128.9129841967292</v>
      </c>
      <c r="R458" s="6">
        <v>2116.2761444169673</v>
      </c>
    </row>
    <row r="459" spans="1:18">
      <c r="A459" s="48" t="s">
        <v>36</v>
      </c>
      <c r="B459" s="6">
        <v>1027.1380699344429</v>
      </c>
      <c r="C459" s="6">
        <v>1000.4131526479367</v>
      </c>
      <c r="D459" s="6">
        <v>964.70944465913965</v>
      </c>
      <c r="E459" s="6">
        <v>973.67647267510415</v>
      </c>
      <c r="F459" s="6">
        <v>956.84712104834796</v>
      </c>
      <c r="G459" s="6">
        <v>979.85892292869414</v>
      </c>
      <c r="H459" s="6">
        <v>1038.1202152206051</v>
      </c>
      <c r="I459" s="6">
        <v>1084.2067416804732</v>
      </c>
      <c r="J459" s="6">
        <v>1135.5102407604343</v>
      </c>
      <c r="K459" s="6">
        <v>1161.6651631315483</v>
      </c>
      <c r="L459" s="6">
        <v>1222.547563904131</v>
      </c>
      <c r="M459" s="6">
        <v>1238.7066628510711</v>
      </c>
      <c r="N459" s="6">
        <v>1203.2760799025757</v>
      </c>
      <c r="O459" s="6">
        <v>1136.9208784506418</v>
      </c>
      <c r="P459" s="6">
        <v>1150.8498775198336</v>
      </c>
      <c r="Q459" s="6">
        <v>1194.6848175240409</v>
      </c>
      <c r="R459" s="6">
        <v>1234.4444190276101</v>
      </c>
    </row>
    <row r="460" spans="1:18">
      <c r="A460" s="48" t="s">
        <v>37</v>
      </c>
      <c r="B460" s="6">
        <v>293.18215576632832</v>
      </c>
      <c r="C460" s="6">
        <v>289.35900725408584</v>
      </c>
      <c r="D460" s="6">
        <v>278.85102368114798</v>
      </c>
      <c r="E460" s="6">
        <v>276.72823234264052</v>
      </c>
      <c r="F460" s="6">
        <v>277.57821840921463</v>
      </c>
      <c r="G460" s="6">
        <v>282.27718881509219</v>
      </c>
      <c r="H460" s="6">
        <v>281.20980926155289</v>
      </c>
      <c r="I460" s="6">
        <v>293.46839373429248</v>
      </c>
      <c r="J460" s="6">
        <v>292.33727778033818</v>
      </c>
      <c r="K460" s="6">
        <v>303.15969898392541</v>
      </c>
      <c r="L460" s="6">
        <v>311.32829699750471</v>
      </c>
      <c r="M460" s="6">
        <v>295.2352401169714</v>
      </c>
      <c r="N460" s="6">
        <v>294.71098901347074</v>
      </c>
      <c r="O460" s="6">
        <v>283.84496666891368</v>
      </c>
      <c r="P460" s="6">
        <v>279.43673088122137</v>
      </c>
      <c r="Q460" s="6">
        <v>278.43078185125506</v>
      </c>
      <c r="R460" s="6">
        <v>275.48022753868133</v>
      </c>
    </row>
    <row r="461" spans="1:18">
      <c r="A461" s="48" t="s">
        <v>38</v>
      </c>
      <c r="B461" s="6">
        <v>1166.2100038477442</v>
      </c>
      <c r="C461" s="6">
        <v>1116.2968495324628</v>
      </c>
      <c r="D461" s="6">
        <v>1115.6852985422206</v>
      </c>
      <c r="E461" s="6">
        <v>1098.5543186073687</v>
      </c>
      <c r="F461" s="6">
        <v>1060.0450942395685</v>
      </c>
      <c r="G461" s="6">
        <v>1076.9056347402754</v>
      </c>
      <c r="H461" s="6">
        <v>1020.3634660543645</v>
      </c>
      <c r="I461" s="6">
        <v>1090.2534351980903</v>
      </c>
      <c r="J461" s="6">
        <v>1102.0059087453669</v>
      </c>
      <c r="K461" s="6">
        <v>1104.8457575217842</v>
      </c>
      <c r="L461" s="6">
        <v>1105.2662113805698</v>
      </c>
      <c r="M461" s="6">
        <v>1081.2861283567011</v>
      </c>
      <c r="N461" s="6">
        <v>1042.0581353484326</v>
      </c>
      <c r="O461" s="6">
        <v>1011.3333552014108</v>
      </c>
      <c r="P461" s="6">
        <v>1004.6739353381078</v>
      </c>
      <c r="Q461" s="6">
        <v>979.21914917173956</v>
      </c>
      <c r="R461" s="6">
        <v>958.07632549198797</v>
      </c>
    </row>
    <row r="462" spans="1:18">
      <c r="A462" s="48" t="s">
        <v>39</v>
      </c>
      <c r="B462" s="6">
        <v>1330.1378287152145</v>
      </c>
      <c r="C462" s="6">
        <v>1279.3275592258954</v>
      </c>
      <c r="D462" s="6">
        <v>1346.2680244872161</v>
      </c>
      <c r="E462" s="6">
        <v>1328.4995647911967</v>
      </c>
      <c r="F462" s="6">
        <v>1289.4331411455432</v>
      </c>
      <c r="G462" s="6">
        <v>1318.2984915676298</v>
      </c>
      <c r="H462" s="6">
        <v>1389.5119024097132</v>
      </c>
      <c r="I462" s="6">
        <v>1416.244880958066</v>
      </c>
      <c r="J462" s="6">
        <v>1491.0524798861402</v>
      </c>
      <c r="K462" s="6">
        <v>1567.5359936666678</v>
      </c>
      <c r="L462" s="6">
        <v>1638.5620069530096</v>
      </c>
      <c r="M462" s="6">
        <v>1684.4162152745373</v>
      </c>
      <c r="N462" s="6">
        <v>1698.9509201863291</v>
      </c>
      <c r="O462" s="6">
        <v>1682.4142137690558</v>
      </c>
      <c r="P462" s="6">
        <v>1644.6682939288642</v>
      </c>
      <c r="Q462" s="6">
        <v>1661.1982660042631</v>
      </c>
      <c r="R462" s="6">
        <v>1690.9423080700874</v>
      </c>
    </row>
    <row r="463" spans="1:18">
      <c r="A463" s="48" t="s">
        <v>40</v>
      </c>
      <c r="B463" s="6">
        <v>247.20183015962317</v>
      </c>
      <c r="C463" s="6">
        <v>247.23948688819837</v>
      </c>
      <c r="D463" s="6">
        <v>236.94649584482315</v>
      </c>
      <c r="E463" s="6">
        <v>253.34430590395684</v>
      </c>
      <c r="F463" s="6">
        <v>257.71098136152625</v>
      </c>
      <c r="G463" s="6">
        <v>243.55624277104042</v>
      </c>
      <c r="H463" s="6">
        <v>245.13337448504615</v>
      </c>
      <c r="I463" s="6">
        <v>259.64068369276987</v>
      </c>
      <c r="J463" s="6">
        <v>285.92295072610398</v>
      </c>
      <c r="K463" s="6">
        <v>300.2145191829004</v>
      </c>
      <c r="L463" s="6">
        <v>313.34398186014351</v>
      </c>
      <c r="M463" s="6">
        <v>310.63788946468122</v>
      </c>
      <c r="N463" s="6">
        <v>303.30947456379005</v>
      </c>
      <c r="O463" s="6">
        <v>294.60369623412629</v>
      </c>
      <c r="P463" s="6">
        <v>301.25575377078911</v>
      </c>
      <c r="Q463" s="6">
        <v>300.58819659556997</v>
      </c>
      <c r="R463" s="6">
        <v>295.65740093988347</v>
      </c>
    </row>
    <row r="464" spans="1:18">
      <c r="A464" s="48" t="s">
        <v>41</v>
      </c>
      <c r="B464" s="6">
        <v>162.51856718458012</v>
      </c>
      <c r="C464" s="6">
        <v>157.87558239576259</v>
      </c>
      <c r="D464" s="6">
        <v>159.93457217031826</v>
      </c>
      <c r="E464" s="6">
        <v>155.68999355396738</v>
      </c>
      <c r="F464" s="6">
        <v>152.44099985309799</v>
      </c>
      <c r="G464" s="6">
        <v>151.83363595172136</v>
      </c>
      <c r="H464" s="6">
        <v>161.43645108114865</v>
      </c>
      <c r="I464" s="6">
        <v>167.35278863019232</v>
      </c>
      <c r="J464" s="6">
        <v>176.02616777533916</v>
      </c>
      <c r="K464" s="6">
        <v>186.27720702998411</v>
      </c>
      <c r="L464" s="6">
        <v>186.09135506389393</v>
      </c>
      <c r="M464" s="6">
        <v>189.08803880450154</v>
      </c>
      <c r="N464" s="6">
        <v>179.22806338853351</v>
      </c>
      <c r="O464" s="6">
        <v>173.19929373554092</v>
      </c>
      <c r="P464" s="6">
        <v>173.12864005756421</v>
      </c>
      <c r="Q464" s="6">
        <v>180.38036612619035</v>
      </c>
      <c r="R464" s="6">
        <v>197.79756653457153</v>
      </c>
    </row>
    <row r="465" spans="1:37">
      <c r="A465" s="48" t="s">
        <v>42</v>
      </c>
      <c r="B465" s="6">
        <v>663.99810366570136</v>
      </c>
      <c r="C465" s="6">
        <v>648.13537947076418</v>
      </c>
      <c r="D465" s="6">
        <v>647.62440479304712</v>
      </c>
      <c r="E465" s="6">
        <v>636.65389313234664</v>
      </c>
      <c r="F465" s="6">
        <v>614.04642096508439</v>
      </c>
      <c r="G465" s="6">
        <v>613.78120113154614</v>
      </c>
      <c r="H465" s="6">
        <v>622.6899858200436</v>
      </c>
      <c r="I465" s="6">
        <v>605.19005630256061</v>
      </c>
      <c r="J465" s="6">
        <v>628.69576791340205</v>
      </c>
      <c r="K465" s="6">
        <v>659.44226678470704</v>
      </c>
      <c r="L465" s="6">
        <v>680.33209154971178</v>
      </c>
      <c r="M465" s="6">
        <v>693.76899390708104</v>
      </c>
      <c r="N465" s="6">
        <v>667.70780501553793</v>
      </c>
      <c r="O465" s="6">
        <v>635.39178764612006</v>
      </c>
      <c r="P465" s="6">
        <v>633.97515958979102</v>
      </c>
      <c r="Q465" s="6">
        <v>654.35930355972869</v>
      </c>
      <c r="R465" s="6">
        <v>652.07924346633308</v>
      </c>
    </row>
    <row r="466" spans="1:37">
      <c r="A466" s="48" t="s">
        <v>43</v>
      </c>
      <c r="B466" s="6">
        <v>85.666094344125611</v>
      </c>
      <c r="C466" s="6">
        <v>79.723516262649369</v>
      </c>
      <c r="D466" s="6">
        <v>85.009618807113668</v>
      </c>
      <c r="E466" s="6">
        <v>81.436404296312261</v>
      </c>
      <c r="F466" s="6">
        <v>81.415479080685174</v>
      </c>
      <c r="G466" s="6">
        <v>88.059171891087445</v>
      </c>
      <c r="H466" s="6">
        <v>87.823078057909555</v>
      </c>
      <c r="I466" s="6">
        <v>87.051547694167581</v>
      </c>
      <c r="J466" s="6">
        <v>90.98105143481898</v>
      </c>
      <c r="K466" s="6">
        <v>98.173604934213103</v>
      </c>
      <c r="L466" s="6">
        <v>96.915960761715723</v>
      </c>
      <c r="M466" s="6">
        <v>98.786797605479009</v>
      </c>
      <c r="N466" s="6">
        <v>99.31176248553362</v>
      </c>
      <c r="O466" s="6">
        <v>96.176500440723331</v>
      </c>
      <c r="P466" s="6">
        <v>94.686858344348835</v>
      </c>
      <c r="Q466" s="6">
        <v>93.371900348469609</v>
      </c>
      <c r="R466" s="6">
        <v>95.669906783529143</v>
      </c>
    </row>
    <row r="467" spans="1:37">
      <c r="A467" s="48" t="s">
        <v>44</v>
      </c>
      <c r="B467" s="6">
        <v>28.100657663911768</v>
      </c>
      <c r="C467" s="6">
        <v>27.873003183928848</v>
      </c>
      <c r="D467" s="6">
        <v>28.466060892945361</v>
      </c>
      <c r="E467" s="6">
        <v>27.844438221361447</v>
      </c>
      <c r="F467" s="6">
        <v>28.207049855160673</v>
      </c>
      <c r="G467" s="6">
        <v>27.35727832350203</v>
      </c>
      <c r="H467" s="6">
        <v>27.457376800171851</v>
      </c>
      <c r="I467" s="6">
        <v>29.365807544596215</v>
      </c>
      <c r="J467" s="6">
        <v>33.87808906298477</v>
      </c>
      <c r="K467" s="6">
        <v>34.79788528830872</v>
      </c>
      <c r="L467" s="6">
        <v>33.57175255785225</v>
      </c>
      <c r="M467" s="6">
        <v>32.158442530229316</v>
      </c>
      <c r="N467" s="6">
        <v>31.534956409455241</v>
      </c>
      <c r="O467" s="6">
        <v>32.120388084444301</v>
      </c>
      <c r="P467" s="6">
        <v>34.31037698178303</v>
      </c>
      <c r="Q467" s="6">
        <v>35.354294721485857</v>
      </c>
      <c r="R467" s="6">
        <v>34.192619353030487</v>
      </c>
    </row>
    <row r="468" spans="1:37">
      <c r="A468" s="48" t="s">
        <v>107</v>
      </c>
      <c r="B468" s="6">
        <v>4.3313341651642938</v>
      </c>
      <c r="C468" s="6">
        <v>5.0954486218352422</v>
      </c>
      <c r="D468" s="6">
        <v>4.8011270216368898</v>
      </c>
      <c r="E468" s="6">
        <v>5.0902266764931356</v>
      </c>
      <c r="F468" s="6">
        <v>5.0487137949121346</v>
      </c>
      <c r="G468" s="6">
        <v>6.1025433583886812</v>
      </c>
      <c r="H468" s="6">
        <v>6.3708634689229786</v>
      </c>
      <c r="I468" s="6">
        <v>6.147755938656398</v>
      </c>
      <c r="J468" s="6">
        <v>6.7319261060979443</v>
      </c>
      <c r="K468" s="6">
        <v>6.7215510935225025</v>
      </c>
      <c r="L468" s="6">
        <v>6.6038843615682374</v>
      </c>
      <c r="M468" s="6">
        <v>6.6756721231466587</v>
      </c>
      <c r="N468" s="6">
        <v>6.682285753765683</v>
      </c>
      <c r="O468" s="6">
        <v>6.9596235885865712</v>
      </c>
      <c r="P468" s="6">
        <v>7.1576737986242138</v>
      </c>
      <c r="Q468" s="6">
        <v>7.4334454897318869</v>
      </c>
      <c r="R468" s="6">
        <v>7.5441778672063293</v>
      </c>
    </row>
    <row r="469" spans="1:37">
      <c r="A469" s="6" t="s">
        <v>183</v>
      </c>
      <c r="B469" s="6">
        <f>SUM(B450:B468)</f>
        <v>11521.970364681265</v>
      </c>
      <c r="C469" s="6">
        <f t="shared" ref="C469" si="66">SUM(C450:C468)</f>
        <v>11173.515699850059</v>
      </c>
      <c r="D469" s="6">
        <f t="shared" ref="D469" si="67">SUM(D450:D468)</f>
        <v>11067.179197801801</v>
      </c>
      <c r="E469" s="6">
        <f t="shared" ref="E469" si="68">SUM(E450:E468)</f>
        <v>11001.298041200887</v>
      </c>
      <c r="F469" s="6">
        <f t="shared" ref="F469" si="69">SUM(F450:F468)</f>
        <v>10687.961449536531</v>
      </c>
      <c r="G469" s="6">
        <f t="shared" ref="G469" si="70">SUM(G450:G468)</f>
        <v>10779.082508811543</v>
      </c>
      <c r="H469" s="6">
        <f t="shared" ref="H469" si="71">SUM(H450:H468)</f>
        <v>10905.07609993858</v>
      </c>
      <c r="I469" s="6">
        <f t="shared" ref="I469" si="72">SUM(I450:I468)</f>
        <v>11340.522725364717</v>
      </c>
      <c r="J469" s="6">
        <f t="shared" ref="J469" si="73">SUM(J450:J468)</f>
        <v>11735.068884641856</v>
      </c>
      <c r="K469" s="6">
        <f t="shared" ref="K469" si="74">SUM(K450:K468)</f>
        <v>12123.345097294168</v>
      </c>
      <c r="L469" s="6">
        <f>SUM(L450:L468)</f>
        <v>12517.106143209143</v>
      </c>
      <c r="M469" s="6">
        <f t="shared" ref="M469" si="75">SUM(M450:M468)</f>
        <v>12591.704295679845</v>
      </c>
      <c r="N469" s="6">
        <f t="shared" ref="N469" si="76">SUM(N450:N468)</f>
        <v>12407.777769991289</v>
      </c>
      <c r="O469" s="6">
        <f t="shared" ref="O469" si="77">SUM(O450:O468)</f>
        <v>12027.682545216036</v>
      </c>
      <c r="P469" s="6">
        <f t="shared" ref="P469" si="78">SUM(P450:P468)</f>
        <v>11981.666252455541</v>
      </c>
      <c r="Q469" s="6">
        <f t="shared" ref="Q469" si="79">SUM(Q450:Q468)</f>
        <v>12160.516854383246</v>
      </c>
      <c r="R469" s="6">
        <f t="shared" ref="R469" si="80">SUM(R450:R468)</f>
        <v>12211.33047177096</v>
      </c>
    </row>
    <row r="470" spans="1:37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37">
      <c r="B471" s="107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37">
      <c r="A472" s="45" t="s">
        <v>494</v>
      </c>
      <c r="T472" s="45" t="s">
        <v>211</v>
      </c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</row>
    <row r="473" spans="1:37">
      <c r="A473" t="s">
        <v>216</v>
      </c>
      <c r="T473" s="57" t="s">
        <v>70</v>
      </c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</row>
    <row r="474" spans="1:37">
      <c r="B474">
        <v>1980</v>
      </c>
      <c r="C474">
        <v>1981</v>
      </c>
      <c r="D474">
        <v>1982</v>
      </c>
      <c r="E474">
        <v>1983</v>
      </c>
      <c r="F474">
        <v>1984</v>
      </c>
      <c r="G474">
        <v>1985</v>
      </c>
      <c r="H474">
        <v>1986</v>
      </c>
      <c r="I474">
        <v>1987</v>
      </c>
      <c r="J474">
        <v>1988</v>
      </c>
      <c r="K474">
        <v>1989</v>
      </c>
      <c r="L474">
        <v>1990</v>
      </c>
      <c r="M474">
        <v>1991</v>
      </c>
      <c r="N474">
        <v>1992</v>
      </c>
      <c r="O474">
        <v>1993</v>
      </c>
      <c r="P474">
        <v>1994</v>
      </c>
      <c r="Q474">
        <v>1995</v>
      </c>
      <c r="R474">
        <v>1996</v>
      </c>
      <c r="T474" s="57"/>
      <c r="U474" s="57">
        <v>1980</v>
      </c>
      <c r="V474" s="57">
        <v>1981</v>
      </c>
      <c r="W474" s="57">
        <v>1982</v>
      </c>
      <c r="X474" s="57">
        <v>1983</v>
      </c>
      <c r="Y474" s="57">
        <v>1984</v>
      </c>
      <c r="Z474" s="57">
        <v>1985</v>
      </c>
      <c r="AA474" s="57">
        <v>1986</v>
      </c>
      <c r="AB474" s="57">
        <v>1987</v>
      </c>
      <c r="AC474" s="57">
        <v>1988</v>
      </c>
      <c r="AD474" s="57">
        <v>1989</v>
      </c>
      <c r="AE474" s="57">
        <v>1990</v>
      </c>
      <c r="AF474" s="57">
        <v>1991</v>
      </c>
      <c r="AG474" s="57">
        <v>1992</v>
      </c>
      <c r="AH474" s="57">
        <v>1993</v>
      </c>
      <c r="AI474" s="57">
        <v>1994</v>
      </c>
      <c r="AJ474" s="57">
        <v>1995</v>
      </c>
      <c r="AK474" s="57">
        <v>1996</v>
      </c>
    </row>
    <row r="475" spans="1:37">
      <c r="A475" t="s">
        <v>27</v>
      </c>
      <c r="B475" s="6">
        <v>1840657.4151999999</v>
      </c>
      <c r="C475" s="6">
        <v>2047602.4382</v>
      </c>
      <c r="D475" s="6">
        <v>2388854.3215000001</v>
      </c>
      <c r="E475" s="6">
        <v>2727245.8481999999</v>
      </c>
      <c r="F475" s="6">
        <v>3066605.5178</v>
      </c>
      <c r="G475" s="6">
        <v>3454703.9967999998</v>
      </c>
      <c r="H475" s="6">
        <v>3908957</v>
      </c>
      <c r="I475" s="6">
        <v>4430677</v>
      </c>
      <c r="J475" s="6">
        <v>4915875</v>
      </c>
      <c r="K475" s="6">
        <v>5424217</v>
      </c>
      <c r="L475" s="6">
        <v>6251425</v>
      </c>
      <c r="M475" s="6">
        <v>6878547</v>
      </c>
      <c r="N475" s="6">
        <v>7258798</v>
      </c>
      <c r="O475" s="6">
        <v>7546874</v>
      </c>
      <c r="P475" s="6">
        <v>7986719</v>
      </c>
      <c r="Q475" s="6">
        <v>8516964</v>
      </c>
      <c r="R475" s="6">
        <v>8962545</v>
      </c>
      <c r="T475" s="57" t="s">
        <v>27</v>
      </c>
      <c r="U475" s="6">
        <f>B475*1000/166.386</f>
        <v>11062573.865589654</v>
      </c>
      <c r="V475" s="6">
        <f t="shared" ref="V475:AK490" si="81">C475*1000/166.386</f>
        <v>12306338.503239457</v>
      </c>
      <c r="W475" s="6">
        <f t="shared" si="81"/>
        <v>14357303.628310075</v>
      </c>
      <c r="X475" s="6">
        <f t="shared" si="81"/>
        <v>16391077.663986152</v>
      </c>
      <c r="Y475" s="6">
        <f t="shared" si="81"/>
        <v>18430670.355678964</v>
      </c>
      <c r="Z475" s="6">
        <f t="shared" si="81"/>
        <v>20763189.191398315</v>
      </c>
      <c r="AA475" s="6">
        <f t="shared" si="81"/>
        <v>23493304.725157164</v>
      </c>
      <c r="AB475" s="6">
        <f t="shared" si="81"/>
        <v>26628905.076148234</v>
      </c>
      <c r="AC475" s="6">
        <f t="shared" si="81"/>
        <v>29545003.78637626</v>
      </c>
      <c r="AD475" s="6">
        <f t="shared" ref="AD475:AD493" si="82">K475*1000/166.386</f>
        <v>32600200.738042865</v>
      </c>
      <c r="AE475" s="6">
        <f t="shared" si="81"/>
        <v>37571820.946473859</v>
      </c>
      <c r="AF475" s="6">
        <f t="shared" si="81"/>
        <v>41340900.07572753</v>
      </c>
      <c r="AG475" s="6">
        <f t="shared" si="81"/>
        <v>43626254.612767905</v>
      </c>
      <c r="AH475" s="6">
        <f t="shared" si="81"/>
        <v>45357626.242592528</v>
      </c>
      <c r="AI475" s="6">
        <f t="shared" si="81"/>
        <v>48001147.933119372</v>
      </c>
      <c r="AJ475" s="6">
        <f t="shared" si="81"/>
        <v>51187984.566009164</v>
      </c>
      <c r="AK475" s="6">
        <f t="shared" si="81"/>
        <v>53865980.31084346</v>
      </c>
    </row>
    <row r="476" spans="1:37">
      <c r="A476" t="s">
        <v>28</v>
      </c>
      <c r="B476" s="6">
        <v>506347.342</v>
      </c>
      <c r="C476" s="6">
        <v>544577.95420000004</v>
      </c>
      <c r="D476" s="6">
        <v>633284.24210000003</v>
      </c>
      <c r="E476" s="6">
        <v>738289.55790000001</v>
      </c>
      <c r="F476" s="6">
        <v>843146.15709999995</v>
      </c>
      <c r="G476" s="6">
        <v>909464.58609999996</v>
      </c>
      <c r="H476" s="6">
        <v>1014582</v>
      </c>
      <c r="I476" s="6">
        <v>1127971</v>
      </c>
      <c r="J476" s="6">
        <v>1300340</v>
      </c>
      <c r="K476" s="6">
        <v>1449755</v>
      </c>
      <c r="L476" s="6">
        <v>1591691</v>
      </c>
      <c r="M476" s="6">
        <v>1749922</v>
      </c>
      <c r="N476" s="6">
        <v>1849406</v>
      </c>
      <c r="O476" s="6">
        <v>1933510</v>
      </c>
      <c r="P476" s="6">
        <v>2042586</v>
      </c>
      <c r="Q476" s="6">
        <v>2189105</v>
      </c>
      <c r="R476" s="6">
        <v>2288462</v>
      </c>
      <c r="T476" s="57" t="s">
        <v>28</v>
      </c>
      <c r="U476" s="6">
        <f t="shared" ref="U476:U493" si="83">B476*1000/166.386</f>
        <v>3043208.8156455471</v>
      </c>
      <c r="V476" s="6">
        <f t="shared" si="81"/>
        <v>3272979.4225475704</v>
      </c>
      <c r="W476" s="6">
        <f t="shared" si="81"/>
        <v>3806114.950176097</v>
      </c>
      <c r="X476" s="6">
        <f t="shared" si="81"/>
        <v>4437209.6083805123</v>
      </c>
      <c r="Y476" s="6">
        <f t="shared" si="81"/>
        <v>5067410.4618177004</v>
      </c>
      <c r="Z476" s="6">
        <f t="shared" si="81"/>
        <v>5465992.2475448651</v>
      </c>
      <c r="AA476" s="6">
        <f t="shared" si="81"/>
        <v>6097760.6288990658</v>
      </c>
      <c r="AB476" s="6">
        <f t="shared" si="81"/>
        <v>6779242.2439387934</v>
      </c>
      <c r="AC476" s="6">
        <f t="shared" si="81"/>
        <v>7815200.7981440751</v>
      </c>
      <c r="AD476" s="6">
        <f t="shared" si="82"/>
        <v>8713203.0339091029</v>
      </c>
      <c r="AE476" s="6">
        <f t="shared" si="81"/>
        <v>9566255.5743872691</v>
      </c>
      <c r="AF476" s="6">
        <f t="shared" si="81"/>
        <v>10517243.03727477</v>
      </c>
      <c r="AG476" s="6">
        <f t="shared" si="81"/>
        <v>11115153.919199932</v>
      </c>
      <c r="AH476" s="6">
        <f t="shared" si="81"/>
        <v>11620629.13947087</v>
      </c>
      <c r="AI476" s="6">
        <f t="shared" si="81"/>
        <v>12276189.102448523</v>
      </c>
      <c r="AJ476" s="6">
        <f t="shared" si="81"/>
        <v>13156786.027670598</v>
      </c>
      <c r="AK476" s="6">
        <f t="shared" si="81"/>
        <v>13753933.624223191</v>
      </c>
    </row>
    <row r="477" spans="1:37">
      <c r="A477" t="s">
        <v>29</v>
      </c>
      <c r="B477" s="6">
        <v>447802.72269999998</v>
      </c>
      <c r="C477" s="6">
        <v>497253.19760000001</v>
      </c>
      <c r="D477" s="6">
        <v>582075.36199999996</v>
      </c>
      <c r="E477" s="6">
        <v>639592.74029999995</v>
      </c>
      <c r="F477" s="6">
        <v>713978.19400000002</v>
      </c>
      <c r="G477" s="6">
        <v>807276.25120000006</v>
      </c>
      <c r="H477" s="6">
        <v>877032</v>
      </c>
      <c r="I477" s="6">
        <v>926247</v>
      </c>
      <c r="J477" s="6">
        <v>1050065</v>
      </c>
      <c r="K477" s="6">
        <v>1146170</v>
      </c>
      <c r="L477" s="6">
        <v>1231577</v>
      </c>
      <c r="M477" s="6">
        <v>1332679</v>
      </c>
      <c r="N477" s="6">
        <v>1418222</v>
      </c>
      <c r="O477" s="6">
        <v>1485583</v>
      </c>
      <c r="P477" s="6">
        <v>1542171</v>
      </c>
      <c r="Q477" s="6">
        <v>1663776</v>
      </c>
      <c r="R477" s="6">
        <v>1736580</v>
      </c>
      <c r="T477" s="57" t="s">
        <v>29</v>
      </c>
      <c r="U477" s="6">
        <f t="shared" si="83"/>
        <v>2691348.567187143</v>
      </c>
      <c r="V477" s="6">
        <f t="shared" si="81"/>
        <v>2988551.9070114074</v>
      </c>
      <c r="W477" s="6">
        <f t="shared" si="81"/>
        <v>3498343.3822557186</v>
      </c>
      <c r="X477" s="6">
        <f t="shared" si="81"/>
        <v>3844029.7879629293</v>
      </c>
      <c r="Y477" s="6">
        <f t="shared" si="81"/>
        <v>4291095.3686007233</v>
      </c>
      <c r="Z477" s="6">
        <f t="shared" si="81"/>
        <v>4851827.985527629</v>
      </c>
      <c r="AA477" s="6">
        <f t="shared" si="81"/>
        <v>5271068.4793191738</v>
      </c>
      <c r="AB477" s="6">
        <f t="shared" si="81"/>
        <v>5566856.5864916518</v>
      </c>
      <c r="AC477" s="6">
        <f t="shared" si="81"/>
        <v>6311017.7538975636</v>
      </c>
      <c r="AD477" s="6">
        <f t="shared" si="82"/>
        <v>6888620.436815598</v>
      </c>
      <c r="AE477" s="6">
        <f t="shared" si="81"/>
        <v>7401926.8448066544</v>
      </c>
      <c r="AF477" s="6">
        <f t="shared" si="81"/>
        <v>8009562.1025807466</v>
      </c>
      <c r="AG477" s="6">
        <f t="shared" si="81"/>
        <v>8523685.8870337643</v>
      </c>
      <c r="AH477" s="6">
        <f t="shared" si="81"/>
        <v>8928533.6506677251</v>
      </c>
      <c r="AI477" s="6">
        <f t="shared" si="81"/>
        <v>9268634.3802964203</v>
      </c>
      <c r="AJ477" s="6">
        <f t="shared" si="81"/>
        <v>9999495.1498323176</v>
      </c>
      <c r="AK477" s="6">
        <f t="shared" si="81"/>
        <v>10437056.002307886</v>
      </c>
    </row>
    <row r="478" spans="1:37">
      <c r="A478" t="s">
        <v>30</v>
      </c>
      <c r="B478" s="6">
        <v>281013.53759999998</v>
      </c>
      <c r="C478" s="6">
        <v>327376.99619999999</v>
      </c>
      <c r="D478" s="6">
        <v>383539.91869999998</v>
      </c>
      <c r="E478" s="6">
        <v>443346.25929999998</v>
      </c>
      <c r="F478" s="6">
        <v>511124.99310000002</v>
      </c>
      <c r="G478" s="6">
        <v>608845.01300000004</v>
      </c>
      <c r="H478" s="6">
        <v>667957</v>
      </c>
      <c r="I478" s="6">
        <v>750559</v>
      </c>
      <c r="J478" s="6">
        <v>832974</v>
      </c>
      <c r="K478" s="6">
        <v>915657</v>
      </c>
      <c r="L478" s="6">
        <v>1042707</v>
      </c>
      <c r="M478" s="6">
        <v>1160779</v>
      </c>
      <c r="N478" s="6">
        <v>1256753</v>
      </c>
      <c r="O478" s="6">
        <v>1328636</v>
      </c>
      <c r="P478" s="6">
        <v>1424172</v>
      </c>
      <c r="Q478" s="6">
        <v>1530473</v>
      </c>
      <c r="R478" s="6">
        <v>1601373</v>
      </c>
      <c r="T478" s="57" t="s">
        <v>30</v>
      </c>
      <c r="U478" s="6">
        <f t="shared" si="83"/>
        <v>1688925.3759330711</v>
      </c>
      <c r="V478" s="6">
        <f t="shared" si="81"/>
        <v>1967575.3741300351</v>
      </c>
      <c r="W478" s="6">
        <f t="shared" si="81"/>
        <v>2305121.3365307176</v>
      </c>
      <c r="X478" s="6">
        <f t="shared" si="81"/>
        <v>2664564.6827257099</v>
      </c>
      <c r="Y478" s="6">
        <f t="shared" si="81"/>
        <v>3071923.0770617723</v>
      </c>
      <c r="Z478" s="6">
        <f t="shared" si="81"/>
        <v>3659232.2250670129</v>
      </c>
      <c r="AA478" s="6">
        <f t="shared" si="81"/>
        <v>4014502.4220787808</v>
      </c>
      <c r="AB478" s="6">
        <f t="shared" si="81"/>
        <v>4510950.4405418728</v>
      </c>
      <c r="AC478" s="6">
        <f t="shared" si="81"/>
        <v>5006274.5663697664</v>
      </c>
      <c r="AD478" s="6">
        <f t="shared" si="82"/>
        <v>5503209.4046374094</v>
      </c>
      <c r="AE478" s="6">
        <f t="shared" si="81"/>
        <v>6266795.2832570048</v>
      </c>
      <c r="AF478" s="6">
        <f t="shared" si="81"/>
        <v>6976422.2951450245</v>
      </c>
      <c r="AG478" s="6">
        <f t="shared" si="81"/>
        <v>7553237.6522063157</v>
      </c>
      <c r="AH478" s="6">
        <f t="shared" si="81"/>
        <v>7985263.1832005102</v>
      </c>
      <c r="AI478" s="6">
        <f t="shared" si="81"/>
        <v>8559446.1072445996</v>
      </c>
      <c r="AJ478" s="6">
        <f t="shared" si="81"/>
        <v>9198327.9843256045</v>
      </c>
      <c r="AK478" s="6">
        <f t="shared" si="81"/>
        <v>9624445.5663337056</v>
      </c>
    </row>
    <row r="479" spans="1:37">
      <c r="A479" t="s">
        <v>31</v>
      </c>
      <c r="B479" s="6">
        <v>544558.01540000003</v>
      </c>
      <c r="C479" s="6">
        <v>617312.80960000004</v>
      </c>
      <c r="D479" s="6">
        <v>709045.09959999996</v>
      </c>
      <c r="E479" s="6">
        <v>829040.53300000005</v>
      </c>
      <c r="F479" s="6">
        <v>908255.82960000006</v>
      </c>
      <c r="G479" s="6">
        <v>965592.52399999998</v>
      </c>
      <c r="H479" s="6">
        <v>1096237</v>
      </c>
      <c r="I479" s="6">
        <v>1237528</v>
      </c>
      <c r="J479" s="6">
        <v>1407289</v>
      </c>
      <c r="K479" s="6">
        <v>1535884</v>
      </c>
      <c r="L479" s="6">
        <v>1679377</v>
      </c>
      <c r="M479" s="6">
        <v>1826131</v>
      </c>
      <c r="N479" s="6">
        <v>2007831</v>
      </c>
      <c r="O479" s="6">
        <v>2145400</v>
      </c>
      <c r="P479" s="6">
        <v>2287882</v>
      </c>
      <c r="Q479" s="6">
        <v>2452000</v>
      </c>
      <c r="R479" s="6">
        <v>2586646</v>
      </c>
      <c r="T479" s="57" t="s">
        <v>31</v>
      </c>
      <c r="U479" s="6">
        <f t="shared" si="83"/>
        <v>3272859.5879461011</v>
      </c>
      <c r="V479" s="6">
        <f t="shared" si="81"/>
        <v>3710124.7076076115</v>
      </c>
      <c r="W479" s="6">
        <f t="shared" si="81"/>
        <v>4261446.8741360446</v>
      </c>
      <c r="X479" s="6">
        <f t="shared" si="81"/>
        <v>4982633.9535778249</v>
      </c>
      <c r="Y479" s="6">
        <f t="shared" si="81"/>
        <v>5458727.4746673405</v>
      </c>
      <c r="Z479" s="6">
        <f t="shared" si="81"/>
        <v>5803327.9482648782</v>
      </c>
      <c r="AA479" s="6">
        <f t="shared" si="81"/>
        <v>6588517.0627336437</v>
      </c>
      <c r="AB479" s="6">
        <f t="shared" si="81"/>
        <v>7437693.0751385335</v>
      </c>
      <c r="AC479" s="6">
        <f t="shared" si="81"/>
        <v>8457977.2336614858</v>
      </c>
      <c r="AD479" s="6">
        <f t="shared" si="82"/>
        <v>9230848.7492938116</v>
      </c>
      <c r="AE479" s="6">
        <f t="shared" si="81"/>
        <v>10093259.048237232</v>
      </c>
      <c r="AF479" s="6">
        <f t="shared" si="81"/>
        <v>10975268.351904608</v>
      </c>
      <c r="AG479" s="6">
        <f t="shared" si="81"/>
        <v>12067307.34556994</v>
      </c>
      <c r="AH479" s="6">
        <f t="shared" si="81"/>
        <v>12894113.687449666</v>
      </c>
      <c r="AI479" s="6">
        <f t="shared" si="81"/>
        <v>13750447.754017767</v>
      </c>
      <c r="AJ479" s="6">
        <f t="shared" si="81"/>
        <v>14736816.799490342</v>
      </c>
      <c r="AK479" s="6">
        <f t="shared" si="81"/>
        <v>15546055.55755893</v>
      </c>
    </row>
    <row r="480" spans="1:37">
      <c r="A480" t="s">
        <v>32</v>
      </c>
      <c r="B480" s="6">
        <v>214171.48879999999</v>
      </c>
      <c r="C480" s="6">
        <v>245987.2819</v>
      </c>
      <c r="D480" s="6">
        <v>271701.14919999999</v>
      </c>
      <c r="E480" s="6">
        <v>306955.44799999997</v>
      </c>
      <c r="F480" s="6">
        <v>344675.99819999997</v>
      </c>
      <c r="G480" s="6">
        <v>360993.99359999999</v>
      </c>
      <c r="H480" s="6">
        <v>384935</v>
      </c>
      <c r="I480" s="6">
        <v>428759</v>
      </c>
      <c r="J480" s="6">
        <v>499040</v>
      </c>
      <c r="K480" s="6">
        <v>567921</v>
      </c>
      <c r="L480" s="6">
        <v>613832</v>
      </c>
      <c r="M480" s="6">
        <v>661237</v>
      </c>
      <c r="N480" s="6">
        <v>716309</v>
      </c>
      <c r="O480" s="6">
        <v>735856</v>
      </c>
      <c r="P480" s="6">
        <v>781233</v>
      </c>
      <c r="Q480" s="6">
        <v>840243</v>
      </c>
      <c r="R480" s="6">
        <v>877278</v>
      </c>
      <c r="T480" s="57" t="s">
        <v>32</v>
      </c>
      <c r="U480" s="6">
        <f t="shared" si="83"/>
        <v>1287196.5718269565</v>
      </c>
      <c r="V480" s="6">
        <f t="shared" si="81"/>
        <v>1478413.3394636568</v>
      </c>
      <c r="W480" s="6">
        <f t="shared" si="81"/>
        <v>1632956.7944418401</v>
      </c>
      <c r="X480" s="6">
        <f t="shared" si="81"/>
        <v>1844839.3975454667</v>
      </c>
      <c r="Y480" s="6">
        <f t="shared" si="81"/>
        <v>2071544.4700876276</v>
      </c>
      <c r="Z480" s="6">
        <f t="shared" si="81"/>
        <v>2169617.5976344161</v>
      </c>
      <c r="AA480" s="6">
        <f t="shared" si="81"/>
        <v>2313505.9440097124</v>
      </c>
      <c r="AB480" s="6">
        <f t="shared" si="81"/>
        <v>2576893.4886348611</v>
      </c>
      <c r="AC480" s="6">
        <f t="shared" si="81"/>
        <v>2999290.805716827</v>
      </c>
      <c r="AD480" s="6">
        <f t="shared" si="82"/>
        <v>3413273.9533374202</v>
      </c>
      <c r="AE480" s="6">
        <f t="shared" si="81"/>
        <v>3689204.6205810588</v>
      </c>
      <c r="AF480" s="6">
        <f t="shared" si="81"/>
        <v>3974114.4086641907</v>
      </c>
      <c r="AG480" s="6">
        <f t="shared" si="81"/>
        <v>4305103.7947904272</v>
      </c>
      <c r="AH480" s="6">
        <f t="shared" si="81"/>
        <v>4422583.6308343252</v>
      </c>
      <c r="AI480" s="6">
        <f t="shared" si="81"/>
        <v>4695304.8934405539</v>
      </c>
      <c r="AJ480" s="6">
        <f t="shared" si="81"/>
        <v>5049962.1362374239</v>
      </c>
      <c r="AK480" s="6">
        <f t="shared" si="81"/>
        <v>5272546.9690959575</v>
      </c>
    </row>
    <row r="481" spans="1:37">
      <c r="A481" t="s">
        <v>33</v>
      </c>
      <c r="B481" s="6">
        <v>918206.23089999997</v>
      </c>
      <c r="C481" s="6">
        <v>980127.40220000001</v>
      </c>
      <c r="D481" s="6">
        <v>1176034.0649999999</v>
      </c>
      <c r="E481" s="6">
        <v>1343732.8470000001</v>
      </c>
      <c r="F481" s="6">
        <v>1530172.1392999999</v>
      </c>
      <c r="G481" s="6">
        <v>1711180.4332999999</v>
      </c>
      <c r="H481" s="6">
        <v>1873073</v>
      </c>
      <c r="I481" s="6">
        <v>2090821</v>
      </c>
      <c r="J481" s="6">
        <v>2303608</v>
      </c>
      <c r="K481" s="6">
        <v>2514383</v>
      </c>
      <c r="L481" s="6">
        <v>2725803</v>
      </c>
      <c r="M481" s="6">
        <v>2977925</v>
      </c>
      <c r="N481" s="6">
        <v>3167259</v>
      </c>
      <c r="O481" s="6">
        <v>3430070</v>
      </c>
      <c r="P481" s="6">
        <v>3572283</v>
      </c>
      <c r="Q481" s="6">
        <v>3925335</v>
      </c>
      <c r="R481" s="6">
        <v>4129849</v>
      </c>
      <c r="T481" s="57" t="s">
        <v>33</v>
      </c>
      <c r="U481" s="6">
        <f t="shared" si="83"/>
        <v>5518530.5909151006</v>
      </c>
      <c r="V481" s="6">
        <f t="shared" si="81"/>
        <v>5890684.3256043177</v>
      </c>
      <c r="W481" s="6">
        <f t="shared" si="81"/>
        <v>7068107.0823266385</v>
      </c>
      <c r="X481" s="6">
        <f t="shared" si="81"/>
        <v>8075997.0610508099</v>
      </c>
      <c r="Y481" s="6">
        <f t="shared" si="81"/>
        <v>9196519.7751012705</v>
      </c>
      <c r="Z481" s="6">
        <f t="shared" si="81"/>
        <v>10284401.531979853</v>
      </c>
      <c r="AA481" s="6">
        <f t="shared" si="81"/>
        <v>11257395.453944443</v>
      </c>
      <c r="AB481" s="6">
        <f t="shared" si="81"/>
        <v>12566087.290998042</v>
      </c>
      <c r="AC481" s="6">
        <f t="shared" si="81"/>
        <v>13844962.91755316</v>
      </c>
      <c r="AD481" s="6">
        <f t="shared" si="82"/>
        <v>15111746.180568077</v>
      </c>
      <c r="AE481" s="6">
        <f t="shared" si="81"/>
        <v>16382405.97165627</v>
      </c>
      <c r="AF481" s="6">
        <f t="shared" si="81"/>
        <v>17897689.709470749</v>
      </c>
      <c r="AG481" s="6">
        <f t="shared" si="81"/>
        <v>19035609.967184741</v>
      </c>
      <c r="AH481" s="6">
        <f t="shared" si="81"/>
        <v>20615135.888836801</v>
      </c>
      <c r="AI481" s="6">
        <f t="shared" si="81"/>
        <v>21469853.232844111</v>
      </c>
      <c r="AJ481" s="6">
        <f t="shared" si="81"/>
        <v>23591738.487613142</v>
      </c>
      <c r="AK481" s="6">
        <f t="shared" si="81"/>
        <v>24820892.382772591</v>
      </c>
    </row>
    <row r="482" spans="1:37">
      <c r="A482" t="s">
        <v>34</v>
      </c>
      <c r="B482" s="6">
        <v>508273.375</v>
      </c>
      <c r="C482" s="6">
        <v>553356.74439999997</v>
      </c>
      <c r="D482" s="6">
        <v>633973.05870000005</v>
      </c>
      <c r="E482" s="6">
        <v>704870.03969999996</v>
      </c>
      <c r="F482" s="6">
        <v>794924.32290000003</v>
      </c>
      <c r="G482" s="6">
        <v>921571.29960000003</v>
      </c>
      <c r="H482" s="6">
        <v>1013378</v>
      </c>
      <c r="I482" s="6">
        <v>1165143</v>
      </c>
      <c r="J482" s="6">
        <v>1336917</v>
      </c>
      <c r="K482" s="6">
        <v>1518617</v>
      </c>
      <c r="L482" s="6">
        <v>1688057</v>
      </c>
      <c r="M482" s="6">
        <v>1836762</v>
      </c>
      <c r="N482" s="6">
        <v>1962474</v>
      </c>
      <c r="O482" s="6">
        <v>2042751</v>
      </c>
      <c r="P482" s="6">
        <v>2151053</v>
      </c>
      <c r="Q482" s="6">
        <v>2302346</v>
      </c>
      <c r="R482" s="6">
        <v>2442189</v>
      </c>
      <c r="T482" s="57" t="s">
        <v>34</v>
      </c>
      <c r="U482" s="6">
        <f t="shared" si="83"/>
        <v>3054784.5071099731</v>
      </c>
      <c r="V482" s="6">
        <f t="shared" si="81"/>
        <v>3325741.0142680272</v>
      </c>
      <c r="W482" s="6">
        <f t="shared" si="81"/>
        <v>3810254.8213191018</v>
      </c>
      <c r="X482" s="6">
        <f t="shared" si="81"/>
        <v>4236354.2587717716</v>
      </c>
      <c r="Y482" s="6">
        <f t="shared" si="81"/>
        <v>4777591.4013198223</v>
      </c>
      <c r="Z482" s="6">
        <f t="shared" si="81"/>
        <v>5538755.0611229315</v>
      </c>
      <c r="AA482" s="6">
        <f t="shared" si="81"/>
        <v>6090524.4431622857</v>
      </c>
      <c r="AB482" s="6">
        <f t="shared" si="81"/>
        <v>7002650.463380333</v>
      </c>
      <c r="AC482" s="6">
        <f t="shared" si="81"/>
        <v>8035032.9955645306</v>
      </c>
      <c r="AD482" s="6">
        <f t="shared" si="82"/>
        <v>9127071.9892298635</v>
      </c>
      <c r="AE482" s="6">
        <f t="shared" si="81"/>
        <v>10145426.898897745</v>
      </c>
      <c r="AF482" s="6">
        <f t="shared" si="81"/>
        <v>11039161.948721647</v>
      </c>
      <c r="AG482" s="6">
        <f t="shared" si="81"/>
        <v>11794706.285384588</v>
      </c>
      <c r="AH482" s="6">
        <f t="shared" si="81"/>
        <v>12277180.772420757</v>
      </c>
      <c r="AI482" s="6">
        <f t="shared" si="81"/>
        <v>12928088.90171048</v>
      </c>
      <c r="AJ482" s="6">
        <f t="shared" si="81"/>
        <v>13837378.144795837</v>
      </c>
      <c r="AK482" s="6">
        <f t="shared" si="81"/>
        <v>14677851.50192925</v>
      </c>
    </row>
    <row r="483" spans="1:37">
      <c r="A483" t="s">
        <v>35</v>
      </c>
      <c r="B483" s="6">
        <v>2735632.5397999999</v>
      </c>
      <c r="C483" s="6">
        <v>3003044.3716000002</v>
      </c>
      <c r="D483" s="6">
        <v>3376490.0787999998</v>
      </c>
      <c r="E483" s="6">
        <v>3770935.6669000001</v>
      </c>
      <c r="F483" s="6">
        <v>4301694.3677000003</v>
      </c>
      <c r="G483" s="6">
        <v>4592453.5131000001</v>
      </c>
      <c r="H483" s="6">
        <v>5373315</v>
      </c>
      <c r="I483" s="6">
        <v>6078477</v>
      </c>
      <c r="J483" s="6">
        <v>6866794</v>
      </c>
      <c r="K483" s="6">
        <v>7829758</v>
      </c>
      <c r="L483" s="6">
        <v>8701183</v>
      </c>
      <c r="M483" s="6">
        <v>9553040</v>
      </c>
      <c r="N483" s="6">
        <v>10265607</v>
      </c>
      <c r="O483" s="6">
        <v>10679819</v>
      </c>
      <c r="P483" s="6">
        <v>11402621</v>
      </c>
      <c r="Q483" s="6">
        <v>12420824</v>
      </c>
      <c r="R483" s="6">
        <v>13061744</v>
      </c>
      <c r="T483" s="57" t="s">
        <v>35</v>
      </c>
      <c r="U483" s="6">
        <f t="shared" si="83"/>
        <v>16441482.695659488</v>
      </c>
      <c r="V483" s="6">
        <f t="shared" si="81"/>
        <v>18048660.173331894</v>
      </c>
      <c r="W483" s="6">
        <f t="shared" si="81"/>
        <v>20293114.076905508</v>
      </c>
      <c r="X483" s="6">
        <f t="shared" si="81"/>
        <v>22663779.806594305</v>
      </c>
      <c r="Y483" s="6">
        <f t="shared" si="81"/>
        <v>25853703.843472414</v>
      </c>
      <c r="Z483" s="6">
        <f t="shared" si="81"/>
        <v>27601201.501929253</v>
      </c>
      <c r="AA483" s="6">
        <f t="shared" si="81"/>
        <v>32294273.556669433</v>
      </c>
      <c r="AB483" s="6">
        <f t="shared" si="81"/>
        <v>36532382.532184198</v>
      </c>
      <c r="AC483" s="6">
        <f t="shared" si="81"/>
        <v>41270263.123099297</v>
      </c>
      <c r="AD483" s="6">
        <f t="shared" si="82"/>
        <v>47057793.323957548</v>
      </c>
      <c r="AE483" s="6">
        <f t="shared" si="81"/>
        <v>52295163.054583922</v>
      </c>
      <c r="AF483" s="6">
        <f t="shared" si="81"/>
        <v>57414926.736624479</v>
      </c>
      <c r="AG483" s="6">
        <f t="shared" si="81"/>
        <v>61697540.658468865</v>
      </c>
      <c r="AH483" s="6">
        <f t="shared" si="81"/>
        <v>64187004.916279018</v>
      </c>
      <c r="AI483" s="6">
        <f t="shared" si="81"/>
        <v>68531132.427007079</v>
      </c>
      <c r="AJ483" s="6">
        <f t="shared" si="81"/>
        <v>74650655.704205886</v>
      </c>
      <c r="AK483" s="6">
        <f t="shared" si="81"/>
        <v>78502662.483622417</v>
      </c>
    </row>
    <row r="484" spans="1:37">
      <c r="A484" t="s">
        <v>36</v>
      </c>
      <c r="B484" s="6">
        <v>1431925.2169999999</v>
      </c>
      <c r="C484" s="6">
        <v>1640042.5970999999</v>
      </c>
      <c r="D484" s="6">
        <v>1827075.0826000001</v>
      </c>
      <c r="E484" s="6">
        <v>2089097.3604000001</v>
      </c>
      <c r="F484" s="6">
        <v>2379960.1941</v>
      </c>
      <c r="G484" s="6">
        <v>2613313.0438999999</v>
      </c>
      <c r="H484" s="6">
        <v>2906240</v>
      </c>
      <c r="I484" s="6">
        <v>3242308</v>
      </c>
      <c r="J484" s="6">
        <v>3568806</v>
      </c>
      <c r="K484" s="6">
        <v>4009968</v>
      </c>
      <c r="L484" s="6">
        <v>4509442</v>
      </c>
      <c r="M484" s="6">
        <v>4944252</v>
      </c>
      <c r="N484" s="6">
        <v>5272134</v>
      </c>
      <c r="O484" s="6">
        <v>5466671</v>
      </c>
      <c r="P484" s="6">
        <v>5756020</v>
      </c>
      <c r="Q484" s="6">
        <v>6127589</v>
      </c>
      <c r="R484" s="6">
        <v>6405115</v>
      </c>
      <c r="T484" s="57" t="s">
        <v>36</v>
      </c>
      <c r="U484" s="6">
        <f t="shared" si="83"/>
        <v>8606043.8798937406</v>
      </c>
      <c r="V484" s="6">
        <f t="shared" si="81"/>
        <v>9856854.525621146</v>
      </c>
      <c r="W484" s="6">
        <f t="shared" si="81"/>
        <v>10980942.40260599</v>
      </c>
      <c r="X484" s="6">
        <f t="shared" si="81"/>
        <v>12555728.008366089</v>
      </c>
      <c r="Y484" s="6">
        <f t="shared" si="81"/>
        <v>14303848.846056759</v>
      </c>
      <c r="Z484" s="6">
        <f t="shared" si="81"/>
        <v>15706327.719279267</v>
      </c>
      <c r="AA484" s="6">
        <f t="shared" si="81"/>
        <v>17466854.182443235</v>
      </c>
      <c r="AB484" s="6">
        <f t="shared" si="81"/>
        <v>19486663.541403726</v>
      </c>
      <c r="AC484" s="6">
        <f t="shared" si="81"/>
        <v>21448956.041974686</v>
      </c>
      <c r="AD484" s="6">
        <f t="shared" si="82"/>
        <v>24100393.061916269</v>
      </c>
      <c r="AE484" s="6">
        <f t="shared" si="81"/>
        <v>27102292.26016612</v>
      </c>
      <c r="AF484" s="6">
        <f t="shared" si="81"/>
        <v>29715552.991237246</v>
      </c>
      <c r="AG484" s="6">
        <f t="shared" si="81"/>
        <v>31686163.499332879</v>
      </c>
      <c r="AH484" s="6">
        <f t="shared" si="81"/>
        <v>32855354.416837957</v>
      </c>
      <c r="AI484" s="6">
        <f t="shared" si="81"/>
        <v>34594376.930751383</v>
      </c>
      <c r="AJ484" s="6">
        <f t="shared" si="81"/>
        <v>36827551.596889161</v>
      </c>
      <c r="AK484" s="6">
        <f t="shared" si="81"/>
        <v>38495516.449701294</v>
      </c>
    </row>
    <row r="485" spans="1:37">
      <c r="A485" t="s">
        <v>37</v>
      </c>
      <c r="B485" s="6">
        <v>242812.2493</v>
      </c>
      <c r="C485" s="6">
        <v>264529.86619999999</v>
      </c>
      <c r="D485" s="6">
        <v>305210.96159999998</v>
      </c>
      <c r="E485" s="6">
        <v>340816.75140000001</v>
      </c>
      <c r="F485" s="6">
        <v>455812.05229999998</v>
      </c>
      <c r="G485" s="6">
        <v>509593.79060000001</v>
      </c>
      <c r="H485" s="6">
        <v>541285</v>
      </c>
      <c r="I485" s="6">
        <v>616687</v>
      </c>
      <c r="J485" s="6">
        <v>720075</v>
      </c>
      <c r="K485" s="6">
        <v>781187</v>
      </c>
      <c r="L485" s="6">
        <v>868152</v>
      </c>
      <c r="M485" s="6">
        <v>966298</v>
      </c>
      <c r="N485" s="6">
        <v>1042990</v>
      </c>
      <c r="O485" s="6">
        <v>1095332</v>
      </c>
      <c r="P485" s="6">
        <v>1165137</v>
      </c>
      <c r="Q485" s="6">
        <v>1207253</v>
      </c>
      <c r="R485" s="6">
        <v>1266345</v>
      </c>
      <c r="T485" s="57" t="s">
        <v>37</v>
      </c>
      <c r="U485" s="6">
        <f t="shared" si="83"/>
        <v>1459331.0092195256</v>
      </c>
      <c r="V485" s="6">
        <f t="shared" si="81"/>
        <v>1589856.5155722236</v>
      </c>
      <c r="W485" s="6">
        <f t="shared" si="81"/>
        <v>1834354.8231221375</v>
      </c>
      <c r="X485" s="6">
        <f t="shared" si="81"/>
        <v>2048349.929681584</v>
      </c>
      <c r="Y485" s="6">
        <f t="shared" si="81"/>
        <v>2739485.6075631361</v>
      </c>
      <c r="Z485" s="6">
        <f t="shared" si="81"/>
        <v>3062720.364694145</v>
      </c>
      <c r="AA485" s="6">
        <f t="shared" si="81"/>
        <v>3253188.3692137562</v>
      </c>
      <c r="AB485" s="6">
        <f t="shared" si="81"/>
        <v>3706363.5161612155</v>
      </c>
      <c r="AC485" s="6">
        <f t="shared" si="81"/>
        <v>4327737.9106415203</v>
      </c>
      <c r="AD485" s="6">
        <f t="shared" si="82"/>
        <v>4695028.4278725376</v>
      </c>
      <c r="AE485" s="6">
        <f t="shared" si="81"/>
        <v>5217698.6044498933</v>
      </c>
      <c r="AF485" s="6">
        <f t="shared" si="81"/>
        <v>5807567.9444184005</v>
      </c>
      <c r="AG485" s="6">
        <f t="shared" si="81"/>
        <v>6268496.1475124108</v>
      </c>
      <c r="AH485" s="6">
        <f t="shared" si="81"/>
        <v>6583077.9031889699</v>
      </c>
      <c r="AI485" s="6">
        <f t="shared" si="81"/>
        <v>7002614.4026540695</v>
      </c>
      <c r="AJ485" s="6">
        <f t="shared" si="81"/>
        <v>7255736.6605363432</v>
      </c>
      <c r="AK485" s="6">
        <f t="shared" si="81"/>
        <v>7610886.733258808</v>
      </c>
    </row>
    <row r="486" spans="1:37">
      <c r="A486" t="s">
        <v>38</v>
      </c>
      <c r="B486" s="6">
        <v>860643.65919999999</v>
      </c>
      <c r="C486" s="6">
        <v>982529.15139999997</v>
      </c>
      <c r="D486" s="6">
        <v>1147099.4069999999</v>
      </c>
      <c r="E486" s="6">
        <v>1253105.0966</v>
      </c>
      <c r="F486" s="6">
        <v>1422303.9097</v>
      </c>
      <c r="G486" s="6">
        <v>1527615.3721</v>
      </c>
      <c r="H486" s="6">
        <v>1691977</v>
      </c>
      <c r="I486" s="6">
        <v>1846411</v>
      </c>
      <c r="J486" s="6">
        <v>2085021</v>
      </c>
      <c r="K486" s="6">
        <v>2314932</v>
      </c>
      <c r="L486" s="6">
        <v>2517708</v>
      </c>
      <c r="M486" s="6">
        <v>2749489</v>
      </c>
      <c r="N486" s="6">
        <v>2943751</v>
      </c>
      <c r="O486" s="6">
        <v>3096218</v>
      </c>
      <c r="P486" s="6">
        <v>3247915</v>
      </c>
      <c r="Q486" s="6">
        <v>3545735</v>
      </c>
      <c r="R486" s="6">
        <v>3728878</v>
      </c>
      <c r="T486" s="57" t="s">
        <v>38</v>
      </c>
      <c r="U486" s="6">
        <f t="shared" si="83"/>
        <v>5172572.5674035084</v>
      </c>
      <c r="V486" s="6">
        <f t="shared" si="81"/>
        <v>5905119.129013258</v>
      </c>
      <c r="W486" s="6">
        <f t="shared" si="81"/>
        <v>6894206.2853845879</v>
      </c>
      <c r="X486" s="6">
        <f t="shared" si="81"/>
        <v>7531313.3112160889</v>
      </c>
      <c r="Y486" s="6">
        <f t="shared" si="81"/>
        <v>8548218.6584207807</v>
      </c>
      <c r="Z486" s="6">
        <f t="shared" si="81"/>
        <v>9181153.2947483566</v>
      </c>
      <c r="AA486" s="6">
        <f t="shared" si="81"/>
        <v>10168986.573389588</v>
      </c>
      <c r="AB486" s="6">
        <f t="shared" si="81"/>
        <v>11097153.606673639</v>
      </c>
      <c r="AC486" s="6">
        <f t="shared" si="81"/>
        <v>12531228.588943781</v>
      </c>
      <c r="AD486" s="6">
        <f t="shared" si="82"/>
        <v>13913021.52825358</v>
      </c>
      <c r="AE486" s="6">
        <f t="shared" si="81"/>
        <v>15131729.833038839</v>
      </c>
      <c r="AF486" s="6">
        <f t="shared" si="81"/>
        <v>16524761.698700612</v>
      </c>
      <c r="AG486" s="6">
        <f t="shared" si="81"/>
        <v>17692299.832918637</v>
      </c>
      <c r="AH486" s="6">
        <f t="shared" si="81"/>
        <v>18608644.958109457</v>
      </c>
      <c r="AI486" s="6">
        <f t="shared" si="81"/>
        <v>19520362.290096521</v>
      </c>
      <c r="AJ486" s="6">
        <f t="shared" si="81"/>
        <v>21310296.539372303</v>
      </c>
      <c r="AK486" s="6">
        <f t="shared" si="81"/>
        <v>22411008.137703896</v>
      </c>
    </row>
    <row r="487" spans="1:37">
      <c r="A487" t="s">
        <v>39</v>
      </c>
      <c r="B487" s="6">
        <v>2129881.0797000001</v>
      </c>
      <c r="C487" s="6">
        <v>2384109.1176</v>
      </c>
      <c r="D487" s="6">
        <v>2787619.1260000002</v>
      </c>
      <c r="E487" s="6">
        <v>3188419.3440999999</v>
      </c>
      <c r="F487" s="6">
        <v>3552502.9465000001</v>
      </c>
      <c r="G487" s="6">
        <v>3832166.8960000002</v>
      </c>
      <c r="H487" s="6">
        <v>4512374</v>
      </c>
      <c r="I487" s="6">
        <v>5091357</v>
      </c>
      <c r="J487" s="6">
        <v>5659090</v>
      </c>
      <c r="K487" s="6">
        <v>6380911</v>
      </c>
      <c r="L487" s="6">
        <v>7220955</v>
      </c>
      <c r="M487" s="6">
        <v>7955405</v>
      </c>
      <c r="N487" s="6">
        <v>8566260</v>
      </c>
      <c r="O487" s="6">
        <v>9022872</v>
      </c>
      <c r="P487" s="6">
        <v>9539319</v>
      </c>
      <c r="Q487" s="6">
        <v>10375605</v>
      </c>
      <c r="R487" s="6">
        <v>10944483</v>
      </c>
      <c r="T487" s="57" t="s">
        <v>39</v>
      </c>
      <c r="U487" s="6">
        <f t="shared" si="83"/>
        <v>12800843.097976994</v>
      </c>
      <c r="V487" s="6">
        <f t="shared" si="81"/>
        <v>14328784.378493384</v>
      </c>
      <c r="W487" s="6">
        <f t="shared" si="81"/>
        <v>16753928.371377399</v>
      </c>
      <c r="X487" s="6">
        <f t="shared" si="81"/>
        <v>19162786.196555</v>
      </c>
      <c r="Y487" s="6">
        <f t="shared" si="81"/>
        <v>21350972.717055522</v>
      </c>
      <c r="Z487" s="6">
        <f t="shared" si="81"/>
        <v>23031786.905148271</v>
      </c>
      <c r="AA487" s="6">
        <f t="shared" si="81"/>
        <v>27119913.935066652</v>
      </c>
      <c r="AB487" s="6">
        <f t="shared" si="81"/>
        <v>30599671.847391006</v>
      </c>
      <c r="AC487" s="6">
        <f t="shared" si="81"/>
        <v>34011815.897972189</v>
      </c>
      <c r="AD487" s="6">
        <f t="shared" si="82"/>
        <v>38350047.479956247</v>
      </c>
      <c r="AE487" s="6">
        <f t="shared" si="81"/>
        <v>43398813.602105945</v>
      </c>
      <c r="AF487" s="6">
        <f t="shared" si="81"/>
        <v>47812947.002752639</v>
      </c>
      <c r="AG487" s="6">
        <f t="shared" si="81"/>
        <v>51484259.492986187</v>
      </c>
      <c r="AH487" s="6">
        <f t="shared" si="81"/>
        <v>54228552.883055069</v>
      </c>
      <c r="AI487" s="6">
        <f t="shared" si="81"/>
        <v>57332461.865781978</v>
      </c>
      <c r="AJ487" s="6">
        <f t="shared" si="81"/>
        <v>62358641.953048937</v>
      </c>
      <c r="AK487" s="6">
        <f t="shared" si="81"/>
        <v>65777667.592225306</v>
      </c>
    </row>
    <row r="488" spans="1:37">
      <c r="A488" t="s">
        <v>40</v>
      </c>
      <c r="B488" s="6">
        <v>327792.56170000002</v>
      </c>
      <c r="C488" s="6">
        <v>349347.0417</v>
      </c>
      <c r="D488" s="6">
        <v>410355.43050000002</v>
      </c>
      <c r="E488" s="6">
        <v>501038.24109999998</v>
      </c>
      <c r="F488" s="6">
        <v>565041.00710000005</v>
      </c>
      <c r="G488" s="6">
        <v>604914.05940000003</v>
      </c>
      <c r="H488" s="6">
        <v>736602</v>
      </c>
      <c r="I488" s="6">
        <v>813384</v>
      </c>
      <c r="J488" s="6">
        <v>883149</v>
      </c>
      <c r="K488" s="6">
        <v>993797</v>
      </c>
      <c r="L488" s="6">
        <v>1146316</v>
      </c>
      <c r="M488" s="6">
        <v>1240224</v>
      </c>
      <c r="N488" s="6">
        <v>1317497</v>
      </c>
      <c r="O488" s="6">
        <v>1357160</v>
      </c>
      <c r="P488" s="6">
        <v>1443641</v>
      </c>
      <c r="Q488" s="6">
        <v>1527247</v>
      </c>
      <c r="R488" s="6">
        <v>1593470</v>
      </c>
      <c r="T488" s="57" t="s">
        <v>40</v>
      </c>
      <c r="U488" s="6">
        <f t="shared" si="83"/>
        <v>1970072.9730866782</v>
      </c>
      <c r="V488" s="6">
        <f t="shared" si="81"/>
        <v>2099618.0069236592</v>
      </c>
      <c r="W488" s="6">
        <f t="shared" si="81"/>
        <v>2466285.8083011792</v>
      </c>
      <c r="X488" s="6">
        <f t="shared" si="81"/>
        <v>3011300.4766025986</v>
      </c>
      <c r="Y488" s="6">
        <f t="shared" si="81"/>
        <v>3395964.8474030271</v>
      </c>
      <c r="Z488" s="6">
        <f t="shared" si="81"/>
        <v>3635606.7181133027</v>
      </c>
      <c r="AA488" s="6">
        <f t="shared" si="81"/>
        <v>4427067.1811330281</v>
      </c>
      <c r="AB488" s="6">
        <f t="shared" si="81"/>
        <v>4888536.2951209843</v>
      </c>
      <c r="AC488" s="6">
        <f t="shared" si="81"/>
        <v>5307832.3897443293</v>
      </c>
      <c r="AD488" s="6">
        <f t="shared" si="82"/>
        <v>5972840.2630028967</v>
      </c>
      <c r="AE488" s="6">
        <f t="shared" si="81"/>
        <v>6889497.914487998</v>
      </c>
      <c r="AF488" s="6">
        <f t="shared" si="81"/>
        <v>7453896.3614727203</v>
      </c>
      <c r="AG488" s="6">
        <f t="shared" si="81"/>
        <v>7918316.4448932</v>
      </c>
      <c r="AH488" s="6">
        <f t="shared" si="81"/>
        <v>8156695.8758549402</v>
      </c>
      <c r="AI488" s="6">
        <f t="shared" si="81"/>
        <v>8676457.1538470779</v>
      </c>
      <c r="AJ488" s="6">
        <f t="shared" si="81"/>
        <v>9178939.3338381834</v>
      </c>
      <c r="AK488" s="6">
        <f t="shared" si="81"/>
        <v>9576947.5797242559</v>
      </c>
    </row>
    <row r="489" spans="1:37">
      <c r="A489" t="s">
        <v>41</v>
      </c>
      <c r="B489" s="6">
        <v>257785.68710000001</v>
      </c>
      <c r="C489" s="6">
        <v>293453.33870000002</v>
      </c>
      <c r="D489" s="6">
        <v>324222.68569999997</v>
      </c>
      <c r="E489" s="6">
        <v>360789.75469999999</v>
      </c>
      <c r="F489" s="6">
        <v>401625.74939999997</v>
      </c>
      <c r="G489" s="6">
        <v>435459.68030000001</v>
      </c>
      <c r="H489" s="6">
        <v>481739</v>
      </c>
      <c r="I489" s="6">
        <v>568427</v>
      </c>
      <c r="J489" s="6">
        <v>611433</v>
      </c>
      <c r="K489" s="6">
        <v>710849</v>
      </c>
      <c r="L489" s="6">
        <v>761449</v>
      </c>
      <c r="M489" s="6">
        <v>836644</v>
      </c>
      <c r="N489" s="6">
        <v>891059</v>
      </c>
      <c r="O489" s="6">
        <v>915657</v>
      </c>
      <c r="P489" s="6">
        <v>972043</v>
      </c>
      <c r="Q489" s="6">
        <v>1056962</v>
      </c>
      <c r="R489" s="6">
        <v>1106398</v>
      </c>
      <c r="T489" s="57" t="s">
        <v>41</v>
      </c>
      <c r="U489" s="6">
        <f t="shared" si="83"/>
        <v>1549323.1828399026</v>
      </c>
      <c r="V489" s="6">
        <f t="shared" si="81"/>
        <v>1763690.0863053384</v>
      </c>
      <c r="W489" s="6">
        <f t="shared" si="81"/>
        <v>1948617.5862151864</v>
      </c>
      <c r="X489" s="6">
        <f t="shared" si="81"/>
        <v>2168390.0971235558</v>
      </c>
      <c r="Y489" s="6">
        <f t="shared" si="81"/>
        <v>2413819.3682160759</v>
      </c>
      <c r="Z489" s="6">
        <f t="shared" si="81"/>
        <v>2617165.3883139207</v>
      </c>
      <c r="AA489" s="6">
        <f t="shared" si="81"/>
        <v>2895309.7015373888</v>
      </c>
      <c r="AB489" s="6">
        <f t="shared" si="81"/>
        <v>3416315.0745856022</v>
      </c>
      <c r="AC489" s="6">
        <f t="shared" si="81"/>
        <v>3674786.3401968917</v>
      </c>
      <c r="AD489" s="6">
        <f t="shared" si="82"/>
        <v>4272288.5338910725</v>
      </c>
      <c r="AE489" s="6">
        <f t="shared" si="81"/>
        <v>4576400.6587092662</v>
      </c>
      <c r="AF489" s="6">
        <f t="shared" si="81"/>
        <v>5028331.7106006518</v>
      </c>
      <c r="AG489" s="6">
        <f t="shared" si="81"/>
        <v>5355372.4472010871</v>
      </c>
      <c r="AH489" s="6">
        <f t="shared" si="81"/>
        <v>5503209.4046374094</v>
      </c>
      <c r="AI489" s="6">
        <f t="shared" si="81"/>
        <v>5842096.0898152487</v>
      </c>
      <c r="AJ489" s="6">
        <f t="shared" si="81"/>
        <v>6352469.5587369129</v>
      </c>
      <c r="AK489" s="6">
        <f t="shared" si="81"/>
        <v>6649585.9026600793</v>
      </c>
    </row>
    <row r="490" spans="1:37">
      <c r="A490" t="s">
        <v>42</v>
      </c>
      <c r="B490" s="6">
        <v>1072835.9341</v>
      </c>
      <c r="C490" s="6">
        <v>1212901.8200999999</v>
      </c>
      <c r="D490" s="6">
        <v>1390437.7760000001</v>
      </c>
      <c r="E490" s="6">
        <v>1528429.5237</v>
      </c>
      <c r="F490" s="6">
        <v>1641555.4038</v>
      </c>
      <c r="G490" s="6">
        <v>1799124.7634999999</v>
      </c>
      <c r="H490" s="6">
        <v>2072241</v>
      </c>
      <c r="I490" s="6">
        <v>2218758</v>
      </c>
      <c r="J490" s="6">
        <v>2414632</v>
      </c>
      <c r="K490" s="6">
        <v>2721625</v>
      </c>
      <c r="L490" s="6">
        <v>2991936</v>
      </c>
      <c r="M490" s="6">
        <v>3249293</v>
      </c>
      <c r="N490" s="6">
        <v>3422556</v>
      </c>
      <c r="O490" s="6">
        <v>3564974</v>
      </c>
      <c r="P490" s="6">
        <v>3750239</v>
      </c>
      <c r="Q490" s="6">
        <v>4029819</v>
      </c>
      <c r="R490" s="6">
        <v>4175328</v>
      </c>
      <c r="T490" s="57" t="s">
        <v>42</v>
      </c>
      <c r="U490" s="6">
        <f t="shared" si="83"/>
        <v>6447873.8241198175</v>
      </c>
      <c r="V490" s="6">
        <f t="shared" si="81"/>
        <v>7289686.753092207</v>
      </c>
      <c r="W490" s="6">
        <f t="shared" si="81"/>
        <v>8356699.3376846611</v>
      </c>
      <c r="X490" s="6">
        <f t="shared" si="81"/>
        <v>9186046.4444123916</v>
      </c>
      <c r="Y490" s="6">
        <f t="shared" si="81"/>
        <v>9865946.6770040747</v>
      </c>
      <c r="Z490" s="6">
        <f t="shared" si="81"/>
        <v>10812957.601601096</v>
      </c>
      <c r="AA490" s="6">
        <f t="shared" si="81"/>
        <v>12454419.242003534</v>
      </c>
      <c r="AB490" s="6">
        <f t="shared" si="81"/>
        <v>13335004.146983521</v>
      </c>
      <c r="AC490" s="6">
        <f t="shared" si="81"/>
        <v>14512230.596324211</v>
      </c>
      <c r="AD490" s="6">
        <f t="shared" si="82"/>
        <v>16357295.685935115</v>
      </c>
      <c r="AE490" s="6">
        <f t="shared" si="81"/>
        <v>17981897.515415963</v>
      </c>
      <c r="AF490" s="6">
        <f t="shared" si="81"/>
        <v>19528644.236894932</v>
      </c>
      <c r="AG490" s="6">
        <f t="shared" si="81"/>
        <v>20569975.839313403</v>
      </c>
      <c r="AH490" s="6">
        <f t="shared" si="81"/>
        <v>21425925.2581347</v>
      </c>
      <c r="AI490" s="6">
        <f t="shared" si="81"/>
        <v>22539390.333321314</v>
      </c>
      <c r="AJ490" s="6">
        <f t="shared" si="81"/>
        <v>24219699.974757493</v>
      </c>
      <c r="AK490" s="6">
        <f t="shared" ref="AK490:AK493" si="84">R490*1000/166.386</f>
        <v>25094226.677725289</v>
      </c>
    </row>
    <row r="491" spans="1:37">
      <c r="A491" t="s">
        <v>43</v>
      </c>
      <c r="B491" s="6">
        <v>115721.13740000001</v>
      </c>
      <c r="C491" s="6">
        <v>139604.0025</v>
      </c>
      <c r="D491" s="6">
        <v>160969.7396</v>
      </c>
      <c r="E491" s="6">
        <v>184030.3285</v>
      </c>
      <c r="F491" s="6">
        <v>203871.821</v>
      </c>
      <c r="G491" s="6">
        <v>204549.10060000001</v>
      </c>
      <c r="H491" s="6">
        <v>235365</v>
      </c>
      <c r="I491" s="6">
        <v>248928</v>
      </c>
      <c r="J491" s="6">
        <v>277784</v>
      </c>
      <c r="K491" s="6">
        <v>309462</v>
      </c>
      <c r="L491" s="6">
        <v>345200</v>
      </c>
      <c r="M491" s="6">
        <v>381021</v>
      </c>
      <c r="N491" s="6">
        <v>408404</v>
      </c>
      <c r="O491" s="6">
        <v>425196</v>
      </c>
      <c r="P491" s="6">
        <v>452192</v>
      </c>
      <c r="Q491" s="6">
        <v>481603</v>
      </c>
      <c r="R491" s="6">
        <v>503228</v>
      </c>
      <c r="T491" s="57" t="s">
        <v>43</v>
      </c>
      <c r="U491" s="6">
        <f t="shared" si="83"/>
        <v>695498.04310458817</v>
      </c>
      <c r="V491" s="6">
        <f t="shared" ref="V491:V493" si="85">C491*1000/166.386</f>
        <v>839036.95322923805</v>
      </c>
      <c r="W491" s="6">
        <f t="shared" ref="W491:W493" si="86">D491*1000/166.386</f>
        <v>967447.6193910545</v>
      </c>
      <c r="X491" s="6">
        <f t="shared" ref="X491:X493" si="87">E491*1000/166.386</f>
        <v>1106044.5500222375</v>
      </c>
      <c r="Y491" s="6">
        <f t="shared" ref="Y491:Y493" si="88">F491*1000/166.386</f>
        <v>1225294.3216376379</v>
      </c>
      <c r="Z491" s="6">
        <f t="shared" ref="Z491:Z493" si="89">G491*1000/166.386</f>
        <v>1229364.8540141599</v>
      </c>
      <c r="AA491" s="6">
        <f t="shared" ref="AA491:AA493" si="90">H491*1000/166.386</f>
        <v>1414572.1394828893</v>
      </c>
      <c r="AB491" s="6">
        <f t="shared" ref="AB491:AB493" si="91">I491*1000/166.386</f>
        <v>1496087.4112004617</v>
      </c>
      <c r="AC491" s="6">
        <f t="shared" ref="AC491:AC493" si="92">J491*1000/166.386</f>
        <v>1669515.4640414459</v>
      </c>
      <c r="AD491" s="6">
        <f t="shared" si="82"/>
        <v>1859904.0784681404</v>
      </c>
      <c r="AE491" s="6">
        <f t="shared" ref="AE491:AE493" si="93">L491*1000/166.386</f>
        <v>2074693.7843328165</v>
      </c>
      <c r="AF491" s="6">
        <f t="shared" ref="AF491:AF493" si="94">M491*1000/166.386</f>
        <v>2289982.3302441314</v>
      </c>
      <c r="AG491" s="6">
        <f t="shared" ref="AG491:AG493" si="95">N491*1000/166.386</f>
        <v>2454557.4747875421</v>
      </c>
      <c r="AH491" s="6">
        <f t="shared" ref="AH491:AH493" si="96">O491*1000/166.386</f>
        <v>2555479.4273556671</v>
      </c>
      <c r="AI491" s="6">
        <f t="shared" ref="AI491:AI493" si="97">P491*1000/166.386</f>
        <v>2717728.6550551127</v>
      </c>
      <c r="AJ491" s="6">
        <f t="shared" ref="AJ491:AJ493" si="98">Q491*1000/166.386</f>
        <v>2894492.3250754271</v>
      </c>
      <c r="AK491" s="6">
        <f t="shared" si="84"/>
        <v>3024461.1926484201</v>
      </c>
    </row>
    <row r="492" spans="1:37">
      <c r="A492" t="s">
        <v>44</v>
      </c>
      <c r="B492" s="6">
        <v>39875.657500000001</v>
      </c>
      <c r="C492" s="6">
        <v>44943.290800000002</v>
      </c>
      <c r="D492" s="6">
        <v>53002.554499999998</v>
      </c>
      <c r="E492" s="6">
        <v>60599.419699999999</v>
      </c>
      <c r="F492" s="6">
        <v>70185.380300000004</v>
      </c>
      <c r="G492" s="6">
        <v>79315.907699999996</v>
      </c>
      <c r="H492" s="6">
        <v>84469</v>
      </c>
      <c r="I492" s="6">
        <v>93200</v>
      </c>
      <c r="J492" s="6">
        <v>103827</v>
      </c>
      <c r="K492" s="6">
        <v>113096</v>
      </c>
      <c r="L492" s="6">
        <v>125379</v>
      </c>
      <c r="M492" s="6">
        <v>140620</v>
      </c>
      <c r="N492" s="6">
        <v>148504</v>
      </c>
      <c r="O492" s="6">
        <v>160663</v>
      </c>
      <c r="P492" s="6">
        <v>168125</v>
      </c>
      <c r="Q492" s="6">
        <v>195193</v>
      </c>
      <c r="R492" s="6">
        <v>201192</v>
      </c>
      <c r="T492" s="57" t="s">
        <v>44</v>
      </c>
      <c r="U492" s="6">
        <f t="shared" si="83"/>
        <v>239657.52827761951</v>
      </c>
      <c r="V492" s="6">
        <f t="shared" si="85"/>
        <v>270114.61781640287</v>
      </c>
      <c r="W492" s="6">
        <f t="shared" si="86"/>
        <v>318551.76817761111</v>
      </c>
      <c r="X492" s="6">
        <f t="shared" si="87"/>
        <v>364209.84758333029</v>
      </c>
      <c r="Y492" s="6">
        <f t="shared" si="88"/>
        <v>421822.63111079059</v>
      </c>
      <c r="Z492" s="6">
        <f t="shared" si="89"/>
        <v>476698.20597886847</v>
      </c>
      <c r="AA492" s="6">
        <f t="shared" si="90"/>
        <v>507668.91445193707</v>
      </c>
      <c r="AB492" s="6">
        <f t="shared" si="91"/>
        <v>560143.28128568514</v>
      </c>
      <c r="AC492" s="6">
        <f t="shared" si="92"/>
        <v>624012.8376185497</v>
      </c>
      <c r="AD492" s="6">
        <f t="shared" si="82"/>
        <v>679720.64957388246</v>
      </c>
      <c r="AE492" s="6">
        <f t="shared" si="93"/>
        <v>753542.96635534242</v>
      </c>
      <c r="AF492" s="6">
        <f t="shared" si="94"/>
        <v>845143.22118447465</v>
      </c>
      <c r="AG492" s="6">
        <f t="shared" si="95"/>
        <v>892527.01549409202</v>
      </c>
      <c r="AH492" s="6">
        <f t="shared" si="96"/>
        <v>965604.07726611616</v>
      </c>
      <c r="AI492" s="6">
        <f t="shared" si="97"/>
        <v>1010451.600495234</v>
      </c>
      <c r="AJ492" s="6">
        <f t="shared" si="98"/>
        <v>1173133.5569098361</v>
      </c>
      <c r="AK492" s="6">
        <f t="shared" si="84"/>
        <v>1209188.2730518193</v>
      </c>
    </row>
    <row r="493" spans="1:37">
      <c r="A493" t="s">
        <v>45</v>
      </c>
      <c r="B493" s="6">
        <v>12666</v>
      </c>
      <c r="C493" s="6">
        <v>16125</v>
      </c>
      <c r="D493" s="6">
        <v>17332</v>
      </c>
      <c r="E493" s="6">
        <v>21750</v>
      </c>
      <c r="F493" s="6">
        <v>24126</v>
      </c>
      <c r="G493" s="6">
        <v>33319</v>
      </c>
      <c r="H493" s="6">
        <v>34530</v>
      </c>
      <c r="I493" s="6">
        <v>37636</v>
      </c>
      <c r="J493" s="6">
        <v>38523</v>
      </c>
      <c r="K493" s="6">
        <v>44442</v>
      </c>
      <c r="L493" s="6">
        <v>46202</v>
      </c>
      <c r="M493" s="6">
        <v>50583</v>
      </c>
      <c r="N493" s="6">
        <v>58388</v>
      </c>
      <c r="O493" s="6">
        <v>64775</v>
      </c>
      <c r="P493" s="6">
        <v>67885</v>
      </c>
      <c r="Q493" s="6">
        <v>71337</v>
      </c>
      <c r="R493" s="6">
        <v>73231</v>
      </c>
      <c r="T493" s="57" t="s">
        <v>45</v>
      </c>
      <c r="U493" s="6">
        <f t="shared" si="83"/>
        <v>76124.193141249867</v>
      </c>
      <c r="V493" s="6">
        <f t="shared" si="85"/>
        <v>96913.2018318849</v>
      </c>
      <c r="W493" s="6">
        <f t="shared" si="86"/>
        <v>104167.41793179714</v>
      </c>
      <c r="X493" s="6">
        <f t="shared" si="87"/>
        <v>130720.13270347266</v>
      </c>
      <c r="Y493" s="6">
        <f t="shared" si="88"/>
        <v>145000.18030363132</v>
      </c>
      <c r="Z493" s="6">
        <f t="shared" si="89"/>
        <v>200251.22305963244</v>
      </c>
      <c r="AA493" s="6">
        <f t="shared" si="90"/>
        <v>207529.47964372003</v>
      </c>
      <c r="AB493" s="6">
        <f t="shared" si="91"/>
        <v>226196.91560588032</v>
      </c>
      <c r="AC493" s="6">
        <f t="shared" si="92"/>
        <v>231527.89297176446</v>
      </c>
      <c r="AD493" s="6">
        <f t="shared" si="82"/>
        <v>267101.79943024053</v>
      </c>
      <c r="AE493" s="6">
        <f t="shared" si="93"/>
        <v>277679.61246739508</v>
      </c>
      <c r="AF493" s="6">
        <f t="shared" si="94"/>
        <v>304009.95276044862</v>
      </c>
      <c r="AG493" s="6">
        <f t="shared" si="95"/>
        <v>350918.9475076028</v>
      </c>
      <c r="AH493" s="6">
        <f t="shared" si="96"/>
        <v>389305.59061459498</v>
      </c>
      <c r="AI493" s="6">
        <f t="shared" si="97"/>
        <v>407997.0670609306</v>
      </c>
      <c r="AJ493" s="6">
        <f t="shared" si="98"/>
        <v>428744.00490425876</v>
      </c>
      <c r="AK493" s="6">
        <f t="shared" si="84"/>
        <v>440127.17416128761</v>
      </c>
    </row>
    <row r="494" spans="1:37">
      <c r="A494" t="s">
        <v>46</v>
      </c>
      <c r="B494" s="6">
        <v>14488601.850399999</v>
      </c>
      <c r="C494" s="6">
        <v>16144224.422</v>
      </c>
      <c r="D494" s="6">
        <v>18578322.059099998</v>
      </c>
      <c r="E494" s="6">
        <v>21032084.760499995</v>
      </c>
      <c r="F494" s="6">
        <v>23731561.983899999</v>
      </c>
      <c r="G494" s="6">
        <v>25971453.224800006</v>
      </c>
      <c r="H494" s="6">
        <v>29506288</v>
      </c>
      <c r="I494" s="6">
        <v>33013278</v>
      </c>
      <c r="J494" s="6">
        <v>36875242</v>
      </c>
      <c r="K494" s="6">
        <v>41282631</v>
      </c>
      <c r="L494" s="6">
        <v>46058391</v>
      </c>
      <c r="M494" s="6">
        <v>50490851</v>
      </c>
      <c r="N494" s="6">
        <v>53974202</v>
      </c>
      <c r="O494" s="6">
        <v>56498017</v>
      </c>
      <c r="P494" s="6">
        <v>59753236</v>
      </c>
      <c r="Q494" s="6">
        <v>64459409</v>
      </c>
      <c r="R494" s="6">
        <v>67684334</v>
      </c>
      <c r="T494" s="57" t="s">
        <v>46</v>
      </c>
      <c r="U494" s="6">
        <f>SUM(U475:U493)</f>
        <v>87078250.876876667</v>
      </c>
      <c r="V494" s="6">
        <f t="shared" ref="V494:AK494" si="99">SUM(V475:V493)</f>
        <v>97028742.935102716</v>
      </c>
      <c r="W494" s="6">
        <f t="shared" si="99"/>
        <v>111657964.36659335</v>
      </c>
      <c r="X494" s="6">
        <f t="shared" si="99"/>
        <v>126405375.21486184</v>
      </c>
      <c r="Y494" s="6">
        <f t="shared" si="99"/>
        <v>142629560.08257908</v>
      </c>
      <c r="Z494" s="6">
        <f t="shared" si="99"/>
        <v>156091577.56542018</v>
      </c>
      <c r="AA494" s="6">
        <f t="shared" si="99"/>
        <v>177336362.43433943</v>
      </c>
      <c r="AB494" s="6">
        <f t="shared" si="99"/>
        <v>198413796.83386824</v>
      </c>
      <c r="AC494" s="6">
        <f t="shared" si="99"/>
        <v>221624667.94081232</v>
      </c>
      <c r="AD494" s="6">
        <f t="shared" si="99"/>
        <v>248113609.31809169</v>
      </c>
      <c r="AE494" s="6">
        <f t="shared" si="99"/>
        <v>276816504.99441051</v>
      </c>
      <c r="AF494" s="6">
        <f t="shared" si="99"/>
        <v>303456126.11638004</v>
      </c>
      <c r="AG494" s="6">
        <f t="shared" si="99"/>
        <v>324391487.26455349</v>
      </c>
      <c r="AH494" s="6">
        <f t="shared" si="99"/>
        <v>339559920.90680712</v>
      </c>
      <c r="AI494" s="6">
        <f t="shared" si="99"/>
        <v>359124181.12100786</v>
      </c>
      <c r="AJ494" s="6">
        <f t="shared" si="99"/>
        <v>387408850.50424922</v>
      </c>
      <c r="AK494" s="6">
        <f t="shared" si="99"/>
        <v>406791040.11154789</v>
      </c>
    </row>
    <row r="496" spans="1:37">
      <c r="A496" s="125" t="s">
        <v>569</v>
      </c>
      <c r="B496" s="107"/>
    </row>
    <row r="497" spans="1:18">
      <c r="A497" s="45" t="s">
        <v>495</v>
      </c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</row>
    <row r="498" spans="1:18">
      <c r="A498" s="54" t="s">
        <v>217</v>
      </c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</row>
    <row r="499" spans="1:18">
      <c r="A499" s="54" t="s">
        <v>568</v>
      </c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</row>
    <row r="500" spans="1:18">
      <c r="A500" s="54"/>
      <c r="B500" s="5">
        <v>1980</v>
      </c>
      <c r="C500" s="5">
        <v>1981</v>
      </c>
      <c r="D500" s="5">
        <v>1982</v>
      </c>
      <c r="E500" s="5">
        <v>1983</v>
      </c>
      <c r="F500" s="5">
        <v>1984</v>
      </c>
      <c r="G500" s="5">
        <v>1985</v>
      </c>
      <c r="H500" s="5">
        <v>1986</v>
      </c>
      <c r="I500" s="5">
        <v>1987</v>
      </c>
      <c r="J500" s="5">
        <v>1988</v>
      </c>
      <c r="K500" s="5">
        <v>1989</v>
      </c>
      <c r="L500" s="5">
        <v>1990</v>
      </c>
      <c r="M500" s="5">
        <v>1991</v>
      </c>
      <c r="N500" s="5">
        <v>1992</v>
      </c>
      <c r="O500" s="5">
        <v>1993</v>
      </c>
      <c r="P500" s="5">
        <v>1994</v>
      </c>
      <c r="Q500" s="5">
        <v>1995</v>
      </c>
      <c r="R500" s="5">
        <v>1996</v>
      </c>
    </row>
    <row r="501" spans="1:18">
      <c r="A501" s="54" t="s">
        <v>27</v>
      </c>
      <c r="B501" s="6">
        <v>3384911.5620300137</v>
      </c>
      <c r="C501" s="6">
        <v>3376110.5155435088</v>
      </c>
      <c r="D501" s="6">
        <v>3452151.1126402975</v>
      </c>
      <c r="E501" s="6">
        <v>3564183.7799543818</v>
      </c>
      <c r="F501" s="6">
        <v>3632706.6244158479</v>
      </c>
      <c r="G501" s="6">
        <v>3766418.0396240703</v>
      </c>
      <c r="H501" s="6">
        <v>3908957</v>
      </c>
      <c r="I501" s="6">
        <v>4201477.0616395241</v>
      </c>
      <c r="J501" s="6">
        <v>4376045.0996717885</v>
      </c>
      <c r="K501" s="6">
        <v>4540483.5415809657</v>
      </c>
      <c r="L501" s="6">
        <v>4843041.8319463423</v>
      </c>
      <c r="M501" s="6">
        <v>4972592.0848953696</v>
      </c>
      <c r="N501" s="6">
        <v>4947212.713807323</v>
      </c>
      <c r="O501" s="6">
        <v>4855382.2664805213</v>
      </c>
      <c r="P501" s="6">
        <v>4949649.8602241464</v>
      </c>
      <c r="Q501" s="6">
        <v>5047640.0354981907</v>
      </c>
      <c r="R501" s="6">
        <v>5149110.9468401168</v>
      </c>
    </row>
    <row r="502" spans="1:18">
      <c r="A502" s="54" t="s">
        <v>28</v>
      </c>
      <c r="B502" s="6">
        <v>937163.76595789869</v>
      </c>
      <c r="C502" s="6">
        <v>913357.97297739843</v>
      </c>
      <c r="D502" s="6">
        <v>927644.63399981149</v>
      </c>
      <c r="E502" s="6">
        <v>968194.44190392585</v>
      </c>
      <c r="F502" s="6">
        <v>992041.70074397686</v>
      </c>
      <c r="G502" s="6">
        <v>992130.65494617692</v>
      </c>
      <c r="H502" s="6">
        <v>1014582</v>
      </c>
      <c r="I502" s="6">
        <v>1074720.9742577809</v>
      </c>
      <c r="J502" s="6">
        <v>1174481.2200611988</v>
      </c>
      <c r="K502" s="6">
        <v>1228525.307997759</v>
      </c>
      <c r="L502" s="6">
        <v>1258143.0551513077</v>
      </c>
      <c r="M502" s="6">
        <v>1292218.8766154125</v>
      </c>
      <c r="N502" s="6">
        <v>1290823.6390244488</v>
      </c>
      <c r="O502" s="6">
        <v>1282726.4310152892</v>
      </c>
      <c r="P502" s="6">
        <v>1310382.7785806092</v>
      </c>
      <c r="Q502" s="6">
        <v>1334333.6686147596</v>
      </c>
      <c r="R502" s="6">
        <v>1352043.4200225202</v>
      </c>
    </row>
    <row r="503" spans="1:18">
      <c r="A503" s="54" t="s">
        <v>29</v>
      </c>
      <c r="B503" s="6">
        <v>851741.4785207489</v>
      </c>
      <c r="C503" s="6">
        <v>847729.5911788774</v>
      </c>
      <c r="D503" s="6">
        <v>857329.46206092159</v>
      </c>
      <c r="E503" s="6">
        <v>850587.28241168999</v>
      </c>
      <c r="F503" s="6">
        <v>861337.06666535803</v>
      </c>
      <c r="G503" s="6">
        <v>899119.06726324023</v>
      </c>
      <c r="H503" s="6">
        <v>877032</v>
      </c>
      <c r="I503" s="6">
        <v>882748.94102081901</v>
      </c>
      <c r="J503" s="6">
        <v>950293.99651510525</v>
      </c>
      <c r="K503" s="6">
        <v>971447.98398132029</v>
      </c>
      <c r="L503" s="6">
        <v>980308.75632610579</v>
      </c>
      <c r="M503" s="6">
        <v>993106.04655200534</v>
      </c>
      <c r="N503" s="6">
        <v>998352.10792083712</v>
      </c>
      <c r="O503" s="6">
        <v>989432.0121041598</v>
      </c>
      <c r="P503" s="6">
        <v>995736.17184283363</v>
      </c>
      <c r="Q503" s="6">
        <v>1019864.9243536693</v>
      </c>
      <c r="R503" s="6">
        <v>1035491.6401261287</v>
      </c>
    </row>
    <row r="504" spans="1:18">
      <c r="A504" s="54" t="s">
        <v>30</v>
      </c>
      <c r="B504" s="6">
        <v>527323.07258557854</v>
      </c>
      <c r="C504" s="6">
        <v>547634.34415560006</v>
      </c>
      <c r="D504" s="6">
        <v>564642.3023406975</v>
      </c>
      <c r="E504" s="6">
        <v>587642.09179935663</v>
      </c>
      <c r="F504" s="6">
        <v>612781.99081336823</v>
      </c>
      <c r="G504" s="6">
        <v>672364.09405397857</v>
      </c>
      <c r="H504" s="6">
        <v>667957</v>
      </c>
      <c r="I504" s="6">
        <v>693236.19603134703</v>
      </c>
      <c r="J504" s="6">
        <v>723311.68186927179</v>
      </c>
      <c r="K504" s="6">
        <v>734933.8745842966</v>
      </c>
      <c r="L504" s="6">
        <v>767944.04591989901</v>
      </c>
      <c r="M504" s="6">
        <v>790124.76544680016</v>
      </c>
      <c r="N504" s="6">
        <v>796317.58363902674</v>
      </c>
      <c r="O504" s="6">
        <v>792880.99592231214</v>
      </c>
      <c r="P504" s="6">
        <v>821819.40766801755</v>
      </c>
      <c r="Q504" s="6">
        <v>844623.45317709865</v>
      </c>
      <c r="R504" s="6">
        <v>855093.6887381128</v>
      </c>
    </row>
    <row r="505" spans="1:18">
      <c r="A505" s="54" t="s">
        <v>31</v>
      </c>
      <c r="B505" s="6">
        <v>1003321.8071252779</v>
      </c>
      <c r="C505" s="6">
        <v>1007018.7655763588</v>
      </c>
      <c r="D505" s="6">
        <v>1001712.9251669374</v>
      </c>
      <c r="E505" s="6">
        <v>1049472.4292041438</v>
      </c>
      <c r="F505" s="6">
        <v>1053670.4184043438</v>
      </c>
      <c r="G505" s="6">
        <v>1047130.1148261537</v>
      </c>
      <c r="H505" s="6">
        <v>1096237</v>
      </c>
      <c r="I505" s="6">
        <v>1152325.8723004202</v>
      </c>
      <c r="J505" s="6">
        <v>1229899.9685153028</v>
      </c>
      <c r="K505" s="6">
        <v>1243522.7609299743</v>
      </c>
      <c r="L505" s="6">
        <v>1248821.1007702248</v>
      </c>
      <c r="M505" s="6">
        <v>1259538.6594235452</v>
      </c>
      <c r="N505" s="6">
        <v>1289981.9235956394</v>
      </c>
      <c r="O505" s="6">
        <v>1298560.8105511658</v>
      </c>
      <c r="P505" s="6">
        <v>1337825.4034153239</v>
      </c>
      <c r="Q505" s="6">
        <v>1380608.6296531642</v>
      </c>
      <c r="R505" s="6">
        <v>1407346.488833799</v>
      </c>
    </row>
    <row r="506" spans="1:18">
      <c r="A506" s="54" t="s">
        <v>32</v>
      </c>
      <c r="B506" s="6">
        <v>388675.02277407388</v>
      </c>
      <c r="C506" s="6">
        <v>399442.35293118109</v>
      </c>
      <c r="D506" s="6">
        <v>386918.26397262135</v>
      </c>
      <c r="E506" s="6">
        <v>393659.02995333239</v>
      </c>
      <c r="F506" s="6">
        <v>399606.1320691068</v>
      </c>
      <c r="G506" s="6">
        <v>390865.32133888773</v>
      </c>
      <c r="H506" s="6">
        <v>384935</v>
      </c>
      <c r="I506" s="6">
        <v>407360.87316983094</v>
      </c>
      <c r="J506" s="6">
        <v>447576.45806888101</v>
      </c>
      <c r="K506" s="6">
        <v>474267.53430131637</v>
      </c>
      <c r="L506" s="6">
        <v>481083.08484307118</v>
      </c>
      <c r="M506" s="6">
        <v>487484.12469357811</v>
      </c>
      <c r="N506" s="6">
        <v>498286.55117603682</v>
      </c>
      <c r="O506" s="6">
        <v>485380.59715427284</v>
      </c>
      <c r="P506" s="6">
        <v>497952.78657469962</v>
      </c>
      <c r="Q506" s="6">
        <v>514728.28496925195</v>
      </c>
      <c r="R506" s="6">
        <v>518552.23659942357</v>
      </c>
    </row>
    <row r="507" spans="1:18">
      <c r="A507" s="54" t="s">
        <v>33</v>
      </c>
      <c r="B507" s="6">
        <v>1675351.883569326</v>
      </c>
      <c r="C507" s="6">
        <v>1624154.5648460172</v>
      </c>
      <c r="D507" s="6">
        <v>1696869.533601474</v>
      </c>
      <c r="E507" s="6">
        <v>1722724.9744332975</v>
      </c>
      <c r="F507" s="6">
        <v>1777371.6080483089</v>
      </c>
      <c r="G507" s="6">
        <v>1854540.3963282467</v>
      </c>
      <c r="H507" s="6">
        <v>1873073</v>
      </c>
      <c r="I507" s="6">
        <v>1957104.5883186946</v>
      </c>
      <c r="J507" s="6">
        <v>2038927.8320891103</v>
      </c>
      <c r="K507" s="6">
        <v>2096367.3750139505</v>
      </c>
      <c r="L507" s="6">
        <v>2120265.9758810066</v>
      </c>
      <c r="M507" s="6">
        <v>2168147.8212247682</v>
      </c>
      <c r="N507" s="6">
        <v>2179210.0461248984</v>
      </c>
      <c r="O507" s="6">
        <v>2225971.9037304181</v>
      </c>
      <c r="P507" s="6">
        <v>2239379.1578056188</v>
      </c>
      <c r="Q507" s="6">
        <v>2341988.8031352819</v>
      </c>
      <c r="R507" s="6">
        <v>2388063.4461985994</v>
      </c>
    </row>
    <row r="508" spans="1:18">
      <c r="A508" s="54" t="s">
        <v>34</v>
      </c>
      <c r="B508" s="6">
        <v>909714.27445786155</v>
      </c>
      <c r="C508" s="6">
        <v>900895.67528207344</v>
      </c>
      <c r="D508" s="6">
        <v>903920.55056605802</v>
      </c>
      <c r="E508" s="6">
        <v>910373.23205249663</v>
      </c>
      <c r="F508" s="6">
        <v>928025.77954446338</v>
      </c>
      <c r="G508" s="6">
        <v>1009556.6065430292</v>
      </c>
      <c r="H508" s="6">
        <v>1013378</v>
      </c>
      <c r="I508" s="6">
        <v>1110429.3797877044</v>
      </c>
      <c r="J508" s="6">
        <v>1199897.860951328</v>
      </c>
      <c r="K508" s="6">
        <v>1274747.6992912737</v>
      </c>
      <c r="L508" s="6">
        <v>1319369.1636459338</v>
      </c>
      <c r="M508" s="6">
        <v>1354948.2626365146</v>
      </c>
      <c r="N508" s="6">
        <v>1378798.5490284795</v>
      </c>
      <c r="O508" s="6">
        <v>1356089.6181317461</v>
      </c>
      <c r="P508" s="6">
        <v>1370487.8296471499</v>
      </c>
      <c r="Q508" s="6">
        <v>1397097.8546138932</v>
      </c>
      <c r="R508" s="6">
        <v>1444669.2395061618</v>
      </c>
    </row>
    <row r="509" spans="1:18">
      <c r="A509" s="54" t="s">
        <v>35</v>
      </c>
      <c r="B509" s="6">
        <v>4952536.6921918327</v>
      </c>
      <c r="C509" s="6">
        <v>4896866.9922874561</v>
      </c>
      <c r="D509" s="6">
        <v>4851285.6262676232</v>
      </c>
      <c r="E509" s="6">
        <v>4884801.2097154623</v>
      </c>
      <c r="F509" s="6">
        <v>5013072.4522638619</v>
      </c>
      <c r="G509" s="6">
        <v>4972022.202339855</v>
      </c>
      <c r="H509" s="6">
        <v>5373315</v>
      </c>
      <c r="I509" s="6">
        <v>5760630.052880914</v>
      </c>
      <c r="J509" s="6">
        <v>6157529.3735246807</v>
      </c>
      <c r="K509" s="6">
        <v>6575800.7717650002</v>
      </c>
      <c r="L509" s="6">
        <v>6813516.2975323666</v>
      </c>
      <c r="M509" s="6">
        <v>7025831.5745103648</v>
      </c>
      <c r="N509" s="6">
        <v>7102229.9843137758</v>
      </c>
      <c r="O509" s="6">
        <v>7019610.6490942203</v>
      </c>
      <c r="P509" s="6">
        <v>7247369.8185141869</v>
      </c>
      <c r="Q509" s="6">
        <v>7529041.0906731123</v>
      </c>
      <c r="R509" s="6">
        <v>7625929.3157727541</v>
      </c>
    </row>
    <row r="510" spans="1:18">
      <c r="A510" s="54" t="s">
        <v>36</v>
      </c>
      <c r="B510" s="6">
        <v>2611808.7104951018</v>
      </c>
      <c r="C510" s="6">
        <v>2654003.8081986355</v>
      </c>
      <c r="D510" s="6">
        <v>2633438.73914854</v>
      </c>
      <c r="E510" s="6">
        <v>2717334.5357375853</v>
      </c>
      <c r="F510" s="6">
        <v>2808370.9246933968</v>
      </c>
      <c r="G510" s="6">
        <v>2876958.8578152629</v>
      </c>
      <c r="H510" s="6">
        <v>2906240</v>
      </c>
      <c r="I510" s="6">
        <v>3073185.9265954001</v>
      </c>
      <c r="J510" s="6">
        <v>3201920.855510301</v>
      </c>
      <c r="K510" s="6">
        <v>3371412.491330707</v>
      </c>
      <c r="L510" s="6">
        <v>3520402.4661679794</v>
      </c>
      <c r="M510" s="6">
        <v>3612802.5240445407</v>
      </c>
      <c r="N510" s="6">
        <v>3631793.5783610088</v>
      </c>
      <c r="O510" s="6">
        <v>3572742.6502974438</v>
      </c>
      <c r="P510" s="6">
        <v>3631805.2705167294</v>
      </c>
      <c r="Q510" s="6">
        <v>3708249.7187276478</v>
      </c>
      <c r="R510" s="6">
        <v>3733201.9120161729</v>
      </c>
    </row>
    <row r="511" spans="1:18">
      <c r="A511" s="54" t="s">
        <v>37</v>
      </c>
      <c r="B511" s="6">
        <v>439582.79107262596</v>
      </c>
      <c r="C511" s="6">
        <v>429465.65751033009</v>
      </c>
      <c r="D511" s="6">
        <v>435583.57730647398</v>
      </c>
      <c r="E511" s="6">
        <v>449550.30489719869</v>
      </c>
      <c r="F511" s="6">
        <v>531707.99977250514</v>
      </c>
      <c r="G511" s="6">
        <v>551004.04402542929</v>
      </c>
      <c r="H511" s="6">
        <v>541285</v>
      </c>
      <c r="I511" s="6">
        <v>583646.76199181529</v>
      </c>
      <c r="J511" s="6">
        <v>636139.73206482537</v>
      </c>
      <c r="K511" s="6">
        <v>648712.10601483297</v>
      </c>
      <c r="L511" s="6">
        <v>668807.38004161487</v>
      </c>
      <c r="M511" s="6">
        <v>698472.72498250299</v>
      </c>
      <c r="N511" s="6">
        <v>714786.77693706739</v>
      </c>
      <c r="O511" s="6">
        <v>708629.80331581132</v>
      </c>
      <c r="P511" s="6">
        <v>724093.52697116579</v>
      </c>
      <c r="Q511" s="6">
        <v>718458.28898851131</v>
      </c>
      <c r="R511" s="6">
        <v>731715.71343314904</v>
      </c>
    </row>
    <row r="512" spans="1:18">
      <c r="A512" s="54" t="s">
        <v>38</v>
      </c>
      <c r="B512" s="6">
        <v>1610110.9648961851</v>
      </c>
      <c r="C512" s="6">
        <v>1650890.0273985236</v>
      </c>
      <c r="D512" s="6">
        <v>1657017.5067177832</v>
      </c>
      <c r="E512" s="6">
        <v>1624557.6041550906</v>
      </c>
      <c r="F512" s="6">
        <v>1668981.7965347252</v>
      </c>
      <c r="G512" s="6">
        <v>1676992.1579295474</v>
      </c>
      <c r="H512" s="6">
        <v>1691977</v>
      </c>
      <c r="I512" s="6">
        <v>1760386.7220859015</v>
      </c>
      <c r="J512" s="6">
        <v>1877247.9733874293</v>
      </c>
      <c r="K512" s="6">
        <v>1939507.2237234083</v>
      </c>
      <c r="L512" s="6">
        <v>1965308.8803470249</v>
      </c>
      <c r="M512" s="6">
        <v>2013080.2365625629</v>
      </c>
      <c r="N512" s="6">
        <v>2037577.3731750529</v>
      </c>
      <c r="O512" s="6">
        <v>2031587.9933810993</v>
      </c>
      <c r="P512" s="6">
        <v>2055337.6781294949</v>
      </c>
      <c r="Q512" s="6">
        <v>2150761.1763668936</v>
      </c>
      <c r="R512" s="6">
        <v>2194560.3747863825</v>
      </c>
    </row>
    <row r="513" spans="1:18">
      <c r="A513" s="54" t="s">
        <v>39</v>
      </c>
      <c r="B513" s="6">
        <v>3902436.5819419413</v>
      </c>
      <c r="C513" s="6">
        <v>3879528.7006737185</v>
      </c>
      <c r="D513" s="6">
        <v>4001632.2134182812</v>
      </c>
      <c r="E513" s="6">
        <v>4118270.3427851489</v>
      </c>
      <c r="F513" s="6">
        <v>4150562.7574433084</v>
      </c>
      <c r="G513" s="6">
        <v>4131978.6409380636</v>
      </c>
      <c r="H513" s="6">
        <v>4512374</v>
      </c>
      <c r="I513" s="6">
        <v>4763499.7844013451</v>
      </c>
      <c r="J513" s="6">
        <v>4984126.5180815756</v>
      </c>
      <c r="K513" s="6">
        <v>5245397.1193109853</v>
      </c>
      <c r="L513" s="6">
        <v>5492991.8357175924</v>
      </c>
      <c r="M513" s="6">
        <v>5632820.1882967912</v>
      </c>
      <c r="N513" s="6">
        <v>5648007.1518644216</v>
      </c>
      <c r="O513" s="6">
        <v>5627313.0116089145</v>
      </c>
      <c r="P513" s="6">
        <v>5753980.4202550678</v>
      </c>
      <c r="Q513" s="6">
        <v>5927426.5093303639</v>
      </c>
      <c r="R513" s="6">
        <v>6071134.6712965146</v>
      </c>
    </row>
    <row r="514" spans="1:18">
      <c r="A514" s="54" t="s">
        <v>40</v>
      </c>
      <c r="B514" s="6">
        <v>593500.24731902673</v>
      </c>
      <c r="C514" s="6">
        <v>565091.3852105008</v>
      </c>
      <c r="D514" s="6">
        <v>580647.32808418816</v>
      </c>
      <c r="E514" s="6">
        <v>633010.1859039556</v>
      </c>
      <c r="F514" s="6">
        <v>656112.32340260327</v>
      </c>
      <c r="G514" s="6">
        <v>653258.92383422842</v>
      </c>
      <c r="H514" s="6">
        <v>736602</v>
      </c>
      <c r="I514" s="6">
        <v>774395.0632154023</v>
      </c>
      <c r="J514" s="6">
        <v>791959.24028108153</v>
      </c>
      <c r="K514" s="6">
        <v>830830.07728528872</v>
      </c>
      <c r="L514" s="6">
        <v>888353.1670622119</v>
      </c>
      <c r="M514" s="6">
        <v>905185.54139252158</v>
      </c>
      <c r="N514" s="6">
        <v>911246.08169873897</v>
      </c>
      <c r="O514" s="6">
        <v>888135.70590200729</v>
      </c>
      <c r="P514" s="6">
        <v>909354.61029844626</v>
      </c>
      <c r="Q514" s="6">
        <v>922877.2452377486</v>
      </c>
      <c r="R514" s="6">
        <v>935073.36980370956</v>
      </c>
    </row>
    <row r="515" spans="1:18">
      <c r="A515" s="54" t="s">
        <v>41</v>
      </c>
      <c r="B515" s="6">
        <v>467670.88466914388</v>
      </c>
      <c r="C515" s="6">
        <v>472460.81022615428</v>
      </c>
      <c r="D515" s="6">
        <v>464727.85114522732</v>
      </c>
      <c r="E515" s="6">
        <v>463490.39290412772</v>
      </c>
      <c r="F515" s="6">
        <v>466999.05837632774</v>
      </c>
      <c r="G515" s="6">
        <v>475732.53127372114</v>
      </c>
      <c r="H515" s="6">
        <v>481739</v>
      </c>
      <c r="I515" s="6">
        <v>535053.53986211109</v>
      </c>
      <c r="J515" s="6">
        <v>543694.32442787976</v>
      </c>
      <c r="K515" s="6">
        <v>588368.25193004054</v>
      </c>
      <c r="L515" s="6">
        <v>594156.9233075541</v>
      </c>
      <c r="M515" s="6">
        <v>613428.84349019523</v>
      </c>
      <c r="N515" s="6">
        <v>618755.19810216047</v>
      </c>
      <c r="O515" s="6">
        <v>607351.19948592933</v>
      </c>
      <c r="P515" s="6">
        <v>623243.4760793586</v>
      </c>
      <c r="Q515" s="6">
        <v>643090.76094234805</v>
      </c>
      <c r="R515" s="6">
        <v>651029.14449923276</v>
      </c>
    </row>
    <row r="516" spans="1:18">
      <c r="A516" s="54" t="s">
        <v>42</v>
      </c>
      <c r="B516" s="6">
        <v>1934367.750997935</v>
      </c>
      <c r="C516" s="6">
        <v>1955092.6078743474</v>
      </c>
      <c r="D516" s="6">
        <v>1987460.3877966139</v>
      </c>
      <c r="E516" s="6">
        <v>1966460.3623955788</v>
      </c>
      <c r="F516" s="6">
        <v>1932240.3917091081</v>
      </c>
      <c r="G516" s="6">
        <v>1966722.9408758972</v>
      </c>
      <c r="H516" s="6">
        <v>2072241</v>
      </c>
      <c r="I516" s="6">
        <v>2108856.8303468861</v>
      </c>
      <c r="J516" s="6">
        <v>2170932.1324508325</v>
      </c>
      <c r="K516" s="6">
        <v>2287375.3629398313</v>
      </c>
      <c r="L516" s="6">
        <v>2359860.9886338445</v>
      </c>
      <c r="M516" s="6">
        <v>2403443.3156466316</v>
      </c>
      <c r="N516" s="6">
        <v>2386433.9161078972</v>
      </c>
      <c r="O516" s="6">
        <v>2363981.6749353684</v>
      </c>
      <c r="P516" s="6">
        <v>2405071.8645922286</v>
      </c>
      <c r="Q516" s="6">
        <v>2457303.3872404681</v>
      </c>
      <c r="R516" s="6">
        <v>2455315.4799457514</v>
      </c>
    </row>
    <row r="517" spans="1:18">
      <c r="A517" s="54" t="s">
        <v>43</v>
      </c>
      <c r="B517" s="6">
        <v>207833.60704069282</v>
      </c>
      <c r="C517" s="6">
        <v>224495.31203245345</v>
      </c>
      <c r="D517" s="6">
        <v>232391.93359477728</v>
      </c>
      <c r="E517" s="6">
        <v>239138.67741357131</v>
      </c>
      <c r="F517" s="6">
        <v>238753.78062830254</v>
      </c>
      <c r="G517" s="6">
        <v>226814.65835477001</v>
      </c>
      <c r="H517" s="6">
        <v>235365</v>
      </c>
      <c r="I517" s="6">
        <v>236519.21693678098</v>
      </c>
      <c r="J517" s="6">
        <v>251001.53021582289</v>
      </c>
      <c r="K517" s="6">
        <v>260515.3036408487</v>
      </c>
      <c r="L517" s="6">
        <v>271082.67858020472</v>
      </c>
      <c r="M517" s="6">
        <v>282090.89100624016</v>
      </c>
      <c r="N517" s="6">
        <v>288113.40254406928</v>
      </c>
      <c r="O517" s="6">
        <v>284152.34442606749</v>
      </c>
      <c r="P517" s="6">
        <v>290636.22720089724</v>
      </c>
      <c r="Q517" s="6">
        <v>292386.42900863505</v>
      </c>
      <c r="R517" s="6">
        <v>298335.94068220077</v>
      </c>
    </row>
    <row r="518" spans="1:18">
      <c r="A518" s="54" t="s">
        <v>44</v>
      </c>
      <c r="B518" s="6">
        <v>73299.617811241871</v>
      </c>
      <c r="C518" s="6">
        <v>72856.477589343966</v>
      </c>
      <c r="D518" s="6">
        <v>75963.034059993181</v>
      </c>
      <c r="E518" s="6">
        <v>77861.813019578578</v>
      </c>
      <c r="F518" s="6">
        <v>82707.868770602305</v>
      </c>
      <c r="G518" s="6">
        <v>85879.884814228659</v>
      </c>
      <c r="H518" s="6">
        <v>84469</v>
      </c>
      <c r="I518" s="6">
        <v>86786.559834514846</v>
      </c>
      <c r="J518" s="6">
        <v>91212.502474846813</v>
      </c>
      <c r="K518" s="6">
        <v>92849.301739331568</v>
      </c>
      <c r="L518" s="6">
        <v>94442.06350887641</v>
      </c>
      <c r="M518" s="6">
        <v>97823.718640916399</v>
      </c>
      <c r="N518" s="6">
        <v>95113.441880444152</v>
      </c>
      <c r="O518" s="6">
        <v>97022.232836425377</v>
      </c>
      <c r="P518" s="6">
        <v>98212.365188720432</v>
      </c>
      <c r="Q518" s="6">
        <v>109036.75796205639</v>
      </c>
      <c r="R518" s="6">
        <v>109570.59645425274</v>
      </c>
    </row>
    <row r="519" spans="1:18">
      <c r="A519" s="54" t="s">
        <v>45</v>
      </c>
      <c r="B519" s="6">
        <v>23161.620196922009</v>
      </c>
      <c r="C519" s="6">
        <v>26412.018848792668</v>
      </c>
      <c r="D519" s="6">
        <v>24942.683073261498</v>
      </c>
      <c r="E519" s="6">
        <v>28179.634345213482</v>
      </c>
      <c r="F519" s="6">
        <v>28297.994984516576</v>
      </c>
      <c r="G519" s="6">
        <v>36288.066072999056</v>
      </c>
      <c r="H519" s="6">
        <v>34530</v>
      </c>
      <c r="I519" s="6">
        <v>35566.456734224332</v>
      </c>
      <c r="J519" s="6">
        <v>34349.804528386812</v>
      </c>
      <c r="K519" s="6">
        <v>37078.006945710047</v>
      </c>
      <c r="L519" s="6">
        <v>35835.120596546541</v>
      </c>
      <c r="M519" s="6">
        <v>36706.716957564517</v>
      </c>
      <c r="N519" s="6">
        <v>39866.592399902656</v>
      </c>
      <c r="O519" s="6">
        <v>41880.321342280353</v>
      </c>
      <c r="P519" s="6">
        <v>42381.485860628789</v>
      </c>
      <c r="Q519" s="6">
        <v>42477.217294971051</v>
      </c>
      <c r="R519" s="6">
        <v>42194.31588857554</v>
      </c>
    </row>
    <row r="520" spans="1:18">
      <c r="A520" s="54" t="s">
        <v>46</v>
      </c>
      <c r="B520" s="6">
        <v>26494512.335653424</v>
      </c>
      <c r="C520" s="6">
        <v>26443507.580341265</v>
      </c>
      <c r="D520" s="6">
        <v>26736279.664961584</v>
      </c>
      <c r="E520" s="6">
        <v>27249492.324985139</v>
      </c>
      <c r="F520" s="6">
        <v>27835348.669284027</v>
      </c>
      <c r="G520" s="6">
        <v>28285777.203197785</v>
      </c>
      <c r="H520" s="6">
        <v>29506288</v>
      </c>
      <c r="I520" s="6">
        <v>31197930.801411416</v>
      </c>
      <c r="J520" s="6">
        <v>32880548.10468965</v>
      </c>
      <c r="K520" s="6">
        <v>34442142.094306841</v>
      </c>
      <c r="L520" s="6">
        <v>35723734.815979697</v>
      </c>
      <c r="M520" s="6">
        <v>36639846.917018823</v>
      </c>
      <c r="N520" s="6">
        <v>36852906.61170122</v>
      </c>
      <c r="O520" s="6">
        <v>36528832.22171545</v>
      </c>
      <c r="P520" s="6">
        <v>37304720.139365323</v>
      </c>
      <c r="Q520" s="6">
        <v>38381994.235788055</v>
      </c>
      <c r="R520" s="6">
        <v>38998431.941443563</v>
      </c>
    </row>
    <row r="522" spans="1:18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</row>
    <row r="527" spans="1:18">
      <c r="A527" s="45" t="s">
        <v>460</v>
      </c>
    </row>
    <row r="528" spans="1:18">
      <c r="A528" t="s">
        <v>461</v>
      </c>
    </row>
    <row r="529" spans="1:18">
      <c r="A529" t="s">
        <v>462</v>
      </c>
    </row>
    <row r="531" spans="1:18">
      <c r="A531" s="87"/>
      <c r="B531" s="5">
        <v>1980</v>
      </c>
      <c r="C531" s="5">
        <v>1981</v>
      </c>
      <c r="D531" s="5">
        <v>1982</v>
      </c>
      <c r="E531" s="5">
        <v>1983</v>
      </c>
      <c r="F531" s="5">
        <v>1984</v>
      </c>
      <c r="G531" s="5">
        <v>1985</v>
      </c>
      <c r="H531" s="5">
        <v>1986</v>
      </c>
      <c r="I531" s="5">
        <v>1987</v>
      </c>
      <c r="J531" s="5">
        <v>1988</v>
      </c>
      <c r="K531" s="5">
        <v>1989</v>
      </c>
      <c r="L531" s="5">
        <v>1990</v>
      </c>
      <c r="M531" s="5">
        <v>1991</v>
      </c>
      <c r="N531" s="5">
        <v>1992</v>
      </c>
      <c r="O531" s="5">
        <v>1993</v>
      </c>
      <c r="P531" s="5">
        <v>1994</v>
      </c>
      <c r="Q531" s="5">
        <v>1995</v>
      </c>
      <c r="R531" s="5">
        <v>1996</v>
      </c>
    </row>
    <row r="532" spans="1:18">
      <c r="A532" s="87" t="s">
        <v>27</v>
      </c>
      <c r="B532" s="6"/>
      <c r="C532" s="6"/>
      <c r="D532" s="6"/>
      <c r="E532" s="6"/>
      <c r="F532" s="6"/>
      <c r="G532" s="6"/>
      <c r="H532" s="52">
        <f t="shared" ref="H532:Q532" si="100">H208/H181</f>
        <v>1.3239572679110936</v>
      </c>
      <c r="I532" s="52">
        <f t="shared" si="100"/>
        <v>1.3224099834372345</v>
      </c>
      <c r="J532" s="52">
        <f t="shared" si="100"/>
        <v>1.3098948958357965</v>
      </c>
      <c r="K532" s="52">
        <f t="shared" si="100"/>
        <v>1.3020235579932853</v>
      </c>
      <c r="L532" s="52">
        <f t="shared" si="100"/>
        <v>1.2855138510106696</v>
      </c>
      <c r="M532" s="52">
        <f t="shared" si="100"/>
        <v>1.2754919284444819</v>
      </c>
      <c r="N532" s="52">
        <f t="shared" si="100"/>
        <v>1.2902769615912943</v>
      </c>
      <c r="O532" s="52">
        <f t="shared" si="100"/>
        <v>1.3068906610009476</v>
      </c>
      <c r="P532" s="52">
        <f t="shared" si="100"/>
        <v>1.3176876034790972</v>
      </c>
      <c r="Q532" s="52">
        <f t="shared" si="100"/>
        <v>1.3128015021535591</v>
      </c>
      <c r="R532" s="52"/>
    </row>
    <row r="533" spans="1:18">
      <c r="A533" s="87" t="s">
        <v>28</v>
      </c>
      <c r="B533" s="6"/>
      <c r="C533" s="6"/>
      <c r="D533" s="6"/>
      <c r="E533" s="6"/>
      <c r="F533" s="6"/>
      <c r="G533" s="6"/>
      <c r="H533" s="52">
        <f t="shared" ref="H533:Q533" si="101">H209/H182</f>
        <v>1.3795709436904247</v>
      </c>
      <c r="I533" s="52">
        <f t="shared" si="101"/>
        <v>1.3966281402941554</v>
      </c>
      <c r="J533" s="52">
        <f t="shared" si="101"/>
        <v>1.3680582988347911</v>
      </c>
      <c r="K533" s="52">
        <f t="shared" si="101"/>
        <v>1.3512659270792136</v>
      </c>
      <c r="L533" s="52">
        <f t="shared" si="101"/>
        <v>1.3357764570496533</v>
      </c>
      <c r="M533" s="52">
        <f t="shared" si="101"/>
        <v>1.352921400420585</v>
      </c>
      <c r="N533" s="52">
        <f t="shared" si="101"/>
        <v>1.3510533457609055</v>
      </c>
      <c r="O533" s="52">
        <f t="shared" si="101"/>
        <v>1.3177550188076526</v>
      </c>
      <c r="P533" s="52">
        <f t="shared" si="101"/>
        <v>1.3258529024043415</v>
      </c>
      <c r="Q533" s="52">
        <f t="shared" si="101"/>
        <v>1.3016085486402618</v>
      </c>
      <c r="R533" s="52"/>
    </row>
    <row r="534" spans="1:18">
      <c r="A534" s="87" t="s">
        <v>29</v>
      </c>
      <c r="B534" s="6"/>
      <c r="C534" s="6"/>
      <c r="D534" s="6"/>
      <c r="E534" s="6"/>
      <c r="F534" s="6"/>
      <c r="G534" s="6"/>
      <c r="H534" s="52">
        <f t="shared" ref="H534:Q534" si="102">H210/H183</f>
        <v>1.4244891304920915</v>
      </c>
      <c r="I534" s="52">
        <f t="shared" si="102"/>
        <v>1.4075480485519978</v>
      </c>
      <c r="J534" s="52">
        <f t="shared" si="102"/>
        <v>1.3684658800310472</v>
      </c>
      <c r="K534" s="52">
        <f t="shared" si="102"/>
        <v>1.3329038026297129</v>
      </c>
      <c r="L534" s="52">
        <f t="shared" si="102"/>
        <v>1.3384091449699995</v>
      </c>
      <c r="M534" s="52">
        <f t="shared" si="102"/>
        <v>1.3431255165517009</v>
      </c>
      <c r="N534" s="52">
        <f t="shared" si="102"/>
        <v>1.3531437094351457</v>
      </c>
      <c r="O534" s="52">
        <f t="shared" si="102"/>
        <v>1.3410239625547307</v>
      </c>
      <c r="P534" s="52">
        <f t="shared" si="102"/>
        <v>1.3510020879917854</v>
      </c>
      <c r="Q534" s="52">
        <f t="shared" si="102"/>
        <v>1.3321337462213563</v>
      </c>
      <c r="R534" s="52"/>
    </row>
    <row r="535" spans="1:18">
      <c r="A535" s="87" t="s">
        <v>30</v>
      </c>
      <c r="B535" s="6"/>
      <c r="C535" s="6"/>
      <c r="D535" s="6"/>
      <c r="E535" s="6"/>
      <c r="F535" s="6"/>
      <c r="G535" s="6"/>
      <c r="H535" s="52">
        <f t="shared" ref="H535:Q535" si="103">H211/H184</f>
        <v>1.307628370850759</v>
      </c>
      <c r="I535" s="52">
        <f t="shared" si="103"/>
        <v>1.2915341822683604</v>
      </c>
      <c r="J535" s="52">
        <f t="shared" si="103"/>
        <v>1.3115281065592375</v>
      </c>
      <c r="K535" s="52">
        <f t="shared" si="103"/>
        <v>1.289783899158998</v>
      </c>
      <c r="L535" s="52">
        <f t="shared" si="103"/>
        <v>1.3005444635716388</v>
      </c>
      <c r="M535" s="52">
        <f t="shared" si="103"/>
        <v>1.2767016978330006</v>
      </c>
      <c r="N535" s="52">
        <f t="shared" si="103"/>
        <v>1.2865856521419561</v>
      </c>
      <c r="O535" s="52">
        <f t="shared" si="103"/>
        <v>1.2933790121991213</v>
      </c>
      <c r="P535" s="52">
        <f t="shared" si="103"/>
        <v>1.2940315819732466</v>
      </c>
      <c r="Q535" s="52">
        <f t="shared" si="103"/>
        <v>1.2708017157105953</v>
      </c>
      <c r="R535" s="52"/>
    </row>
    <row r="536" spans="1:18">
      <c r="A536" s="87" t="s">
        <v>31</v>
      </c>
      <c r="B536" s="6"/>
      <c r="C536" s="6"/>
      <c r="D536" s="6"/>
      <c r="E536" s="6"/>
      <c r="F536" s="6"/>
      <c r="G536" s="6"/>
      <c r="H536" s="52">
        <f t="shared" ref="H536:Q536" si="104">H212/H185</f>
        <v>1.255480437915617</v>
      </c>
      <c r="I536" s="52">
        <f t="shared" si="104"/>
        <v>1.2359086152480092</v>
      </c>
      <c r="J536" s="52">
        <f t="shared" si="104"/>
        <v>1.2104145831125905</v>
      </c>
      <c r="K536" s="52">
        <f t="shared" si="104"/>
        <v>1.2179164157476394</v>
      </c>
      <c r="L536" s="52">
        <f t="shared" si="104"/>
        <v>1.2150958436805293</v>
      </c>
      <c r="M536" s="52">
        <f t="shared" si="104"/>
        <v>1.1939036473441154</v>
      </c>
      <c r="N536" s="52">
        <f t="shared" si="104"/>
        <v>1.1981823308436041</v>
      </c>
      <c r="O536" s="52">
        <f t="shared" si="104"/>
        <v>1.1993998898087581</v>
      </c>
      <c r="P536" s="52">
        <f t="shared" si="104"/>
        <v>1.211368747375291</v>
      </c>
      <c r="Q536" s="52">
        <f t="shared" si="104"/>
        <v>1.2304442233576096</v>
      </c>
      <c r="R536" s="52"/>
    </row>
    <row r="537" spans="1:18">
      <c r="A537" s="87" t="s">
        <v>32</v>
      </c>
      <c r="B537" s="6"/>
      <c r="C537" s="6"/>
      <c r="D537" s="6"/>
      <c r="E537" s="6"/>
      <c r="F537" s="6"/>
      <c r="G537" s="6"/>
      <c r="H537" s="52">
        <f t="shared" ref="H537:Q537" si="105">H213/H186</f>
        <v>1.3629259527476016</v>
      </c>
      <c r="I537" s="52">
        <f t="shared" si="105"/>
        <v>1.3836142676453498</v>
      </c>
      <c r="J537" s="52">
        <f t="shared" si="105"/>
        <v>1.360885295097942</v>
      </c>
      <c r="K537" s="52">
        <f t="shared" si="105"/>
        <v>1.351066608535366</v>
      </c>
      <c r="L537" s="52">
        <f t="shared" si="105"/>
        <v>1.3321029019022175</v>
      </c>
      <c r="M537" s="52">
        <f t="shared" si="105"/>
        <v>1.3052328929422365</v>
      </c>
      <c r="N537" s="52">
        <f t="shared" si="105"/>
        <v>1.3155724629911911</v>
      </c>
      <c r="O537" s="52">
        <f t="shared" si="105"/>
        <v>1.3122248740259215</v>
      </c>
      <c r="P537" s="52">
        <f t="shared" si="105"/>
        <v>1.3135723374349446</v>
      </c>
      <c r="Q537" s="52">
        <f t="shared" si="105"/>
        <v>1.3038743904773187</v>
      </c>
      <c r="R537" s="52"/>
    </row>
    <row r="538" spans="1:18">
      <c r="A538" s="87" t="s">
        <v>33</v>
      </c>
      <c r="B538" s="6"/>
      <c r="C538" s="6"/>
      <c r="D538" s="6"/>
      <c r="E538" s="6"/>
      <c r="F538" s="6"/>
      <c r="G538" s="6"/>
      <c r="H538" s="52">
        <f t="shared" ref="H538:Q538" si="106">H214/H187</f>
        <v>1.4904134660009414</v>
      </c>
      <c r="I538" s="52">
        <f t="shared" si="106"/>
        <v>1.5002616499171013</v>
      </c>
      <c r="J538" s="52">
        <f t="shared" si="106"/>
        <v>1.4654487655916308</v>
      </c>
      <c r="K538" s="52">
        <f t="shared" si="106"/>
        <v>1.4498976539521666</v>
      </c>
      <c r="L538" s="52">
        <f t="shared" si="106"/>
        <v>1.4426264250021477</v>
      </c>
      <c r="M538" s="52">
        <f t="shared" si="106"/>
        <v>1.4159399697888879</v>
      </c>
      <c r="N538" s="52">
        <f t="shared" si="106"/>
        <v>1.4207105328894749</v>
      </c>
      <c r="O538" s="52">
        <f t="shared" si="106"/>
        <v>1.3863721086529521</v>
      </c>
      <c r="P538" s="52">
        <f t="shared" si="106"/>
        <v>1.387145470073758</v>
      </c>
      <c r="Q538" s="52">
        <f t="shared" si="106"/>
        <v>1.3603310218941251</v>
      </c>
      <c r="R538" s="52"/>
    </row>
    <row r="539" spans="1:18">
      <c r="A539" s="87" t="s">
        <v>34</v>
      </c>
      <c r="B539" s="6"/>
      <c r="C539" s="6"/>
      <c r="D539" s="6"/>
      <c r="E539" s="6"/>
      <c r="F539" s="6"/>
      <c r="G539" s="6"/>
      <c r="H539" s="52">
        <f t="shared" ref="H539:Q539" si="107">H215/H188</f>
        <v>1.4859351773106655</v>
      </c>
      <c r="I539" s="52">
        <f t="shared" si="107"/>
        <v>1.491219676918879</v>
      </c>
      <c r="J539" s="52">
        <f t="shared" si="107"/>
        <v>1.463079761584771</v>
      </c>
      <c r="K539" s="52">
        <f t="shared" si="107"/>
        <v>1.4065748351131082</v>
      </c>
      <c r="L539" s="52">
        <f t="shared" si="107"/>
        <v>1.4139070022857834</v>
      </c>
      <c r="M539" s="52">
        <f t="shared" si="107"/>
        <v>1.3884192389474304</v>
      </c>
      <c r="N539" s="52">
        <f t="shared" si="107"/>
        <v>1.3998406097948495</v>
      </c>
      <c r="O539" s="52">
        <f t="shared" si="107"/>
        <v>1.4022789475002526</v>
      </c>
      <c r="P539" s="52">
        <f t="shared" si="107"/>
        <v>1.3962454934002739</v>
      </c>
      <c r="Q539" s="52">
        <f t="shared" si="107"/>
        <v>1.3711618756706745</v>
      </c>
      <c r="R539" s="52"/>
    </row>
    <row r="540" spans="1:18">
      <c r="A540" s="87" t="s">
        <v>35</v>
      </c>
      <c r="B540" s="6"/>
      <c r="C540" s="6"/>
      <c r="D540" s="6"/>
      <c r="E540" s="6"/>
      <c r="F540" s="6"/>
      <c r="G540" s="6"/>
      <c r="H540" s="52">
        <f t="shared" ref="H540:Q540" si="108">H216/H189</f>
        <v>1.2687015380293789</v>
      </c>
      <c r="I540" s="52">
        <f t="shared" si="108"/>
        <v>1.2655050342964103</v>
      </c>
      <c r="J540" s="52">
        <f t="shared" si="108"/>
        <v>1.2623131388735576</v>
      </c>
      <c r="K540" s="52">
        <f t="shared" si="108"/>
        <v>1.2533329476253194</v>
      </c>
      <c r="L540" s="52">
        <f t="shared" si="108"/>
        <v>1.238009616310721</v>
      </c>
      <c r="M540" s="52">
        <f t="shared" si="108"/>
        <v>1.233729070769517</v>
      </c>
      <c r="N540" s="52">
        <f t="shared" si="108"/>
        <v>1.2456932181122045</v>
      </c>
      <c r="O540" s="52">
        <f t="shared" si="108"/>
        <v>1.2578900924208665</v>
      </c>
      <c r="P540" s="52">
        <f t="shared" si="108"/>
        <v>1.2598184783378887</v>
      </c>
      <c r="Q540" s="52">
        <f t="shared" si="108"/>
        <v>1.2663561312161604</v>
      </c>
      <c r="R540" s="52"/>
    </row>
    <row r="541" spans="1:18">
      <c r="A541" s="87" t="s">
        <v>36</v>
      </c>
      <c r="B541" s="6"/>
      <c r="C541" s="6"/>
      <c r="D541" s="6"/>
      <c r="E541" s="6"/>
      <c r="F541" s="6"/>
      <c r="G541" s="6"/>
      <c r="H541" s="52">
        <f t="shared" ref="H541:Q541" si="109">H217/H190</f>
        <v>1.330737522803215</v>
      </c>
      <c r="I541" s="52">
        <f t="shared" si="109"/>
        <v>1.346818250569066</v>
      </c>
      <c r="J541" s="52">
        <f t="shared" si="109"/>
        <v>1.3472408953048354</v>
      </c>
      <c r="K541" s="52">
        <f t="shared" si="109"/>
        <v>1.3139589161884404</v>
      </c>
      <c r="L541" s="52">
        <f t="shared" si="109"/>
        <v>1.300243886808321</v>
      </c>
      <c r="M541" s="52">
        <f t="shared" si="109"/>
        <v>1.3039308850300322</v>
      </c>
      <c r="N541" s="52">
        <f t="shared" si="109"/>
        <v>1.3129041813167257</v>
      </c>
      <c r="O541" s="52">
        <f t="shared" si="109"/>
        <v>1.3019887958977352</v>
      </c>
      <c r="P541" s="52">
        <f t="shared" si="109"/>
        <v>1.2972320728419497</v>
      </c>
      <c r="Q541" s="52">
        <f t="shared" si="109"/>
        <v>1.2790682164263827</v>
      </c>
      <c r="R541" s="52"/>
    </row>
    <row r="542" spans="1:18">
      <c r="A542" s="87" t="s">
        <v>37</v>
      </c>
      <c r="B542" s="6"/>
      <c r="C542" s="6"/>
      <c r="D542" s="6"/>
      <c r="E542" s="6"/>
      <c r="F542" s="6"/>
      <c r="G542" s="6"/>
      <c r="H542" s="52">
        <f t="shared" ref="H542:Q542" si="110">H218/H191</f>
        <v>1.509873193110961</v>
      </c>
      <c r="I542" s="52">
        <f t="shared" si="110"/>
        <v>1.5728095600249854</v>
      </c>
      <c r="J542" s="52">
        <f t="shared" si="110"/>
        <v>1.4945522194244059</v>
      </c>
      <c r="K542" s="52">
        <f t="shared" si="110"/>
        <v>1.4793399347036937</v>
      </c>
      <c r="L542" s="52">
        <f t="shared" si="110"/>
        <v>1.441094897770705</v>
      </c>
      <c r="M542" s="52">
        <f t="shared" si="110"/>
        <v>1.4080772733600107</v>
      </c>
      <c r="N542" s="52">
        <f t="shared" si="110"/>
        <v>1.3771398068483243</v>
      </c>
      <c r="O542" s="52">
        <f t="shared" si="110"/>
        <v>1.356205658599736</v>
      </c>
      <c r="P542" s="52">
        <f t="shared" si="110"/>
        <v>1.3630005415111857</v>
      </c>
      <c r="Q542" s="52">
        <f t="shared" si="110"/>
        <v>1.3484989015820146</v>
      </c>
      <c r="R542" s="52"/>
    </row>
    <row r="543" spans="1:18">
      <c r="A543" s="87" t="s">
        <v>38</v>
      </c>
      <c r="B543" s="6"/>
      <c r="C543" s="6"/>
      <c r="D543" s="6"/>
      <c r="E543" s="6"/>
      <c r="F543" s="6"/>
      <c r="G543" s="6"/>
      <c r="H543" s="52">
        <f t="shared" ref="H543:Q543" si="111">H219/H192</f>
        <v>1.9429250379060825</v>
      </c>
      <c r="I543" s="52">
        <f t="shared" si="111"/>
        <v>1.9175234298639785</v>
      </c>
      <c r="J543" s="52">
        <f t="shared" si="111"/>
        <v>1.8636270049125321</v>
      </c>
      <c r="K543" s="52">
        <f t="shared" si="111"/>
        <v>1.77920876616641</v>
      </c>
      <c r="L543" s="52">
        <f t="shared" si="111"/>
        <v>1.7339396902848967</v>
      </c>
      <c r="M543" s="52">
        <f t="shared" si="111"/>
        <v>1.7217543038789933</v>
      </c>
      <c r="N543" s="52">
        <f t="shared" si="111"/>
        <v>1.6920199124459538</v>
      </c>
      <c r="O543" s="52">
        <f t="shared" si="111"/>
        <v>1.6825181166211218</v>
      </c>
      <c r="P543" s="52">
        <f t="shared" si="111"/>
        <v>1.6828863490010573</v>
      </c>
      <c r="Q543" s="52">
        <f t="shared" si="111"/>
        <v>1.624802250864527</v>
      </c>
      <c r="R543" s="52"/>
    </row>
    <row r="544" spans="1:18">
      <c r="A544" s="87" t="s">
        <v>39</v>
      </c>
      <c r="B544" s="6"/>
      <c r="C544" s="6"/>
      <c r="D544" s="6"/>
      <c r="E544" s="6"/>
      <c r="F544" s="6"/>
      <c r="G544" s="6"/>
      <c r="H544" s="52">
        <f t="shared" ref="H544:Q544" si="112">H220/H193</f>
        <v>1.171793260919201</v>
      </c>
      <c r="I544" s="52">
        <f t="shared" si="112"/>
        <v>1.1685089496935577</v>
      </c>
      <c r="J544" s="52">
        <f t="shared" si="112"/>
        <v>1.1693415327099819</v>
      </c>
      <c r="K544" s="52">
        <f t="shared" si="112"/>
        <v>1.1433013140667829</v>
      </c>
      <c r="L544" s="52">
        <f t="shared" si="112"/>
        <v>1.1484062445555372</v>
      </c>
      <c r="M544" s="52">
        <f t="shared" si="112"/>
        <v>1.1551501713693619</v>
      </c>
      <c r="N544" s="52">
        <f t="shared" si="112"/>
        <v>1.1647246344583082</v>
      </c>
      <c r="O544" s="52">
        <f t="shared" si="112"/>
        <v>1.1597218673264835</v>
      </c>
      <c r="P544" s="52">
        <f t="shared" si="112"/>
        <v>1.1657811514547216</v>
      </c>
      <c r="Q544" s="52">
        <f t="shared" si="112"/>
        <v>1.1743537971804252</v>
      </c>
      <c r="R544" s="52"/>
    </row>
    <row r="545" spans="1:18">
      <c r="A545" s="87" t="s">
        <v>40</v>
      </c>
      <c r="B545" s="6"/>
      <c r="C545" s="6"/>
      <c r="D545" s="6"/>
      <c r="E545" s="6"/>
      <c r="F545" s="6"/>
      <c r="G545" s="6"/>
      <c r="H545" s="52">
        <f t="shared" ref="H545:Q545" si="113">H221/H194</f>
        <v>1.2936840533954468</v>
      </c>
      <c r="I545" s="52">
        <f t="shared" si="113"/>
        <v>1.3378062781463624</v>
      </c>
      <c r="J545" s="52">
        <f t="shared" si="113"/>
        <v>1.3292072921606533</v>
      </c>
      <c r="K545" s="52">
        <f t="shared" si="113"/>
        <v>1.3044467672816187</v>
      </c>
      <c r="L545" s="52">
        <f t="shared" si="113"/>
        <v>1.2818544844435642</v>
      </c>
      <c r="M545" s="52">
        <f t="shared" si="113"/>
        <v>1.2585223523540594</v>
      </c>
      <c r="N545" s="52">
        <f t="shared" si="113"/>
        <v>1.2715468638953065</v>
      </c>
      <c r="O545" s="52">
        <f t="shared" si="113"/>
        <v>1.2876393719940851</v>
      </c>
      <c r="P545" s="52">
        <f t="shared" si="113"/>
        <v>1.2883205787237999</v>
      </c>
      <c r="Q545" s="52">
        <f t="shared" si="113"/>
        <v>1.2793174736352435</v>
      </c>
      <c r="R545" s="52"/>
    </row>
    <row r="546" spans="1:18">
      <c r="A546" s="87" t="s">
        <v>41</v>
      </c>
      <c r="B546" s="6"/>
      <c r="C546" s="6"/>
      <c r="D546" s="6"/>
      <c r="E546" s="6"/>
      <c r="F546" s="6"/>
      <c r="G546" s="6"/>
      <c r="H546" s="52">
        <f t="shared" ref="H546:Q546" si="114">H222/H195</f>
        <v>1.3075280584026676</v>
      </c>
      <c r="I546" s="52">
        <f t="shared" si="114"/>
        <v>1.2923733419447845</v>
      </c>
      <c r="J546" s="52">
        <f t="shared" si="114"/>
        <v>1.2656746874998253</v>
      </c>
      <c r="K546" s="52">
        <f t="shared" si="114"/>
        <v>1.2568186283399718</v>
      </c>
      <c r="L546" s="52">
        <f t="shared" si="114"/>
        <v>1.2551344143322076</v>
      </c>
      <c r="M546" s="52">
        <f t="shared" si="114"/>
        <v>1.2341543358492666</v>
      </c>
      <c r="N546" s="52">
        <f t="shared" si="114"/>
        <v>1.2434941106401918</v>
      </c>
      <c r="O546" s="52">
        <f t="shared" si="114"/>
        <v>1.2524162076686409</v>
      </c>
      <c r="P546" s="52">
        <f t="shared" si="114"/>
        <v>1.2548784685552286</v>
      </c>
      <c r="Q546" s="52">
        <f t="shared" si="114"/>
        <v>1.27487187246426</v>
      </c>
      <c r="R546" s="52"/>
    </row>
    <row r="547" spans="1:18">
      <c r="A547" s="87" t="s">
        <v>42</v>
      </c>
      <c r="B547" s="6"/>
      <c r="C547" s="6"/>
      <c r="D547" s="6"/>
      <c r="E547" s="6"/>
      <c r="F547" s="6"/>
      <c r="G547" s="6"/>
      <c r="H547" s="52">
        <f t="shared" ref="H547:Q547" si="115">H223/H196</f>
        <v>1.2032367677025564</v>
      </c>
      <c r="I547" s="52">
        <f t="shared" si="115"/>
        <v>1.2234535045519552</v>
      </c>
      <c r="J547" s="52">
        <f t="shared" si="115"/>
        <v>1.2263560580681454</v>
      </c>
      <c r="K547" s="52">
        <f t="shared" si="115"/>
        <v>1.2151119064360749</v>
      </c>
      <c r="L547" s="52">
        <f t="shared" si="115"/>
        <v>1.2216132306326632</v>
      </c>
      <c r="M547" s="52">
        <f t="shared" si="115"/>
        <v>1.2212013556117154</v>
      </c>
      <c r="N547" s="52">
        <f t="shared" si="115"/>
        <v>1.2281036669254044</v>
      </c>
      <c r="O547" s="52">
        <f t="shared" si="115"/>
        <v>1.2417489855834669</v>
      </c>
      <c r="P547" s="52">
        <f t="shared" si="115"/>
        <v>1.2661559976276602</v>
      </c>
      <c r="Q547" s="52">
        <f t="shared" si="115"/>
        <v>1.2634381505342254</v>
      </c>
      <c r="R547" s="52"/>
    </row>
    <row r="548" spans="1:18">
      <c r="A548" s="87" t="s">
        <v>43</v>
      </c>
      <c r="B548" s="6"/>
      <c r="C548" s="6"/>
      <c r="D548" s="6"/>
      <c r="E548" s="6"/>
      <c r="F548" s="6"/>
      <c r="G548" s="6"/>
      <c r="H548" s="52">
        <f t="shared" ref="H548:Q548" si="116">H224/H197</f>
        <v>1.4225178535362135</v>
      </c>
      <c r="I548" s="52">
        <f t="shared" si="116"/>
        <v>1.3761077540101487</v>
      </c>
      <c r="J548" s="52">
        <f t="shared" si="116"/>
        <v>1.3582429908575979</v>
      </c>
      <c r="K548" s="52">
        <f t="shared" si="116"/>
        <v>1.3739818780900315</v>
      </c>
      <c r="L548" s="52">
        <f t="shared" si="116"/>
        <v>1.3234396275156599</v>
      </c>
      <c r="M548" s="52">
        <f t="shared" si="116"/>
        <v>1.3374010080915664</v>
      </c>
      <c r="N548" s="52">
        <f t="shared" si="116"/>
        <v>1.3253025185406928</v>
      </c>
      <c r="O548" s="52">
        <f t="shared" si="116"/>
        <v>1.3306597918046046</v>
      </c>
      <c r="P548" s="52">
        <f t="shared" si="116"/>
        <v>1.322641895682062</v>
      </c>
      <c r="Q548" s="52">
        <f t="shared" si="116"/>
        <v>1.3045536253300241</v>
      </c>
      <c r="R548" s="52"/>
    </row>
    <row r="549" spans="1:18">
      <c r="A549" s="87" t="s">
        <v>44</v>
      </c>
      <c r="B549" s="6"/>
      <c r="C549" s="6"/>
      <c r="D549" s="6"/>
      <c r="E549" s="6"/>
      <c r="F549" s="6"/>
      <c r="G549" s="6"/>
      <c r="H549" s="52">
        <f t="shared" ref="H549:Q549" si="117">H225/H198</f>
        <v>1.171638832864071</v>
      </c>
      <c r="I549" s="52">
        <f t="shared" si="117"/>
        <v>1.1788461398294152</v>
      </c>
      <c r="J549" s="52">
        <f t="shared" si="117"/>
        <v>1.1867144252978861</v>
      </c>
      <c r="K549" s="52">
        <f t="shared" si="117"/>
        <v>1.2246961318309704</v>
      </c>
      <c r="L549" s="52">
        <f t="shared" si="117"/>
        <v>1.1732515768175362</v>
      </c>
      <c r="M549" s="52">
        <f t="shared" si="117"/>
        <v>1.1481219232129318</v>
      </c>
      <c r="N549" s="52">
        <f t="shared" si="117"/>
        <v>1.1471673102166859</v>
      </c>
      <c r="O549" s="52">
        <f t="shared" si="117"/>
        <v>1.1547654400350298</v>
      </c>
      <c r="P549" s="52">
        <f t="shared" si="117"/>
        <v>1.1637457378672609</v>
      </c>
      <c r="Q549" s="52">
        <f t="shared" si="117"/>
        <v>1.1421914559457056</v>
      </c>
      <c r="R549" s="52"/>
    </row>
    <row r="550" spans="1:18">
      <c r="A550" s="87" t="s">
        <v>45</v>
      </c>
      <c r="B550" s="6"/>
      <c r="C550" s="6"/>
      <c r="D550" s="6"/>
      <c r="E550" s="6"/>
      <c r="F550" s="6"/>
      <c r="G550" s="6"/>
      <c r="H550" s="88">
        <v>1</v>
      </c>
      <c r="I550" s="88">
        <v>1</v>
      </c>
      <c r="J550" s="88">
        <v>1</v>
      </c>
      <c r="K550" s="88">
        <v>1</v>
      </c>
      <c r="L550" s="88">
        <v>1</v>
      </c>
      <c r="M550" s="88">
        <v>1</v>
      </c>
      <c r="N550" s="88">
        <v>1</v>
      </c>
      <c r="O550" s="88">
        <v>1</v>
      </c>
      <c r="P550" s="88">
        <v>1</v>
      </c>
      <c r="Q550" s="88">
        <v>1</v>
      </c>
      <c r="R550" s="88"/>
    </row>
    <row r="551" spans="1:18">
      <c r="A551" s="87" t="s">
        <v>46</v>
      </c>
      <c r="B551" s="6"/>
      <c r="C551" s="6"/>
      <c r="D551" s="6"/>
      <c r="E551" s="6"/>
      <c r="F551" s="6"/>
      <c r="G551" s="6"/>
      <c r="H551" s="52">
        <f t="shared" ref="H551:Q551" si="118">H226/H200</f>
        <v>1.3287069253854864</v>
      </c>
      <c r="I551" s="52">
        <f t="shared" si="118"/>
        <v>1.3307898940777629</v>
      </c>
      <c r="J551" s="52">
        <f t="shared" si="118"/>
        <v>1.3191934953774087</v>
      </c>
      <c r="K551" s="52">
        <f t="shared" si="118"/>
        <v>1.2982206968017445</v>
      </c>
      <c r="L551" s="52">
        <f t="shared" si="118"/>
        <v>1.2881483099694877</v>
      </c>
      <c r="M551" s="52">
        <f t="shared" si="118"/>
        <v>1.2826199330995807</v>
      </c>
      <c r="N551" s="52">
        <f t="shared" si="118"/>
        <v>1.2889916408383701</v>
      </c>
      <c r="O551" s="52">
        <f t="shared" si="118"/>
        <v>1.2887465170444794</v>
      </c>
      <c r="P551" s="52">
        <f t="shared" si="118"/>
        <v>1.2943635192440266</v>
      </c>
      <c r="Q551" s="52">
        <f t="shared" si="118"/>
        <v>1.2878542618734889</v>
      </c>
      <c r="R551" s="52"/>
    </row>
    <row r="554" spans="1:18">
      <c r="A554" s="45" t="s">
        <v>53</v>
      </c>
    </row>
    <row r="555" spans="1:18">
      <c r="A555" s="104" t="s">
        <v>216</v>
      </c>
    </row>
    <row r="556" spans="1:18" s="104" customFormat="1">
      <c r="A556" s="104" t="s">
        <v>482</v>
      </c>
    </row>
    <row r="557" spans="1:18" s="104" customFormat="1"/>
    <row r="558" spans="1:18">
      <c r="B558" s="104">
        <v>1980</v>
      </c>
      <c r="C558" s="104">
        <v>1981</v>
      </c>
      <c r="D558" s="104">
        <v>1982</v>
      </c>
      <c r="E558" s="104">
        <v>1983</v>
      </c>
      <c r="F558" s="104">
        <v>1984</v>
      </c>
      <c r="G558" s="104">
        <v>1985</v>
      </c>
      <c r="H558" s="104">
        <v>1986</v>
      </c>
    </row>
    <row r="559" spans="1:18">
      <c r="A559" s="104" t="s">
        <v>27</v>
      </c>
      <c r="B559" s="6">
        <v>2001505</v>
      </c>
      <c r="C559" s="6">
        <v>2210489</v>
      </c>
      <c r="D559" s="6">
        <v>2547067</v>
      </c>
      <c r="E559" s="6">
        <v>2910132</v>
      </c>
      <c r="F559" s="6">
        <v>3255527</v>
      </c>
      <c r="G559" s="6">
        <v>3749726</v>
      </c>
      <c r="H559" s="6">
        <v>4147002</v>
      </c>
    </row>
    <row r="560" spans="1:18">
      <c r="A560" s="104" t="s">
        <v>28</v>
      </c>
      <c r="B560" s="6">
        <v>492549</v>
      </c>
      <c r="C560" s="6">
        <v>548990</v>
      </c>
      <c r="D560" s="6">
        <v>635215</v>
      </c>
      <c r="E560" s="6">
        <v>749251</v>
      </c>
      <c r="F560" s="6">
        <v>859383</v>
      </c>
      <c r="G560" s="6">
        <v>930532</v>
      </c>
      <c r="H560" s="6">
        <v>998791</v>
      </c>
    </row>
    <row r="561" spans="1:8">
      <c r="A561" s="104" t="s">
        <v>29</v>
      </c>
      <c r="B561" s="6">
        <v>450050</v>
      </c>
      <c r="C561" s="6">
        <v>511763</v>
      </c>
      <c r="D561" s="6">
        <v>611109</v>
      </c>
      <c r="E561" s="6">
        <v>653646</v>
      </c>
      <c r="F561" s="6">
        <v>725181</v>
      </c>
      <c r="G561" s="6">
        <v>821770</v>
      </c>
      <c r="H561" s="6">
        <v>873062</v>
      </c>
    </row>
    <row r="562" spans="1:8">
      <c r="A562" s="104" t="s">
        <v>30</v>
      </c>
      <c r="B562" s="6">
        <v>312841</v>
      </c>
      <c r="C562" s="6">
        <v>368248</v>
      </c>
      <c r="D562" s="6">
        <v>442601</v>
      </c>
      <c r="E562" s="6">
        <v>521583</v>
      </c>
      <c r="F562" s="6">
        <v>616793</v>
      </c>
      <c r="G562" s="6">
        <v>670585</v>
      </c>
      <c r="H562" s="6">
        <v>762022</v>
      </c>
    </row>
    <row r="563" spans="1:8">
      <c r="A563" s="104" t="s">
        <v>31</v>
      </c>
      <c r="B563" s="6">
        <v>456206</v>
      </c>
      <c r="C563" s="6">
        <v>514268</v>
      </c>
      <c r="D563" s="6">
        <v>611007</v>
      </c>
      <c r="E563" s="6">
        <v>705508</v>
      </c>
      <c r="F563" s="6">
        <v>812585</v>
      </c>
      <c r="G563" s="6">
        <v>905094</v>
      </c>
      <c r="H563" s="6">
        <v>1096880</v>
      </c>
    </row>
    <row r="564" spans="1:8">
      <c r="A564" s="104" t="s">
        <v>32</v>
      </c>
      <c r="B564" s="6">
        <v>219210</v>
      </c>
      <c r="C564" s="6">
        <v>251353</v>
      </c>
      <c r="D564" s="6">
        <v>282618</v>
      </c>
      <c r="E564" s="6">
        <v>318343</v>
      </c>
      <c r="F564" s="6">
        <v>357281</v>
      </c>
      <c r="G564" s="6">
        <v>390491</v>
      </c>
      <c r="H564" s="6">
        <v>391248</v>
      </c>
    </row>
    <row r="565" spans="1:8">
      <c r="A565" s="104" t="s">
        <v>33</v>
      </c>
      <c r="B565" s="6">
        <v>969930</v>
      </c>
      <c r="C565" s="6">
        <v>1063272</v>
      </c>
      <c r="D565" s="6">
        <v>1239342</v>
      </c>
      <c r="E565" s="6">
        <v>1423014</v>
      </c>
      <c r="F565" s="6">
        <v>1619705</v>
      </c>
      <c r="G565" s="6">
        <v>1797874</v>
      </c>
      <c r="H565" s="6">
        <v>1896176</v>
      </c>
    </row>
    <row r="566" spans="1:8">
      <c r="A566" s="104" t="s">
        <v>34</v>
      </c>
      <c r="B566" s="6">
        <v>561917</v>
      </c>
      <c r="C566" s="6">
        <v>612555</v>
      </c>
      <c r="D566" s="6">
        <v>698015</v>
      </c>
      <c r="E566" s="6">
        <v>782737</v>
      </c>
      <c r="F566" s="6">
        <v>870556</v>
      </c>
      <c r="G566" s="6">
        <v>984609</v>
      </c>
      <c r="H566" s="6">
        <v>1131148</v>
      </c>
    </row>
    <row r="567" spans="1:8">
      <c r="A567" s="104" t="s">
        <v>35</v>
      </c>
      <c r="B567" s="6">
        <v>2797609</v>
      </c>
      <c r="C567" s="6">
        <v>3049769</v>
      </c>
      <c r="D567" s="6">
        <v>3509002</v>
      </c>
      <c r="E567" s="6">
        <v>3991081</v>
      </c>
      <c r="F567" s="6">
        <v>4513688</v>
      </c>
      <c r="G567" s="6">
        <v>4915045</v>
      </c>
      <c r="H567" s="6">
        <v>5398669</v>
      </c>
    </row>
    <row r="568" spans="1:8">
      <c r="A568" s="104" t="s">
        <v>36</v>
      </c>
      <c r="B568" s="6">
        <v>1459460</v>
      </c>
      <c r="C568" s="6">
        <v>1652731</v>
      </c>
      <c r="D568" s="6">
        <v>1836089</v>
      </c>
      <c r="E568" s="6">
        <v>2105511</v>
      </c>
      <c r="F568" s="6">
        <v>2419331</v>
      </c>
      <c r="G568" s="6">
        <v>2660351</v>
      </c>
      <c r="H568" s="6">
        <v>2994522</v>
      </c>
    </row>
    <row r="569" spans="1:8">
      <c r="A569" s="104" t="s">
        <v>37</v>
      </c>
      <c r="B569" s="6">
        <v>256028</v>
      </c>
      <c r="C569" s="6">
        <v>289430</v>
      </c>
      <c r="D569" s="6">
        <v>333252</v>
      </c>
      <c r="E569" s="6">
        <v>362869</v>
      </c>
      <c r="F569" s="6">
        <v>465856</v>
      </c>
      <c r="G569" s="6">
        <v>526196</v>
      </c>
      <c r="H569" s="6">
        <v>548650</v>
      </c>
    </row>
    <row r="570" spans="1:8">
      <c r="A570" s="104" t="s">
        <v>38</v>
      </c>
      <c r="B570" s="6">
        <v>952557</v>
      </c>
      <c r="C570" s="6">
        <v>1077355</v>
      </c>
      <c r="D570" s="6">
        <v>1242686</v>
      </c>
      <c r="E570" s="6">
        <v>1399291</v>
      </c>
      <c r="F570" s="6">
        <v>1581213</v>
      </c>
      <c r="G570" s="6">
        <v>1760983</v>
      </c>
      <c r="H570" s="6">
        <v>1940699</v>
      </c>
    </row>
    <row r="571" spans="1:8">
      <c r="A571" s="104" t="s">
        <v>39</v>
      </c>
      <c r="B571" s="6">
        <v>2131878</v>
      </c>
      <c r="C571" s="6">
        <v>2402797</v>
      </c>
      <c r="D571" s="6">
        <v>2759157</v>
      </c>
      <c r="E571" s="6">
        <v>3112946</v>
      </c>
      <c r="F571" s="6">
        <v>3520896</v>
      </c>
      <c r="G571" s="6">
        <v>3859173</v>
      </c>
      <c r="H571" s="6">
        <v>4273202</v>
      </c>
    </row>
    <row r="572" spans="1:8">
      <c r="A572" s="104" t="s">
        <v>40</v>
      </c>
      <c r="B572" s="6">
        <v>362400</v>
      </c>
      <c r="C572" s="6">
        <v>398962</v>
      </c>
      <c r="D572" s="6">
        <v>456222</v>
      </c>
      <c r="E572" s="6">
        <v>541791</v>
      </c>
      <c r="F572" s="6">
        <v>590101</v>
      </c>
      <c r="G572" s="6">
        <v>632949</v>
      </c>
      <c r="H572" s="6">
        <v>748165</v>
      </c>
    </row>
    <row r="573" spans="1:8">
      <c r="A573" s="104" t="s">
        <v>41</v>
      </c>
      <c r="B573" s="6">
        <v>249905</v>
      </c>
      <c r="C573" s="6">
        <v>286122</v>
      </c>
      <c r="D573" s="6">
        <v>314119</v>
      </c>
      <c r="E573" s="6">
        <v>352635</v>
      </c>
      <c r="F573" s="6">
        <v>398839</v>
      </c>
      <c r="G573" s="6">
        <v>431603</v>
      </c>
      <c r="H573" s="6">
        <v>469523</v>
      </c>
    </row>
    <row r="574" spans="1:8">
      <c r="A574" s="104" t="s">
        <v>42</v>
      </c>
      <c r="B574" s="6">
        <v>1094022</v>
      </c>
      <c r="C574" s="6">
        <v>1243082</v>
      </c>
      <c r="D574" s="6">
        <v>1433117</v>
      </c>
      <c r="E574" s="6">
        <v>1579592</v>
      </c>
      <c r="F574" s="6">
        <v>1719091</v>
      </c>
      <c r="G574" s="6">
        <v>1923318</v>
      </c>
      <c r="H574" s="6">
        <v>2117437</v>
      </c>
    </row>
    <row r="575" spans="1:8">
      <c r="A575" s="104" t="s">
        <v>43</v>
      </c>
      <c r="B575" s="6">
        <v>132603</v>
      </c>
      <c r="C575" s="6">
        <v>167124</v>
      </c>
      <c r="D575" s="6">
        <v>188063</v>
      </c>
      <c r="E575" s="6">
        <v>215870</v>
      </c>
      <c r="F575" s="6">
        <v>249893</v>
      </c>
      <c r="G575" s="6">
        <v>294504</v>
      </c>
      <c r="H575" s="6">
        <v>283541</v>
      </c>
    </row>
    <row r="576" spans="1:8">
      <c r="A576" s="104" t="s">
        <v>44</v>
      </c>
      <c r="B576" s="6">
        <v>31336</v>
      </c>
      <c r="C576" s="6">
        <v>35203</v>
      </c>
      <c r="D576" s="6">
        <v>40867</v>
      </c>
      <c r="E576" s="6">
        <v>46841</v>
      </c>
      <c r="F576" s="6">
        <v>51652</v>
      </c>
      <c r="G576" s="6">
        <v>66330</v>
      </c>
      <c r="H576" s="6">
        <v>70210</v>
      </c>
    </row>
    <row r="577" spans="1:8">
      <c r="A577" s="104" t="s">
        <v>45</v>
      </c>
      <c r="B577" s="6">
        <v>5572</v>
      </c>
      <c r="C577" s="6">
        <v>7296</v>
      </c>
      <c r="D577" s="6">
        <v>7832</v>
      </c>
      <c r="E577" s="6">
        <v>9550</v>
      </c>
      <c r="F577" s="6">
        <v>10292</v>
      </c>
      <c r="G577" s="6">
        <v>11342</v>
      </c>
      <c r="H577" s="6">
        <v>12808</v>
      </c>
    </row>
    <row r="578" spans="1:8">
      <c r="A578" s="104" t="s">
        <v>46</v>
      </c>
      <c r="B578" s="6">
        <f t="shared" ref="B578:H578" si="119">SUM(B559:B577)</f>
        <v>14937578</v>
      </c>
      <c r="C578" s="6">
        <f t="shared" si="119"/>
        <v>16690809</v>
      </c>
      <c r="D578" s="6">
        <f t="shared" si="119"/>
        <v>19187380</v>
      </c>
      <c r="E578" s="6">
        <f t="shared" si="119"/>
        <v>21782191</v>
      </c>
      <c r="F578" s="6">
        <f t="shared" si="119"/>
        <v>24637863</v>
      </c>
      <c r="G578" s="6">
        <f t="shared" si="119"/>
        <v>27332475</v>
      </c>
      <c r="H578" s="6">
        <f t="shared" si="119"/>
        <v>30153755</v>
      </c>
    </row>
    <row r="582" spans="1:8">
      <c r="A582" s="45" t="s">
        <v>483</v>
      </c>
      <c r="B582" s="104"/>
      <c r="C582" s="104"/>
      <c r="D582" s="104"/>
      <c r="E582" s="104"/>
      <c r="F582" s="104"/>
      <c r="G582" s="104"/>
      <c r="H582" s="104"/>
    </row>
    <row r="583" spans="1:8">
      <c r="A583" s="104" t="s">
        <v>216</v>
      </c>
      <c r="B583" s="104"/>
      <c r="C583" s="104"/>
      <c r="D583" s="104"/>
      <c r="E583" s="104"/>
      <c r="F583" s="104"/>
      <c r="G583" s="104"/>
      <c r="H583" s="104"/>
    </row>
    <row r="584" spans="1:8">
      <c r="A584" s="104" t="s">
        <v>482</v>
      </c>
      <c r="B584" s="104"/>
      <c r="C584" s="104"/>
      <c r="D584" s="104"/>
      <c r="E584" s="104"/>
      <c r="F584" s="104"/>
      <c r="G584" s="104"/>
      <c r="H584" s="104"/>
    </row>
    <row r="585" spans="1:8">
      <c r="A585" s="104"/>
      <c r="B585" s="104"/>
      <c r="C585" s="104"/>
      <c r="D585" s="104"/>
      <c r="E585" s="104"/>
      <c r="F585" s="104"/>
      <c r="G585" s="104"/>
      <c r="H585" s="104"/>
    </row>
    <row r="586" spans="1:8">
      <c r="A586" s="104"/>
      <c r="B586" s="104">
        <v>1980</v>
      </c>
      <c r="C586" s="104">
        <v>1981</v>
      </c>
      <c r="D586" s="104">
        <v>1982</v>
      </c>
      <c r="E586" s="104">
        <v>1983</v>
      </c>
      <c r="F586" s="104">
        <v>1984</v>
      </c>
      <c r="G586" s="104">
        <v>1985</v>
      </c>
      <c r="H586" s="104">
        <v>1986</v>
      </c>
    </row>
    <row r="587" spans="1:8">
      <c r="A587" s="104" t="s">
        <v>27</v>
      </c>
      <c r="B587" s="6">
        <v>1930170</v>
      </c>
      <c r="C587" s="6">
        <v>2119397</v>
      </c>
      <c r="D587" s="6">
        <v>2452097</v>
      </c>
      <c r="E587" s="6">
        <v>2787463</v>
      </c>
      <c r="F587" s="6">
        <v>3100109</v>
      </c>
      <c r="G587" s="6">
        <v>3541385</v>
      </c>
      <c r="H587" s="6">
        <v>3962691</v>
      </c>
    </row>
    <row r="588" spans="1:8">
      <c r="A588" s="104" t="s">
        <v>28</v>
      </c>
      <c r="B588" s="6">
        <v>488101</v>
      </c>
      <c r="C588" s="6">
        <v>537548</v>
      </c>
      <c r="D588" s="6">
        <v>622773</v>
      </c>
      <c r="E588" s="6">
        <v>726923</v>
      </c>
      <c r="F588" s="6">
        <v>828804</v>
      </c>
      <c r="G588" s="6">
        <v>900629</v>
      </c>
      <c r="H588" s="6">
        <v>995120</v>
      </c>
    </row>
    <row r="589" spans="1:8">
      <c r="A589" s="104" t="s">
        <v>29</v>
      </c>
      <c r="B589" s="6">
        <v>471947</v>
      </c>
      <c r="C589" s="6">
        <v>531547</v>
      </c>
      <c r="D589" s="6">
        <v>626071</v>
      </c>
      <c r="E589" s="6">
        <v>669852</v>
      </c>
      <c r="F589" s="6">
        <v>742706</v>
      </c>
      <c r="G589" s="6">
        <v>839137</v>
      </c>
      <c r="H589" s="6">
        <v>903134</v>
      </c>
    </row>
    <row r="590" spans="1:8">
      <c r="A590" s="104" t="s">
        <v>30</v>
      </c>
      <c r="B590" s="6">
        <v>305246</v>
      </c>
      <c r="C590" s="6">
        <v>357377</v>
      </c>
      <c r="D590" s="6">
        <v>429466</v>
      </c>
      <c r="E590" s="6">
        <v>503793</v>
      </c>
      <c r="F590" s="6">
        <v>592739</v>
      </c>
      <c r="G590" s="6">
        <v>641610</v>
      </c>
      <c r="H590" s="6">
        <v>747001</v>
      </c>
    </row>
    <row r="591" spans="1:8">
      <c r="A591" s="104" t="s">
        <v>31</v>
      </c>
      <c r="B591" s="6">
        <v>447296</v>
      </c>
      <c r="C591" s="6">
        <v>502418</v>
      </c>
      <c r="D591" s="6">
        <v>597251</v>
      </c>
      <c r="E591" s="6">
        <v>685421</v>
      </c>
      <c r="F591" s="6">
        <v>786052</v>
      </c>
      <c r="G591" s="6">
        <v>873590</v>
      </c>
      <c r="H591" s="6">
        <v>1058596</v>
      </c>
    </row>
    <row r="592" spans="1:8">
      <c r="A592" s="104" t="s">
        <v>32</v>
      </c>
      <c r="B592" s="6">
        <v>216649</v>
      </c>
      <c r="C592" s="6">
        <v>246546</v>
      </c>
      <c r="D592" s="6">
        <v>276075</v>
      </c>
      <c r="E592" s="6">
        <v>310627</v>
      </c>
      <c r="F592" s="6">
        <v>348631</v>
      </c>
      <c r="G592" s="6">
        <v>381119</v>
      </c>
      <c r="H592" s="6">
        <v>387644</v>
      </c>
    </row>
    <row r="593" spans="1:8">
      <c r="A593" s="104" t="s">
        <v>33</v>
      </c>
      <c r="B593" s="6">
        <v>960363</v>
      </c>
      <c r="C593" s="6">
        <v>1043380</v>
      </c>
      <c r="D593" s="6">
        <v>1218595</v>
      </c>
      <c r="E593" s="6">
        <v>1397896</v>
      </c>
      <c r="F593" s="6">
        <v>1581194</v>
      </c>
      <c r="G593" s="6">
        <v>1754549</v>
      </c>
      <c r="H593" s="6">
        <v>1894211</v>
      </c>
    </row>
    <row r="594" spans="1:8">
      <c r="A594" s="104" t="s">
        <v>34</v>
      </c>
      <c r="B594" s="6">
        <v>531272</v>
      </c>
      <c r="C594" s="6">
        <v>575349</v>
      </c>
      <c r="D594" s="6">
        <v>660852</v>
      </c>
      <c r="E594" s="6">
        <v>730676</v>
      </c>
      <c r="F594" s="6">
        <v>806522</v>
      </c>
      <c r="G594" s="6">
        <v>894276</v>
      </c>
      <c r="H594" s="6">
        <v>1044724</v>
      </c>
    </row>
    <row r="595" spans="1:8">
      <c r="A595" s="104" t="s">
        <v>35</v>
      </c>
      <c r="B595" s="6">
        <v>2701964</v>
      </c>
      <c r="C595" s="6">
        <v>2920101</v>
      </c>
      <c r="D595" s="6">
        <v>3366121</v>
      </c>
      <c r="E595" s="6">
        <v>3796605</v>
      </c>
      <c r="F595" s="6">
        <v>4274040</v>
      </c>
      <c r="G595" s="6">
        <v>4621661</v>
      </c>
      <c r="H595" s="6">
        <v>5199052</v>
      </c>
    </row>
    <row r="596" spans="1:8">
      <c r="A596" s="104" t="s">
        <v>36</v>
      </c>
      <c r="B596" s="6">
        <v>1410546</v>
      </c>
      <c r="C596" s="6">
        <v>1579224</v>
      </c>
      <c r="D596" s="6">
        <v>1761761</v>
      </c>
      <c r="E596" s="6">
        <v>2008608</v>
      </c>
      <c r="F596" s="6">
        <v>2296248</v>
      </c>
      <c r="G596" s="6">
        <v>2503842</v>
      </c>
      <c r="H596" s="6">
        <v>2880882</v>
      </c>
    </row>
    <row r="597" spans="1:8">
      <c r="A597" s="104" t="s">
        <v>37</v>
      </c>
      <c r="B597" s="6">
        <v>253569</v>
      </c>
      <c r="C597" s="6">
        <v>285705</v>
      </c>
      <c r="D597" s="6">
        <v>328787</v>
      </c>
      <c r="E597" s="6">
        <v>356705</v>
      </c>
      <c r="F597" s="6">
        <v>452358</v>
      </c>
      <c r="G597" s="6">
        <v>508996</v>
      </c>
      <c r="H597" s="6">
        <v>545392</v>
      </c>
    </row>
    <row r="598" spans="1:8">
      <c r="A598" s="104" t="s">
        <v>38</v>
      </c>
      <c r="B598" s="6">
        <v>921426</v>
      </c>
      <c r="C598" s="6">
        <v>1033620</v>
      </c>
      <c r="D598" s="6">
        <v>1199782</v>
      </c>
      <c r="E598" s="6">
        <v>1337161</v>
      </c>
      <c r="F598" s="6">
        <v>1509437</v>
      </c>
      <c r="G598" s="6">
        <v>1662400</v>
      </c>
      <c r="H598" s="6">
        <v>1849610</v>
      </c>
    </row>
    <row r="599" spans="1:8">
      <c r="A599" s="104" t="s">
        <v>39</v>
      </c>
      <c r="B599" s="6">
        <v>2089449</v>
      </c>
      <c r="C599" s="6">
        <v>2336784</v>
      </c>
      <c r="D599" s="6">
        <v>2697660</v>
      </c>
      <c r="E599" s="6">
        <v>3033539</v>
      </c>
      <c r="F599" s="6">
        <v>3415794</v>
      </c>
      <c r="G599" s="6">
        <v>3735322</v>
      </c>
      <c r="H599" s="6">
        <v>4225128</v>
      </c>
    </row>
    <row r="600" spans="1:8">
      <c r="A600" s="104" t="s">
        <v>40</v>
      </c>
      <c r="B600" s="6">
        <v>328264</v>
      </c>
      <c r="C600" s="6">
        <v>361152</v>
      </c>
      <c r="D600" s="6">
        <v>414692</v>
      </c>
      <c r="E600" s="6">
        <v>494331</v>
      </c>
      <c r="F600" s="6">
        <v>534870</v>
      </c>
      <c r="G600" s="6">
        <v>575713</v>
      </c>
      <c r="H600" s="6">
        <v>674699</v>
      </c>
    </row>
    <row r="601" spans="1:8">
      <c r="A601" s="104" t="s">
        <v>41</v>
      </c>
      <c r="B601" s="6">
        <v>245899</v>
      </c>
      <c r="C601" s="6">
        <v>279164</v>
      </c>
      <c r="D601" s="6">
        <v>306370</v>
      </c>
      <c r="E601" s="6">
        <v>345279</v>
      </c>
      <c r="F601" s="6">
        <v>388270</v>
      </c>
      <c r="G601" s="6">
        <v>420065</v>
      </c>
      <c r="H601" s="6">
        <v>466873</v>
      </c>
    </row>
    <row r="602" spans="1:8">
      <c r="A602" s="104" t="s">
        <v>42</v>
      </c>
      <c r="B602" s="6">
        <v>1057110</v>
      </c>
      <c r="C602" s="6">
        <v>1189538</v>
      </c>
      <c r="D602" s="6">
        <v>1373525</v>
      </c>
      <c r="E602" s="6">
        <v>1490843</v>
      </c>
      <c r="F602" s="6">
        <v>1621547</v>
      </c>
      <c r="G602" s="6">
        <v>1781556</v>
      </c>
      <c r="H602" s="6">
        <v>1988567</v>
      </c>
    </row>
    <row r="603" spans="1:8">
      <c r="A603" s="104" t="s">
        <v>43</v>
      </c>
      <c r="B603" s="6">
        <v>118741</v>
      </c>
      <c r="C603" s="6">
        <v>139485</v>
      </c>
      <c r="D603" s="6">
        <v>153777</v>
      </c>
      <c r="E603" s="6">
        <v>178929</v>
      </c>
      <c r="F603" s="6">
        <v>203228</v>
      </c>
      <c r="G603" s="6">
        <v>229457</v>
      </c>
      <c r="H603" s="6">
        <v>237021</v>
      </c>
    </row>
    <row r="604" spans="1:8">
      <c r="A604" s="104" t="s">
        <v>44</v>
      </c>
      <c r="B604" s="6">
        <v>31113</v>
      </c>
      <c r="C604" s="6">
        <v>34773</v>
      </c>
      <c r="D604" s="6">
        <v>40497</v>
      </c>
      <c r="E604" s="6">
        <v>46123</v>
      </c>
      <c r="F604" s="6">
        <v>50669</v>
      </c>
      <c r="G604" s="6">
        <v>64003</v>
      </c>
      <c r="H604" s="6">
        <v>68031</v>
      </c>
    </row>
    <row r="605" spans="1:8">
      <c r="A605" s="104" t="s">
        <v>45</v>
      </c>
      <c r="B605" s="6">
        <v>5572</v>
      </c>
      <c r="C605" s="6">
        <v>7296</v>
      </c>
      <c r="D605" s="6">
        <v>7832</v>
      </c>
      <c r="E605" s="6">
        <v>9550</v>
      </c>
      <c r="F605" s="6">
        <v>10292</v>
      </c>
      <c r="G605" s="6">
        <v>11342</v>
      </c>
      <c r="H605" s="6">
        <v>12808</v>
      </c>
    </row>
    <row r="606" spans="1:8">
      <c r="A606" s="104" t="s">
        <v>46</v>
      </c>
      <c r="B606" s="6">
        <f t="shared" ref="B606:H606" si="120">SUM(B587:B605)</f>
        <v>14514697</v>
      </c>
      <c r="C606" s="6">
        <f t="shared" si="120"/>
        <v>16080404</v>
      </c>
      <c r="D606" s="6">
        <f t="shared" si="120"/>
        <v>18533984</v>
      </c>
      <c r="E606" s="6">
        <f t="shared" si="120"/>
        <v>20910324</v>
      </c>
      <c r="F606" s="6">
        <f t="shared" si="120"/>
        <v>23543510</v>
      </c>
      <c r="G606" s="6">
        <f t="shared" si="120"/>
        <v>25940652</v>
      </c>
      <c r="H606" s="6">
        <f t="shared" si="120"/>
        <v>29141184</v>
      </c>
    </row>
    <row r="607" spans="1:8">
      <c r="A607" s="104"/>
      <c r="B607" s="104"/>
      <c r="C607" s="104"/>
      <c r="D607" s="104"/>
      <c r="E607" s="104"/>
      <c r="F607" s="104"/>
      <c r="G607" s="104"/>
      <c r="H607" s="104"/>
    </row>
    <row r="609" spans="1:8">
      <c r="A609" s="45" t="s">
        <v>486</v>
      </c>
      <c r="B609" s="104"/>
      <c r="C609" s="104"/>
      <c r="D609" s="104"/>
      <c r="E609" s="104"/>
      <c r="F609" s="104"/>
      <c r="G609" s="104"/>
      <c r="H609" s="104"/>
    </row>
    <row r="610" spans="1:8">
      <c r="A610" s="104" t="s">
        <v>216</v>
      </c>
      <c r="B610" s="104"/>
      <c r="C610" s="104"/>
      <c r="D610" s="104"/>
      <c r="E610" s="104"/>
      <c r="F610" s="104"/>
      <c r="G610" s="104"/>
      <c r="H610" s="104"/>
    </row>
    <row r="611" spans="1:8">
      <c r="A611" s="104" t="s">
        <v>482</v>
      </c>
      <c r="B611" s="104"/>
      <c r="C611" s="104"/>
      <c r="D611" s="104"/>
      <c r="E611" s="104"/>
      <c r="F611" s="104"/>
      <c r="G611" s="104"/>
      <c r="H611" s="104"/>
    </row>
    <row r="612" spans="1:8">
      <c r="A612" s="104"/>
      <c r="B612" s="104"/>
      <c r="C612" s="104"/>
      <c r="D612" s="104"/>
      <c r="E612" s="104"/>
      <c r="F612" s="104"/>
      <c r="G612" s="104"/>
      <c r="H612" s="104"/>
    </row>
    <row r="613" spans="1:8">
      <c r="A613" s="104"/>
      <c r="B613" s="104">
        <v>1980</v>
      </c>
      <c r="C613" s="104">
        <v>1981</v>
      </c>
      <c r="D613" s="104">
        <v>1982</v>
      </c>
      <c r="E613" s="104">
        <v>1983</v>
      </c>
      <c r="F613" s="104">
        <v>1984</v>
      </c>
      <c r="G613" s="104">
        <v>1985</v>
      </c>
      <c r="H613" s="104">
        <v>1986</v>
      </c>
    </row>
    <row r="614" spans="1:8">
      <c r="A614" s="104" t="s">
        <v>27</v>
      </c>
      <c r="B614" s="6">
        <f>B559-B587</f>
        <v>71335</v>
      </c>
      <c r="C614" s="6">
        <f t="shared" ref="C614:H614" si="121">C559-C587</f>
        <v>91092</v>
      </c>
      <c r="D614" s="6">
        <f t="shared" si="121"/>
        <v>94970</v>
      </c>
      <c r="E614" s="6">
        <f t="shared" si="121"/>
        <v>122669</v>
      </c>
      <c r="F614" s="6">
        <f t="shared" si="121"/>
        <v>155418</v>
      </c>
      <c r="G614" s="6">
        <f t="shared" si="121"/>
        <v>208341</v>
      </c>
      <c r="H614" s="6">
        <f t="shared" si="121"/>
        <v>184311</v>
      </c>
    </row>
    <row r="615" spans="1:8">
      <c r="A615" s="104" t="s">
        <v>28</v>
      </c>
      <c r="B615" s="6">
        <f t="shared" ref="B615:H615" si="122">B560-B588</f>
        <v>4448</v>
      </c>
      <c r="C615" s="6">
        <f t="shared" si="122"/>
        <v>11442</v>
      </c>
      <c r="D615" s="6">
        <f t="shared" si="122"/>
        <v>12442</v>
      </c>
      <c r="E615" s="6">
        <f t="shared" si="122"/>
        <v>22328</v>
      </c>
      <c r="F615" s="6">
        <f t="shared" si="122"/>
        <v>30579</v>
      </c>
      <c r="G615" s="6">
        <f t="shared" si="122"/>
        <v>29903</v>
      </c>
      <c r="H615" s="6">
        <f t="shared" si="122"/>
        <v>3671</v>
      </c>
    </row>
    <row r="616" spans="1:8">
      <c r="A616" s="104" t="s">
        <v>29</v>
      </c>
      <c r="B616" s="6">
        <f t="shared" ref="B616:H616" si="123">B561-B589</f>
        <v>-21897</v>
      </c>
      <c r="C616" s="6">
        <f t="shared" si="123"/>
        <v>-19784</v>
      </c>
      <c r="D616" s="6">
        <f t="shared" si="123"/>
        <v>-14962</v>
      </c>
      <c r="E616" s="6">
        <f t="shared" si="123"/>
        <v>-16206</v>
      </c>
      <c r="F616" s="6">
        <f t="shared" si="123"/>
        <v>-17525</v>
      </c>
      <c r="G616" s="6">
        <f t="shared" si="123"/>
        <v>-17367</v>
      </c>
      <c r="H616" s="6">
        <f t="shared" si="123"/>
        <v>-30072</v>
      </c>
    </row>
    <row r="617" spans="1:8">
      <c r="A617" s="104" t="s">
        <v>30</v>
      </c>
      <c r="B617" s="6">
        <f t="shared" ref="B617:H617" si="124">B562-B590</f>
        <v>7595</v>
      </c>
      <c r="C617" s="6">
        <f t="shared" si="124"/>
        <v>10871</v>
      </c>
      <c r="D617" s="6">
        <f t="shared" si="124"/>
        <v>13135</v>
      </c>
      <c r="E617" s="6">
        <f t="shared" si="124"/>
        <v>17790</v>
      </c>
      <c r="F617" s="6">
        <f t="shared" si="124"/>
        <v>24054</v>
      </c>
      <c r="G617" s="6">
        <f t="shared" si="124"/>
        <v>28975</v>
      </c>
      <c r="H617" s="6">
        <f t="shared" si="124"/>
        <v>15021</v>
      </c>
    </row>
    <row r="618" spans="1:8">
      <c r="A618" s="104" t="s">
        <v>31</v>
      </c>
      <c r="B618" s="6">
        <f t="shared" ref="B618:H618" si="125">B563-B591</f>
        <v>8910</v>
      </c>
      <c r="C618" s="6">
        <f t="shared" si="125"/>
        <v>11850</v>
      </c>
      <c r="D618" s="6">
        <f t="shared" si="125"/>
        <v>13756</v>
      </c>
      <c r="E618" s="6">
        <f t="shared" si="125"/>
        <v>20087</v>
      </c>
      <c r="F618" s="6">
        <f t="shared" si="125"/>
        <v>26533</v>
      </c>
      <c r="G618" s="6">
        <f t="shared" si="125"/>
        <v>31504</v>
      </c>
      <c r="H618" s="6">
        <f t="shared" si="125"/>
        <v>38284</v>
      </c>
    </row>
    <row r="619" spans="1:8">
      <c r="A619" s="104" t="s">
        <v>32</v>
      </c>
      <c r="B619" s="6">
        <f t="shared" ref="B619:H619" si="126">B564-B592</f>
        <v>2561</v>
      </c>
      <c r="C619" s="6">
        <f t="shared" si="126"/>
        <v>4807</v>
      </c>
      <c r="D619" s="6">
        <f t="shared" si="126"/>
        <v>6543</v>
      </c>
      <c r="E619" s="6">
        <f t="shared" si="126"/>
        <v>7716</v>
      </c>
      <c r="F619" s="6">
        <f t="shared" si="126"/>
        <v>8650</v>
      </c>
      <c r="G619" s="6">
        <f t="shared" si="126"/>
        <v>9372</v>
      </c>
      <c r="H619" s="6">
        <f t="shared" si="126"/>
        <v>3604</v>
      </c>
    </row>
    <row r="620" spans="1:8">
      <c r="A620" s="104" t="s">
        <v>33</v>
      </c>
      <c r="B620" s="6">
        <f t="shared" ref="B620:H620" si="127">B565-B593</f>
        <v>9567</v>
      </c>
      <c r="C620" s="6">
        <f t="shared" si="127"/>
        <v>19892</v>
      </c>
      <c r="D620" s="6">
        <f t="shared" si="127"/>
        <v>20747</v>
      </c>
      <c r="E620" s="6">
        <f t="shared" si="127"/>
        <v>25118</v>
      </c>
      <c r="F620" s="6">
        <f t="shared" si="127"/>
        <v>38511</v>
      </c>
      <c r="G620" s="6">
        <f t="shared" si="127"/>
        <v>43325</v>
      </c>
      <c r="H620" s="6">
        <f t="shared" si="127"/>
        <v>1965</v>
      </c>
    </row>
    <row r="621" spans="1:8">
      <c r="A621" s="104" t="s">
        <v>34</v>
      </c>
      <c r="B621" s="6">
        <f t="shared" ref="B621:H621" si="128">B566-B594</f>
        <v>30645</v>
      </c>
      <c r="C621" s="6">
        <f t="shared" si="128"/>
        <v>37206</v>
      </c>
      <c r="D621" s="6">
        <f t="shared" si="128"/>
        <v>37163</v>
      </c>
      <c r="E621" s="6">
        <f t="shared" si="128"/>
        <v>52061</v>
      </c>
      <c r="F621" s="6">
        <f t="shared" si="128"/>
        <v>64034</v>
      </c>
      <c r="G621" s="6">
        <f t="shared" si="128"/>
        <v>90333</v>
      </c>
      <c r="H621" s="6">
        <f t="shared" si="128"/>
        <v>86424</v>
      </c>
    </row>
    <row r="622" spans="1:8">
      <c r="A622" s="104" t="s">
        <v>35</v>
      </c>
      <c r="B622" s="6">
        <f t="shared" ref="B622:H622" si="129">B567-B595</f>
        <v>95645</v>
      </c>
      <c r="C622" s="6">
        <f t="shared" si="129"/>
        <v>129668</v>
      </c>
      <c r="D622" s="6">
        <f t="shared" si="129"/>
        <v>142881</v>
      </c>
      <c r="E622" s="6">
        <f t="shared" si="129"/>
        <v>194476</v>
      </c>
      <c r="F622" s="6">
        <f t="shared" si="129"/>
        <v>239648</v>
      </c>
      <c r="G622" s="6">
        <f t="shared" si="129"/>
        <v>293384</v>
      </c>
      <c r="H622" s="6">
        <f t="shared" si="129"/>
        <v>199617</v>
      </c>
    </row>
    <row r="623" spans="1:8">
      <c r="A623" s="104" t="s">
        <v>36</v>
      </c>
      <c r="B623" s="6">
        <f t="shared" ref="B623:H623" si="130">B568-B596</f>
        <v>48914</v>
      </c>
      <c r="C623" s="6">
        <f t="shared" si="130"/>
        <v>73507</v>
      </c>
      <c r="D623" s="6">
        <f t="shared" si="130"/>
        <v>74328</v>
      </c>
      <c r="E623" s="6">
        <f t="shared" si="130"/>
        <v>96903</v>
      </c>
      <c r="F623" s="6">
        <f t="shared" si="130"/>
        <v>123083</v>
      </c>
      <c r="G623" s="6">
        <f t="shared" si="130"/>
        <v>156509</v>
      </c>
      <c r="H623" s="6">
        <f t="shared" si="130"/>
        <v>113640</v>
      </c>
    </row>
    <row r="624" spans="1:8">
      <c r="A624" s="104" t="s">
        <v>37</v>
      </c>
      <c r="B624" s="6">
        <f t="shared" ref="B624:H624" si="131">B569-B597</f>
        <v>2459</v>
      </c>
      <c r="C624" s="6">
        <f t="shared" si="131"/>
        <v>3725</v>
      </c>
      <c r="D624" s="6">
        <f t="shared" si="131"/>
        <v>4465</v>
      </c>
      <c r="E624" s="6">
        <f t="shared" si="131"/>
        <v>6164</v>
      </c>
      <c r="F624" s="6">
        <f t="shared" si="131"/>
        <v>13498</v>
      </c>
      <c r="G624" s="6">
        <f t="shared" si="131"/>
        <v>17200</v>
      </c>
      <c r="H624" s="6">
        <f t="shared" si="131"/>
        <v>3258</v>
      </c>
    </row>
    <row r="625" spans="1:8">
      <c r="A625" s="104" t="s">
        <v>38</v>
      </c>
      <c r="B625" s="6">
        <f t="shared" ref="B625:H625" si="132">B570-B598</f>
        <v>31131</v>
      </c>
      <c r="C625" s="6">
        <f t="shared" si="132"/>
        <v>43735</v>
      </c>
      <c r="D625" s="6">
        <f t="shared" si="132"/>
        <v>42904</v>
      </c>
      <c r="E625" s="6">
        <f t="shared" si="132"/>
        <v>62130</v>
      </c>
      <c r="F625" s="6">
        <f t="shared" si="132"/>
        <v>71776</v>
      </c>
      <c r="G625" s="6">
        <f t="shared" si="132"/>
        <v>98583</v>
      </c>
      <c r="H625" s="6">
        <f t="shared" si="132"/>
        <v>91089</v>
      </c>
    </row>
    <row r="626" spans="1:8">
      <c r="A626" s="104" t="s">
        <v>39</v>
      </c>
      <c r="B626" s="6">
        <f t="shared" ref="B626:H626" si="133">B571-B599</f>
        <v>42429</v>
      </c>
      <c r="C626" s="6">
        <f t="shared" si="133"/>
        <v>66013</v>
      </c>
      <c r="D626" s="6">
        <f t="shared" si="133"/>
        <v>61497</v>
      </c>
      <c r="E626" s="6">
        <f t="shared" si="133"/>
        <v>79407</v>
      </c>
      <c r="F626" s="6">
        <f t="shared" si="133"/>
        <v>105102</v>
      </c>
      <c r="G626" s="6">
        <f t="shared" si="133"/>
        <v>123851</v>
      </c>
      <c r="H626" s="6">
        <f t="shared" si="133"/>
        <v>48074</v>
      </c>
    </row>
    <row r="627" spans="1:8">
      <c r="A627" s="104" t="s">
        <v>40</v>
      </c>
      <c r="B627" s="6">
        <f t="shared" ref="B627:H627" si="134">B572-B600</f>
        <v>34136</v>
      </c>
      <c r="C627" s="6">
        <f t="shared" si="134"/>
        <v>37810</v>
      </c>
      <c r="D627" s="6">
        <f t="shared" si="134"/>
        <v>41530</v>
      </c>
      <c r="E627" s="6">
        <f t="shared" si="134"/>
        <v>47460</v>
      </c>
      <c r="F627" s="6">
        <f t="shared" si="134"/>
        <v>55231</v>
      </c>
      <c r="G627" s="6">
        <f t="shared" si="134"/>
        <v>57236</v>
      </c>
      <c r="H627" s="6">
        <f t="shared" si="134"/>
        <v>73466</v>
      </c>
    </row>
    <row r="628" spans="1:8">
      <c r="A628" s="104" t="s">
        <v>41</v>
      </c>
      <c r="B628" s="6">
        <f t="shared" ref="B628:H628" si="135">B573-B601</f>
        <v>4006</v>
      </c>
      <c r="C628" s="6">
        <f t="shared" si="135"/>
        <v>6958</v>
      </c>
      <c r="D628" s="6">
        <f t="shared" si="135"/>
        <v>7749</v>
      </c>
      <c r="E628" s="6">
        <f t="shared" si="135"/>
        <v>7356</v>
      </c>
      <c r="F628" s="6">
        <f t="shared" si="135"/>
        <v>10569</v>
      </c>
      <c r="G628" s="6">
        <f t="shared" si="135"/>
        <v>11538</v>
      </c>
      <c r="H628" s="6">
        <f t="shared" si="135"/>
        <v>2650</v>
      </c>
    </row>
    <row r="629" spans="1:8">
      <c r="A629" s="104" t="s">
        <v>42</v>
      </c>
      <c r="B629" s="6">
        <f t="shared" ref="B629:H629" si="136">B574-B602</f>
        <v>36912</v>
      </c>
      <c r="C629" s="6">
        <f t="shared" si="136"/>
        <v>53544</v>
      </c>
      <c r="D629" s="6">
        <f t="shared" si="136"/>
        <v>59592</v>
      </c>
      <c r="E629" s="6">
        <f t="shared" si="136"/>
        <v>88749</v>
      </c>
      <c r="F629" s="6">
        <f t="shared" si="136"/>
        <v>97544</v>
      </c>
      <c r="G629" s="6">
        <f t="shared" si="136"/>
        <v>141762</v>
      </c>
      <c r="H629" s="6">
        <f t="shared" si="136"/>
        <v>128870</v>
      </c>
    </row>
    <row r="630" spans="1:8">
      <c r="A630" s="104" t="s">
        <v>43</v>
      </c>
      <c r="B630" s="6">
        <f t="shared" ref="B630:H630" si="137">B575-B603</f>
        <v>13862</v>
      </c>
      <c r="C630" s="6">
        <f t="shared" si="137"/>
        <v>27639</v>
      </c>
      <c r="D630" s="6">
        <f t="shared" si="137"/>
        <v>34286</v>
      </c>
      <c r="E630" s="6">
        <f t="shared" si="137"/>
        <v>36941</v>
      </c>
      <c r="F630" s="6">
        <f t="shared" si="137"/>
        <v>46665</v>
      </c>
      <c r="G630" s="6">
        <f t="shared" si="137"/>
        <v>65047</v>
      </c>
      <c r="H630" s="6">
        <f t="shared" si="137"/>
        <v>46520</v>
      </c>
    </row>
    <row r="631" spans="1:8">
      <c r="A631" s="104" t="s">
        <v>44</v>
      </c>
      <c r="B631" s="6">
        <f t="shared" ref="B631:H631" si="138">B576-B604</f>
        <v>223</v>
      </c>
      <c r="C631" s="6">
        <f t="shared" si="138"/>
        <v>430</v>
      </c>
      <c r="D631" s="6">
        <f t="shared" si="138"/>
        <v>370</v>
      </c>
      <c r="E631" s="6">
        <f t="shared" si="138"/>
        <v>718</v>
      </c>
      <c r="F631" s="6">
        <f t="shared" si="138"/>
        <v>983</v>
      </c>
      <c r="G631" s="6">
        <f t="shared" si="138"/>
        <v>2327</v>
      </c>
      <c r="H631" s="6">
        <f t="shared" si="138"/>
        <v>2179</v>
      </c>
    </row>
    <row r="632" spans="1:8">
      <c r="A632" s="104" t="s">
        <v>45</v>
      </c>
      <c r="B632" s="6">
        <f t="shared" ref="B632:H632" si="139">B577-B605</f>
        <v>0</v>
      </c>
      <c r="C632" s="6">
        <f t="shared" si="139"/>
        <v>0</v>
      </c>
      <c r="D632" s="6">
        <f t="shared" si="139"/>
        <v>0</v>
      </c>
      <c r="E632" s="6">
        <f t="shared" si="139"/>
        <v>0</v>
      </c>
      <c r="F632" s="6">
        <f t="shared" si="139"/>
        <v>0</v>
      </c>
      <c r="G632" s="6">
        <f t="shared" si="139"/>
        <v>0</v>
      </c>
      <c r="H632" s="6">
        <f t="shared" si="139"/>
        <v>0</v>
      </c>
    </row>
    <row r="633" spans="1:8">
      <c r="A633" s="104" t="s">
        <v>46</v>
      </c>
      <c r="B633" s="6">
        <f t="shared" ref="B633:H633" si="140">B578-B606</f>
        <v>422881</v>
      </c>
      <c r="C633" s="6">
        <f t="shared" si="140"/>
        <v>610405</v>
      </c>
      <c r="D633" s="6">
        <f t="shared" si="140"/>
        <v>653396</v>
      </c>
      <c r="E633" s="6">
        <f t="shared" si="140"/>
        <v>871867</v>
      </c>
      <c r="F633" s="6">
        <f t="shared" si="140"/>
        <v>1094353</v>
      </c>
      <c r="G633" s="6">
        <f t="shared" si="140"/>
        <v>1391823</v>
      </c>
      <c r="H633" s="6">
        <f t="shared" si="140"/>
        <v>1012571</v>
      </c>
    </row>
    <row r="638" spans="1:8">
      <c r="A638" s="45" t="s">
        <v>487</v>
      </c>
      <c r="B638" s="109"/>
      <c r="C638" s="109"/>
      <c r="D638" s="109"/>
      <c r="E638" s="109"/>
      <c r="F638" s="109"/>
      <c r="G638" s="109"/>
      <c r="H638" s="109"/>
    </row>
    <row r="639" spans="1:8">
      <c r="A639" s="109" t="s">
        <v>216</v>
      </c>
      <c r="B639" s="109"/>
      <c r="C639" s="109"/>
      <c r="D639" s="109"/>
      <c r="E639" s="109"/>
      <c r="F639" s="109"/>
      <c r="G639" s="109"/>
      <c r="H639" s="109"/>
    </row>
    <row r="640" spans="1:8">
      <c r="A640" s="109" t="s">
        <v>482</v>
      </c>
      <c r="B640" s="109"/>
      <c r="C640" s="109"/>
      <c r="D640" s="109"/>
      <c r="E640" s="109"/>
      <c r="F640" s="109"/>
      <c r="G640" s="109"/>
      <c r="H640" s="109"/>
    </row>
    <row r="641" spans="1:9">
      <c r="A641" s="109"/>
      <c r="B641" s="109"/>
      <c r="C641" s="109"/>
      <c r="D641" s="109"/>
      <c r="E641" s="109"/>
      <c r="F641" s="109"/>
      <c r="G641" s="109"/>
      <c r="H641" s="109"/>
      <c r="I641" s="109" t="s">
        <v>505</v>
      </c>
    </row>
    <row r="642" spans="1:9">
      <c r="A642" s="109"/>
      <c r="B642" s="109">
        <v>1980</v>
      </c>
      <c r="C642" s="109">
        <v>1981</v>
      </c>
      <c r="D642" s="109">
        <v>1982</v>
      </c>
      <c r="E642" s="109">
        <v>1983</v>
      </c>
      <c r="F642" s="109">
        <v>1984</v>
      </c>
      <c r="G642" s="109">
        <v>1985</v>
      </c>
      <c r="H642" s="109">
        <v>1986</v>
      </c>
      <c r="I642" s="109" t="s">
        <v>503</v>
      </c>
    </row>
    <row r="643" spans="1:9">
      <c r="A643" s="109" t="s">
        <v>27</v>
      </c>
      <c r="B643" s="6">
        <v>1044077</v>
      </c>
      <c r="C643" s="6">
        <v>1172478</v>
      </c>
      <c r="D643" s="6">
        <v>1341457</v>
      </c>
      <c r="E643" s="6">
        <v>1522680</v>
      </c>
      <c r="F643" s="6">
        <v>1605427</v>
      </c>
      <c r="G643" s="6">
        <v>1808747</v>
      </c>
      <c r="H643" s="6">
        <v>2039349</v>
      </c>
      <c r="I643" s="68">
        <f t="shared" ref="I643:I662" si="141">(H181-H643)/H181</f>
        <v>-0.10194577128406856</v>
      </c>
    </row>
    <row r="644" spans="1:9">
      <c r="A644" s="109" t="s">
        <v>28</v>
      </c>
      <c r="B644" s="6">
        <v>253487</v>
      </c>
      <c r="C644" s="6">
        <v>281908</v>
      </c>
      <c r="D644" s="6">
        <v>321817</v>
      </c>
      <c r="E644" s="6">
        <v>373068</v>
      </c>
      <c r="F644" s="6">
        <v>391293</v>
      </c>
      <c r="G644" s="6">
        <v>417500</v>
      </c>
      <c r="H644" s="6">
        <v>476171</v>
      </c>
      <c r="I644" s="68">
        <f t="shared" si="141"/>
        <v>5.8833412065138542E-2</v>
      </c>
    </row>
    <row r="645" spans="1:9">
      <c r="A645" s="109" t="s">
        <v>29</v>
      </c>
      <c r="B645" s="6">
        <v>264702</v>
      </c>
      <c r="C645" s="6">
        <v>300642</v>
      </c>
      <c r="D645" s="6">
        <v>338011</v>
      </c>
      <c r="E645" s="6">
        <v>377364</v>
      </c>
      <c r="F645" s="6">
        <v>392439</v>
      </c>
      <c r="G645" s="6">
        <v>438845</v>
      </c>
      <c r="H645" s="6">
        <v>483312</v>
      </c>
      <c r="I645" s="68">
        <f t="shared" si="141"/>
        <v>-2.3458709029845374E-2</v>
      </c>
    </row>
    <row r="646" spans="1:9">
      <c r="A646" s="109" t="s">
        <v>30</v>
      </c>
      <c r="B646" s="6">
        <v>128960</v>
      </c>
      <c r="C646" s="6">
        <v>151756</v>
      </c>
      <c r="D646" s="6">
        <v>175876</v>
      </c>
      <c r="E646" s="6">
        <v>199954</v>
      </c>
      <c r="F646" s="6">
        <v>220526</v>
      </c>
      <c r="G646" s="6">
        <v>236773</v>
      </c>
      <c r="H646" s="6">
        <v>262425</v>
      </c>
      <c r="I646" s="68">
        <f t="shared" si="141"/>
        <v>0.17049402110866316</v>
      </c>
    </row>
    <row r="647" spans="1:9">
      <c r="A647" s="109" t="s">
        <v>31</v>
      </c>
      <c r="B647" s="6">
        <v>246317</v>
      </c>
      <c r="C647" s="6">
        <v>273563</v>
      </c>
      <c r="D647" s="6">
        <v>314578</v>
      </c>
      <c r="E647" s="6">
        <v>370860</v>
      </c>
      <c r="F647" s="6">
        <v>398106</v>
      </c>
      <c r="G647" s="6">
        <v>434938</v>
      </c>
      <c r="H647" s="6">
        <v>495976</v>
      </c>
      <c r="I647" s="68">
        <f t="shared" si="141"/>
        <v>5.2173132012299415E-2</v>
      </c>
    </row>
    <row r="648" spans="1:9">
      <c r="A648" s="109" t="s">
        <v>32</v>
      </c>
      <c r="B648" s="6">
        <v>112227</v>
      </c>
      <c r="C648" s="6">
        <v>128944</v>
      </c>
      <c r="D648" s="6">
        <v>141800</v>
      </c>
      <c r="E648" s="6">
        <v>160172</v>
      </c>
      <c r="F648" s="6">
        <v>171836</v>
      </c>
      <c r="G648" s="6">
        <v>183668</v>
      </c>
      <c r="H648" s="6">
        <v>201400</v>
      </c>
      <c r="I648" s="68">
        <f t="shared" si="141"/>
        <v>-3.9687783926654001E-2</v>
      </c>
    </row>
    <row r="649" spans="1:9">
      <c r="A649" s="109" t="s">
        <v>33</v>
      </c>
      <c r="B649" s="6">
        <v>456159</v>
      </c>
      <c r="C649" s="6">
        <v>522359</v>
      </c>
      <c r="D649" s="6">
        <v>598932</v>
      </c>
      <c r="E649" s="6">
        <v>665297</v>
      </c>
      <c r="F649" s="6">
        <v>713145</v>
      </c>
      <c r="G649" s="6">
        <v>777004</v>
      </c>
      <c r="H649" s="6">
        <v>880476</v>
      </c>
      <c r="I649" s="68">
        <f t="shared" si="141"/>
        <v>2.9951678047555146E-2</v>
      </c>
    </row>
    <row r="650" spans="1:9">
      <c r="A650" s="109" t="s">
        <v>34</v>
      </c>
      <c r="B650" s="6">
        <v>254759</v>
      </c>
      <c r="C650" s="6">
        <v>288282</v>
      </c>
      <c r="D650" s="6">
        <v>322848</v>
      </c>
      <c r="E650" s="6">
        <v>365343</v>
      </c>
      <c r="F650" s="6">
        <v>391155</v>
      </c>
      <c r="G650" s="6">
        <v>425821</v>
      </c>
      <c r="H650" s="6">
        <v>483137</v>
      </c>
      <c r="I650" s="68">
        <f t="shared" si="141"/>
        <v>-5.8264718960347135E-2</v>
      </c>
    </row>
    <row r="651" spans="1:9">
      <c r="A651" s="109" t="s">
        <v>35</v>
      </c>
      <c r="B651" s="6">
        <v>1473651</v>
      </c>
      <c r="C651" s="6">
        <v>1602319</v>
      </c>
      <c r="D651" s="6">
        <v>1793865</v>
      </c>
      <c r="E651" s="6">
        <v>2025078</v>
      </c>
      <c r="F651" s="6">
        <v>2152217</v>
      </c>
      <c r="G651" s="6">
        <v>2276570</v>
      </c>
      <c r="H651" s="6">
        <v>2615248</v>
      </c>
      <c r="I651" s="68">
        <f t="shared" si="141"/>
        <v>4.7405217611752627E-2</v>
      </c>
    </row>
    <row r="652" spans="1:9">
      <c r="A652" s="109" t="s">
        <v>36</v>
      </c>
      <c r="B652" s="6">
        <v>732033</v>
      </c>
      <c r="C652" s="6">
        <v>814136</v>
      </c>
      <c r="D652" s="6">
        <v>865686</v>
      </c>
      <c r="E652" s="6">
        <v>1016759</v>
      </c>
      <c r="F652" s="6">
        <v>1106096</v>
      </c>
      <c r="G652" s="6">
        <v>1177682</v>
      </c>
      <c r="H652" s="6">
        <v>1341097</v>
      </c>
      <c r="I652" s="68">
        <f t="shared" si="141"/>
        <v>-1.1902004266129841E-2</v>
      </c>
    </row>
    <row r="653" spans="1:9">
      <c r="A653" s="109" t="s">
        <v>37</v>
      </c>
      <c r="B653" s="6">
        <v>133522</v>
      </c>
      <c r="C653" s="6">
        <v>150160</v>
      </c>
      <c r="D653" s="6">
        <v>168063</v>
      </c>
      <c r="E653" s="6">
        <v>193112</v>
      </c>
      <c r="F653" s="6">
        <v>205188</v>
      </c>
      <c r="G653" s="6">
        <v>223400</v>
      </c>
      <c r="H653" s="6">
        <v>258781</v>
      </c>
      <c r="I653" s="68">
        <f t="shared" si="141"/>
        <v>-3.8363694727549955E-2</v>
      </c>
    </row>
    <row r="654" spans="1:9">
      <c r="A654" s="109" t="s">
        <v>38</v>
      </c>
      <c r="B654" s="6">
        <v>471790</v>
      </c>
      <c r="C654" s="6">
        <v>527932</v>
      </c>
      <c r="D654" s="6">
        <v>595606</v>
      </c>
      <c r="E654" s="6">
        <v>667091</v>
      </c>
      <c r="F654" s="6">
        <v>713231</v>
      </c>
      <c r="G654" s="6">
        <v>773976</v>
      </c>
      <c r="H654" s="6">
        <v>854912</v>
      </c>
      <c r="I654" s="68">
        <f t="shared" si="141"/>
        <v>-9.4235537004967451E-2</v>
      </c>
    </row>
    <row r="655" spans="1:9">
      <c r="A655" s="109" t="s">
        <v>39</v>
      </c>
      <c r="B655" s="6">
        <v>1228991</v>
      </c>
      <c r="C655" s="6">
        <v>1392206</v>
      </c>
      <c r="D655" s="6">
        <v>1595305</v>
      </c>
      <c r="E655" s="6">
        <v>1804258</v>
      </c>
      <c r="F655" s="6">
        <v>1920878</v>
      </c>
      <c r="G655" s="6">
        <v>2084676</v>
      </c>
      <c r="H655" s="6">
        <v>2383388</v>
      </c>
      <c r="I655" s="68">
        <f t="shared" si="141"/>
        <v>7.7389503152739375E-2</v>
      </c>
    </row>
    <row r="656" spans="1:9">
      <c r="A656" s="109" t="s">
        <v>40</v>
      </c>
      <c r="B656" s="6">
        <v>162929</v>
      </c>
      <c r="C656" s="6">
        <v>182362</v>
      </c>
      <c r="D656" s="6">
        <v>204289</v>
      </c>
      <c r="E656" s="6">
        <v>229515</v>
      </c>
      <c r="F656" s="6">
        <v>249363</v>
      </c>
      <c r="G656" s="6">
        <v>279779</v>
      </c>
      <c r="H656" s="6">
        <v>322326</v>
      </c>
      <c r="I656" s="68">
        <f t="shared" si="141"/>
        <v>-3.0341970501927541E-2</v>
      </c>
    </row>
    <row r="657" spans="1:10">
      <c r="A657" s="109" t="s">
        <v>41</v>
      </c>
      <c r="B657" s="6">
        <v>128830</v>
      </c>
      <c r="C657" s="6">
        <v>145983</v>
      </c>
      <c r="D657" s="6">
        <v>162095</v>
      </c>
      <c r="E657" s="6">
        <v>178222</v>
      </c>
      <c r="F657" s="6">
        <v>194709</v>
      </c>
      <c r="G657" s="6">
        <v>212961</v>
      </c>
      <c r="H657" s="6">
        <v>243233</v>
      </c>
      <c r="I657" s="68">
        <f t="shared" si="141"/>
        <v>5.3203235541887835E-3</v>
      </c>
    </row>
    <row r="658" spans="1:10">
      <c r="A658" s="109" t="s">
        <v>42</v>
      </c>
      <c r="B658" s="6">
        <v>614496</v>
      </c>
      <c r="C658" s="6">
        <v>692615</v>
      </c>
      <c r="D658" s="6">
        <v>792790</v>
      </c>
      <c r="E658" s="6">
        <v>868283</v>
      </c>
      <c r="F658" s="6">
        <v>927559</v>
      </c>
      <c r="G658" s="6">
        <v>1002740</v>
      </c>
      <c r="H658" s="6">
        <v>1102914</v>
      </c>
      <c r="I658" s="68">
        <f t="shared" si="141"/>
        <v>3.270552225257739E-2</v>
      </c>
    </row>
    <row r="659" spans="1:10">
      <c r="A659" s="109" t="s">
        <v>43</v>
      </c>
      <c r="B659" s="6">
        <v>53913</v>
      </c>
      <c r="C659" s="6">
        <v>59994</v>
      </c>
      <c r="D659" s="6">
        <v>69211</v>
      </c>
      <c r="E659" s="6">
        <v>78465</v>
      </c>
      <c r="F659" s="6">
        <v>83562</v>
      </c>
      <c r="G659" s="6">
        <v>90957</v>
      </c>
      <c r="H659" s="6">
        <v>102859</v>
      </c>
      <c r="I659" s="68">
        <f t="shared" si="141"/>
        <v>-2.0801286186397785E-2</v>
      </c>
    </row>
    <row r="660" spans="1:10">
      <c r="A660" s="109" t="s">
        <v>44</v>
      </c>
      <c r="B660" s="6">
        <v>17832</v>
      </c>
      <c r="C660" s="6">
        <v>20350</v>
      </c>
      <c r="D660" s="6">
        <v>23586</v>
      </c>
      <c r="E660" s="6">
        <v>27856</v>
      </c>
      <c r="F660" s="6">
        <v>29783</v>
      </c>
      <c r="G660" s="6">
        <v>34354</v>
      </c>
      <c r="H660" s="6">
        <v>41353</v>
      </c>
      <c r="I660" s="68">
        <f t="shared" si="141"/>
        <v>0.25338075721739761</v>
      </c>
    </row>
    <row r="661" spans="1:10">
      <c r="A661" s="109" t="s">
        <v>45</v>
      </c>
      <c r="B661" s="6">
        <v>5285</v>
      </c>
      <c r="C661" s="6">
        <v>6896</v>
      </c>
      <c r="D661" s="6">
        <v>7391</v>
      </c>
      <c r="E661" s="6">
        <v>8997</v>
      </c>
      <c r="F661" s="6">
        <v>9651</v>
      </c>
      <c r="G661" s="6">
        <v>10647</v>
      </c>
      <c r="H661" s="6">
        <v>12008</v>
      </c>
      <c r="I661" s="68">
        <f t="shared" si="141"/>
        <v>0.61606343522189533</v>
      </c>
    </row>
    <row r="662" spans="1:10">
      <c r="A662" s="109" t="s">
        <v>46</v>
      </c>
      <c r="B662" s="6">
        <v>7783960</v>
      </c>
      <c r="C662" s="6">
        <v>8714885</v>
      </c>
      <c r="D662" s="6">
        <v>9833206</v>
      </c>
      <c r="E662" s="6">
        <v>11132374</v>
      </c>
      <c r="F662" s="6">
        <v>11876164</v>
      </c>
      <c r="G662" s="6">
        <v>12891038</v>
      </c>
      <c r="H662" s="6">
        <v>14600365</v>
      </c>
      <c r="I662" s="68">
        <f t="shared" si="141"/>
        <v>1.3217752931312075E-2</v>
      </c>
    </row>
    <row r="666" spans="1:10">
      <c r="A666" s="45" t="s">
        <v>488</v>
      </c>
      <c r="B666" s="109" t="s">
        <v>489</v>
      </c>
      <c r="C666" s="109"/>
      <c r="D666" s="109"/>
      <c r="E666" s="109"/>
      <c r="F666" s="109"/>
      <c r="G666" s="109"/>
      <c r="H666" s="109"/>
      <c r="I666" s="109"/>
      <c r="J666" s="109"/>
    </row>
    <row r="667" spans="1:10">
      <c r="A667" s="109" t="s">
        <v>482</v>
      </c>
      <c r="B667" s="109"/>
      <c r="C667" s="109"/>
      <c r="D667" s="109"/>
      <c r="E667" s="109"/>
      <c r="F667" s="109"/>
      <c r="G667" s="109"/>
      <c r="H667" s="109"/>
      <c r="I667" s="109"/>
      <c r="J667" s="109"/>
    </row>
    <row r="668" spans="1:10">
      <c r="A668" s="109"/>
      <c r="B668" s="109"/>
      <c r="C668" s="109"/>
      <c r="D668" s="109"/>
      <c r="E668" s="109"/>
      <c r="F668" s="109"/>
      <c r="G668" s="109"/>
      <c r="H668" s="109"/>
      <c r="J668" s="109"/>
    </row>
    <row r="669" spans="1:10">
      <c r="A669" s="109"/>
      <c r="B669" s="109">
        <v>1980</v>
      </c>
      <c r="C669" s="109">
        <v>1981</v>
      </c>
      <c r="D669" s="109">
        <v>1982</v>
      </c>
      <c r="E669" s="109">
        <v>1983</v>
      </c>
      <c r="F669" s="109">
        <v>1984</v>
      </c>
      <c r="G669" s="109">
        <v>1985</v>
      </c>
      <c r="H669" s="109">
        <v>1986</v>
      </c>
      <c r="J669" s="109"/>
    </row>
    <row r="670" spans="1:10">
      <c r="A670" s="109" t="s">
        <v>27</v>
      </c>
      <c r="B670" s="52">
        <f t="shared" ref="B670:H679" si="142">B643/B587</f>
        <v>0.54092489262603816</v>
      </c>
      <c r="C670" s="52">
        <f t="shared" si="142"/>
        <v>0.55321301294660696</v>
      </c>
      <c r="D670" s="52">
        <f t="shared" si="142"/>
        <v>0.54706522621250298</v>
      </c>
      <c r="E670" s="52">
        <f t="shared" si="142"/>
        <v>0.54626016560578561</v>
      </c>
      <c r="F670" s="52">
        <f t="shared" si="142"/>
        <v>0.51786146874190553</v>
      </c>
      <c r="G670" s="52">
        <f t="shared" si="142"/>
        <v>0.51074565459558896</v>
      </c>
      <c r="H670" s="52">
        <f t="shared" si="142"/>
        <v>0.51463740170505345</v>
      </c>
      <c r="I670" s="109"/>
      <c r="J670" s="109"/>
    </row>
    <row r="671" spans="1:10">
      <c r="A671" s="109" t="s">
        <v>28</v>
      </c>
      <c r="B671" s="52">
        <f t="shared" si="142"/>
        <v>0.51933308884841456</v>
      </c>
      <c r="C671" s="52">
        <f t="shared" si="142"/>
        <v>0.52443316689858399</v>
      </c>
      <c r="D671" s="52">
        <f t="shared" si="142"/>
        <v>0.51674847817744185</v>
      </c>
      <c r="E671" s="52">
        <f t="shared" si="142"/>
        <v>0.51321529240373465</v>
      </c>
      <c r="F671" s="52">
        <f t="shared" si="142"/>
        <v>0.47211765387232685</v>
      </c>
      <c r="G671" s="52">
        <f t="shared" si="142"/>
        <v>0.46356490852504195</v>
      </c>
      <c r="H671" s="52">
        <f t="shared" si="142"/>
        <v>0.47850610981590158</v>
      </c>
      <c r="I671" s="109"/>
      <c r="J671" s="109"/>
    </row>
    <row r="672" spans="1:10">
      <c r="A672" s="109" t="s">
        <v>29</v>
      </c>
      <c r="B672" s="52">
        <f t="shared" si="142"/>
        <v>0.56087230133892152</v>
      </c>
      <c r="C672" s="52">
        <f t="shared" si="142"/>
        <v>0.56559815030467675</v>
      </c>
      <c r="D672" s="52">
        <f t="shared" si="142"/>
        <v>0.53989244031427741</v>
      </c>
      <c r="E672" s="52">
        <f t="shared" si="142"/>
        <v>0.5633542931871518</v>
      </c>
      <c r="F672" s="52">
        <f t="shared" si="142"/>
        <v>0.52839077643105081</v>
      </c>
      <c r="G672" s="52">
        <f t="shared" si="142"/>
        <v>0.52297181509098034</v>
      </c>
      <c r="H672" s="52">
        <f t="shared" si="142"/>
        <v>0.53514982272841016</v>
      </c>
      <c r="I672" s="109"/>
      <c r="J672" s="109"/>
    </row>
    <row r="673" spans="1:10">
      <c r="A673" s="109" t="s">
        <v>30</v>
      </c>
      <c r="B673" s="52">
        <f t="shared" si="142"/>
        <v>0.42247891864266851</v>
      </c>
      <c r="C673" s="52">
        <f t="shared" si="142"/>
        <v>0.42463840706033124</v>
      </c>
      <c r="D673" s="52">
        <f t="shared" si="142"/>
        <v>0.40952252331965744</v>
      </c>
      <c r="E673" s="52">
        <f t="shared" si="142"/>
        <v>0.39689713830878953</v>
      </c>
      <c r="F673" s="52">
        <f t="shared" si="142"/>
        <v>0.37204570645764828</v>
      </c>
      <c r="G673" s="52">
        <f t="shared" si="142"/>
        <v>0.3690294727326569</v>
      </c>
      <c r="H673" s="52">
        <f t="shared" si="142"/>
        <v>0.3513047505960501</v>
      </c>
      <c r="I673" s="109"/>
      <c r="J673" s="109"/>
    </row>
    <row r="674" spans="1:10">
      <c r="A674" s="109" t="s">
        <v>31</v>
      </c>
      <c r="B674" s="52">
        <f t="shared" si="142"/>
        <v>0.55068008656460155</v>
      </c>
      <c r="C674" s="52">
        <f t="shared" si="142"/>
        <v>0.54449283266125015</v>
      </c>
      <c r="D674" s="52">
        <f t="shared" si="142"/>
        <v>0.52670987574738259</v>
      </c>
      <c r="E674" s="52">
        <f t="shared" si="142"/>
        <v>0.54106891968585735</v>
      </c>
      <c r="F674" s="52">
        <f t="shared" si="142"/>
        <v>0.50646267676947576</v>
      </c>
      <c r="G674" s="52">
        <f t="shared" si="142"/>
        <v>0.49787428885403906</v>
      </c>
      <c r="H674" s="52">
        <f t="shared" si="142"/>
        <v>0.46852245804820725</v>
      </c>
      <c r="I674" s="109"/>
      <c r="J674" s="109"/>
    </row>
    <row r="675" spans="1:10">
      <c r="A675" s="109" t="s">
        <v>32</v>
      </c>
      <c r="B675" s="52">
        <f t="shared" si="142"/>
        <v>0.51801300721443444</v>
      </c>
      <c r="C675" s="52">
        <f t="shared" si="142"/>
        <v>0.52300179276889502</v>
      </c>
      <c r="D675" s="52">
        <f t="shared" si="142"/>
        <v>0.51362854296839622</v>
      </c>
      <c r="E675" s="52">
        <f t="shared" si="142"/>
        <v>0.51564094557137663</v>
      </c>
      <c r="F675" s="52">
        <f t="shared" si="142"/>
        <v>0.49288789579813613</v>
      </c>
      <c r="G675" s="52">
        <f t="shared" si="142"/>
        <v>0.48191772123667409</v>
      </c>
      <c r="H675" s="52">
        <f t="shared" si="142"/>
        <v>0.51954886442199544</v>
      </c>
      <c r="I675" s="109"/>
      <c r="J675" s="109"/>
    </row>
    <row r="676" spans="1:10">
      <c r="A676" s="109" t="s">
        <v>33</v>
      </c>
      <c r="B676" s="52">
        <f t="shared" si="142"/>
        <v>0.47498602091084308</v>
      </c>
      <c r="C676" s="52">
        <f t="shared" si="142"/>
        <v>0.50064118537828983</v>
      </c>
      <c r="D676" s="52">
        <f t="shared" si="142"/>
        <v>0.49149389255659182</v>
      </c>
      <c r="E676" s="52">
        <f t="shared" si="142"/>
        <v>0.47592739374030685</v>
      </c>
      <c r="F676" s="52">
        <f t="shared" si="142"/>
        <v>0.45101676328141899</v>
      </c>
      <c r="G676" s="52">
        <f t="shared" si="142"/>
        <v>0.44285112584487524</v>
      </c>
      <c r="H676" s="52">
        <f t="shared" si="142"/>
        <v>0.46482466842395065</v>
      </c>
      <c r="I676" s="109"/>
      <c r="J676" s="109"/>
    </row>
    <row r="677" spans="1:10">
      <c r="A677" s="109" t="s">
        <v>34</v>
      </c>
      <c r="B677" s="52">
        <f t="shared" si="142"/>
        <v>0.47952649490279931</v>
      </c>
      <c r="C677" s="52">
        <f t="shared" si="142"/>
        <v>0.50105588086535302</v>
      </c>
      <c r="D677" s="52">
        <f t="shared" si="142"/>
        <v>0.4885329846924879</v>
      </c>
      <c r="E677" s="52">
        <f t="shared" si="142"/>
        <v>0.50000684297828313</v>
      </c>
      <c r="F677" s="52">
        <f t="shared" si="142"/>
        <v>0.48498987008413907</v>
      </c>
      <c r="G677" s="52">
        <f t="shared" si="142"/>
        <v>0.47616284010752835</v>
      </c>
      <c r="H677" s="52">
        <f t="shared" si="142"/>
        <v>0.46245419842944163</v>
      </c>
      <c r="I677" s="109"/>
      <c r="J677" s="109"/>
    </row>
    <row r="678" spans="1:10">
      <c r="A678" s="109" t="s">
        <v>35</v>
      </c>
      <c r="B678" s="52">
        <f t="shared" si="142"/>
        <v>0.54539993871124859</v>
      </c>
      <c r="C678" s="52">
        <f t="shared" si="142"/>
        <v>0.54872040384904497</v>
      </c>
      <c r="D678" s="52">
        <f t="shared" si="142"/>
        <v>0.53291756297530601</v>
      </c>
      <c r="E678" s="52">
        <f t="shared" si="142"/>
        <v>0.53339180662723673</v>
      </c>
      <c r="F678" s="52">
        <f t="shared" si="142"/>
        <v>0.50355565226343224</v>
      </c>
      <c r="G678" s="52">
        <f t="shared" si="142"/>
        <v>0.49258697251918737</v>
      </c>
      <c r="H678" s="52">
        <f t="shared" si="142"/>
        <v>0.50302401283926379</v>
      </c>
      <c r="I678" s="109"/>
      <c r="J678" s="109"/>
    </row>
    <row r="679" spans="1:10">
      <c r="A679" s="109" t="s">
        <v>36</v>
      </c>
      <c r="B679" s="52">
        <f t="shared" si="142"/>
        <v>0.51897137704123086</v>
      </c>
      <c r="C679" s="52">
        <f t="shared" si="142"/>
        <v>0.51552914596029442</v>
      </c>
      <c r="D679" s="52">
        <f t="shared" si="142"/>
        <v>0.49137539087310933</v>
      </c>
      <c r="E679" s="52">
        <f t="shared" si="142"/>
        <v>0.50620081170641562</v>
      </c>
      <c r="F679" s="52">
        <f t="shared" si="142"/>
        <v>0.48169709891962886</v>
      </c>
      <c r="G679" s="52">
        <f t="shared" si="142"/>
        <v>0.47034996617198688</v>
      </c>
      <c r="H679" s="52">
        <f t="shared" si="142"/>
        <v>0.46551611624495554</v>
      </c>
      <c r="I679" s="109"/>
      <c r="J679" s="109"/>
    </row>
    <row r="680" spans="1:10">
      <c r="A680" s="109" t="s">
        <v>37</v>
      </c>
      <c r="B680" s="52">
        <f t="shared" ref="B680:H689" si="143">B653/B597</f>
        <v>0.52657067701493476</v>
      </c>
      <c r="C680" s="52">
        <f t="shared" si="143"/>
        <v>0.5255770812551408</v>
      </c>
      <c r="D680" s="52">
        <f t="shared" si="143"/>
        <v>0.51116072107473831</v>
      </c>
      <c r="E680" s="52">
        <f t="shared" si="143"/>
        <v>0.54137732860486953</v>
      </c>
      <c r="F680" s="52">
        <f t="shared" si="143"/>
        <v>0.45359648773758837</v>
      </c>
      <c r="G680" s="52">
        <f t="shared" si="143"/>
        <v>0.43890325267782065</v>
      </c>
      <c r="H680" s="52">
        <f t="shared" si="143"/>
        <v>0.47448624108897819</v>
      </c>
      <c r="I680" s="109"/>
      <c r="J680" s="109"/>
    </row>
    <row r="681" spans="1:10">
      <c r="A681" s="109" t="s">
        <v>38</v>
      </c>
      <c r="B681" s="52">
        <f t="shared" si="143"/>
        <v>0.51202158393620323</v>
      </c>
      <c r="C681" s="52">
        <f t="shared" si="143"/>
        <v>0.51076024070741666</v>
      </c>
      <c r="D681" s="52">
        <f t="shared" si="143"/>
        <v>0.49642851784740893</v>
      </c>
      <c r="E681" s="52">
        <f t="shared" si="143"/>
        <v>0.49888607280649078</v>
      </c>
      <c r="F681" s="52">
        <f t="shared" si="143"/>
        <v>0.47251458656439455</v>
      </c>
      <c r="G681" s="52">
        <f t="shared" si="143"/>
        <v>0.46557747834456209</v>
      </c>
      <c r="H681" s="52">
        <f t="shared" si="143"/>
        <v>0.46221203388822507</v>
      </c>
      <c r="I681" s="109"/>
      <c r="J681" s="109"/>
    </row>
    <row r="682" spans="1:10">
      <c r="A682" s="109" t="s">
        <v>39</v>
      </c>
      <c r="B682" s="52">
        <f t="shared" si="143"/>
        <v>0.58818903931132083</v>
      </c>
      <c r="C682" s="52">
        <f t="shared" si="143"/>
        <v>0.59577864278427106</v>
      </c>
      <c r="D682" s="52">
        <f t="shared" si="143"/>
        <v>0.59136622109531967</v>
      </c>
      <c r="E682" s="52">
        <f t="shared" si="143"/>
        <v>0.59477000295694238</v>
      </c>
      <c r="F682" s="52">
        <f t="shared" si="143"/>
        <v>0.56235182800836347</v>
      </c>
      <c r="G682" s="52">
        <f t="shared" si="143"/>
        <v>0.55809807026007396</v>
      </c>
      <c r="H682" s="52">
        <f t="shared" si="143"/>
        <v>0.56409841311316489</v>
      </c>
      <c r="I682" s="109"/>
      <c r="J682" s="109"/>
    </row>
    <row r="683" spans="1:10">
      <c r="A683" s="109" t="s">
        <v>40</v>
      </c>
      <c r="B683" s="52">
        <f t="shared" si="143"/>
        <v>0.49633526673652911</v>
      </c>
      <c r="C683" s="52">
        <f t="shared" si="143"/>
        <v>0.50494528619528622</v>
      </c>
      <c r="D683" s="52">
        <f t="shared" si="143"/>
        <v>0.49262826386812381</v>
      </c>
      <c r="E683" s="52">
        <f t="shared" si="143"/>
        <v>0.46429416726849015</v>
      </c>
      <c r="F683" s="52">
        <f t="shared" si="143"/>
        <v>0.4662123506646475</v>
      </c>
      <c r="G683" s="52">
        <f t="shared" si="143"/>
        <v>0.48596957164420468</v>
      </c>
      <c r="H683" s="52">
        <f t="shared" si="143"/>
        <v>0.47773303354532909</v>
      </c>
      <c r="I683" s="109"/>
      <c r="J683" s="109"/>
    </row>
    <row r="684" spans="1:10">
      <c r="A684" s="109" t="s">
        <v>41</v>
      </c>
      <c r="B684" s="52">
        <f t="shared" si="143"/>
        <v>0.52391429001337952</v>
      </c>
      <c r="C684" s="52">
        <f t="shared" si="143"/>
        <v>0.52292917424882868</v>
      </c>
      <c r="D684" s="52">
        <f t="shared" si="143"/>
        <v>0.52908248196624996</v>
      </c>
      <c r="E684" s="52">
        <f t="shared" si="143"/>
        <v>0.51616808436076334</v>
      </c>
      <c r="F684" s="52">
        <f t="shared" si="143"/>
        <v>0.50147835269271379</v>
      </c>
      <c r="G684" s="52">
        <f t="shared" si="143"/>
        <v>0.50697154011879109</v>
      </c>
      <c r="H684" s="52">
        <f t="shared" si="143"/>
        <v>0.52098322241808803</v>
      </c>
      <c r="I684" s="109"/>
      <c r="J684" s="109"/>
    </row>
    <row r="685" spans="1:10">
      <c r="A685" s="109" t="s">
        <v>42</v>
      </c>
      <c r="B685" s="52">
        <f t="shared" si="143"/>
        <v>0.58129806737236422</v>
      </c>
      <c r="C685" s="52">
        <f t="shared" si="143"/>
        <v>0.58225546388597926</v>
      </c>
      <c r="D685" s="52">
        <f t="shared" si="143"/>
        <v>0.57719371689630694</v>
      </c>
      <c r="E685" s="52">
        <f t="shared" si="143"/>
        <v>0.58241075686708799</v>
      </c>
      <c r="F685" s="52">
        <f t="shared" si="143"/>
        <v>0.57202103916815239</v>
      </c>
      <c r="G685" s="52">
        <f t="shared" si="143"/>
        <v>0.56284506352873553</v>
      </c>
      <c r="H685" s="52">
        <f t="shared" si="143"/>
        <v>0.5546275282653288</v>
      </c>
      <c r="I685" s="109"/>
      <c r="J685" s="109"/>
    </row>
    <row r="686" spans="1:10">
      <c r="A686" s="109" t="s">
        <v>43</v>
      </c>
      <c r="B686" s="52">
        <f t="shared" si="143"/>
        <v>0.45403862187449995</v>
      </c>
      <c r="C686" s="52">
        <f t="shared" si="143"/>
        <v>0.43011076459834391</v>
      </c>
      <c r="D686" s="52">
        <f t="shared" si="143"/>
        <v>0.45007380817677545</v>
      </c>
      <c r="E686" s="52">
        <f t="shared" si="143"/>
        <v>0.43852589574635747</v>
      </c>
      <c r="F686" s="52">
        <f t="shared" si="143"/>
        <v>0.41117365717322418</v>
      </c>
      <c r="G686" s="52">
        <f t="shared" si="143"/>
        <v>0.3964010686098049</v>
      </c>
      <c r="H686" s="52">
        <f t="shared" si="143"/>
        <v>0.43396576674640641</v>
      </c>
      <c r="I686" s="109"/>
      <c r="J686" s="109"/>
    </row>
    <row r="687" spans="1:10">
      <c r="A687" s="109" t="s">
        <v>44</v>
      </c>
      <c r="B687" s="52">
        <f t="shared" si="143"/>
        <v>0.57313663099026135</v>
      </c>
      <c r="C687" s="52">
        <f t="shared" si="143"/>
        <v>0.58522416817645873</v>
      </c>
      <c r="D687" s="52">
        <f t="shared" si="143"/>
        <v>0.58241351211200831</v>
      </c>
      <c r="E687" s="52">
        <f t="shared" si="143"/>
        <v>0.60395030678837025</v>
      </c>
      <c r="F687" s="52">
        <f t="shared" si="143"/>
        <v>0.58779529890070847</v>
      </c>
      <c r="G687" s="52">
        <f t="shared" si="143"/>
        <v>0.53675608955830201</v>
      </c>
      <c r="H687" s="52">
        <f t="shared" si="143"/>
        <v>0.60785524246299483</v>
      </c>
      <c r="I687" s="109"/>
      <c r="J687" s="109"/>
    </row>
    <row r="688" spans="1:10">
      <c r="A688" s="109" t="s">
        <v>45</v>
      </c>
      <c r="B688" s="52">
        <f t="shared" si="143"/>
        <v>0.94849246231155782</v>
      </c>
      <c r="C688" s="52">
        <f t="shared" si="143"/>
        <v>0.94517543859649122</v>
      </c>
      <c r="D688" s="52">
        <f t="shared" si="143"/>
        <v>0.94369254341164455</v>
      </c>
      <c r="E688" s="52">
        <f t="shared" si="143"/>
        <v>0.94209424083769633</v>
      </c>
      <c r="F688" s="52">
        <f t="shared" si="143"/>
        <v>0.93771861640108822</v>
      </c>
      <c r="G688" s="52">
        <f t="shared" si="143"/>
        <v>0.93872332921883261</v>
      </c>
      <c r="H688" s="52">
        <f t="shared" si="143"/>
        <v>0.93753903810118677</v>
      </c>
      <c r="I688" s="109"/>
      <c r="J688" s="109"/>
    </row>
    <row r="689" spans="1:10">
      <c r="A689" s="109" t="s">
        <v>46</v>
      </c>
      <c r="B689" s="52">
        <f t="shared" si="143"/>
        <v>0.53628126029775203</v>
      </c>
      <c r="C689" s="52">
        <f t="shared" si="143"/>
        <v>0.5419568438703406</v>
      </c>
      <c r="D689" s="52">
        <f t="shared" si="143"/>
        <v>0.53055004255965688</v>
      </c>
      <c r="E689" s="52">
        <f t="shared" si="143"/>
        <v>0.53238649004195249</v>
      </c>
      <c r="F689" s="52">
        <f t="shared" si="143"/>
        <v>0.50443472532345435</v>
      </c>
      <c r="G689" s="52">
        <f t="shared" si="143"/>
        <v>0.49694348468959071</v>
      </c>
      <c r="H689" s="52">
        <f t="shared" si="143"/>
        <v>0.50102168120554058</v>
      </c>
      <c r="I689" s="109"/>
      <c r="J689" s="109"/>
    </row>
    <row r="690" spans="1:10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</row>
    <row r="694" spans="1:10">
      <c r="A694" s="45" t="s">
        <v>490</v>
      </c>
      <c r="B694" s="109"/>
      <c r="C694" s="109"/>
      <c r="D694" s="109"/>
      <c r="E694" s="109"/>
      <c r="F694" s="109"/>
      <c r="G694" s="109"/>
      <c r="H694" s="109"/>
      <c r="I694" s="109"/>
      <c r="J694" s="109"/>
    </row>
    <row r="695" spans="1:10">
      <c r="A695" s="109" t="s">
        <v>14</v>
      </c>
      <c r="B695" s="109"/>
      <c r="C695" s="109"/>
      <c r="D695" s="109"/>
      <c r="E695" s="109"/>
      <c r="F695" s="109"/>
      <c r="G695" s="109"/>
      <c r="H695" s="109"/>
      <c r="I695" s="109"/>
      <c r="J695" s="109"/>
    </row>
    <row r="696" spans="1:10">
      <c r="A696" s="109" t="s">
        <v>482</v>
      </c>
      <c r="B696" s="109"/>
      <c r="C696" s="109"/>
      <c r="D696" s="109"/>
      <c r="E696" s="109"/>
      <c r="F696" s="109"/>
      <c r="G696" s="109"/>
      <c r="H696" s="109"/>
      <c r="I696" s="109"/>
      <c r="J696" s="109"/>
    </row>
    <row r="697" spans="1:10">
      <c r="A697" s="109"/>
      <c r="B697" s="109"/>
      <c r="C697" s="109"/>
      <c r="D697" s="109"/>
      <c r="E697" s="109"/>
      <c r="F697" s="109"/>
      <c r="G697" s="109"/>
      <c r="H697" s="109"/>
      <c r="I697" s="109" t="s">
        <v>504</v>
      </c>
      <c r="J697" s="109"/>
    </row>
    <row r="698" spans="1:10">
      <c r="A698" s="109"/>
      <c r="B698" s="109">
        <v>1980</v>
      </c>
      <c r="C698" s="109">
        <v>1981</v>
      </c>
      <c r="D698" s="109">
        <v>1982</v>
      </c>
      <c r="E698" s="109">
        <v>1983</v>
      </c>
      <c r="F698" s="109">
        <v>1984</v>
      </c>
      <c r="G698" s="109">
        <v>1985</v>
      </c>
      <c r="H698" s="109">
        <v>1986</v>
      </c>
      <c r="I698" s="109" t="s">
        <v>503</v>
      </c>
      <c r="J698" s="109"/>
    </row>
    <row r="699" spans="1:10">
      <c r="A699" s="109" t="s">
        <v>27</v>
      </c>
      <c r="B699" s="6">
        <v>1219.3</v>
      </c>
      <c r="C699" s="6">
        <v>1188.0999999999999</v>
      </c>
      <c r="D699" s="6">
        <v>1183.8</v>
      </c>
      <c r="E699" s="6">
        <v>1180.3</v>
      </c>
      <c r="F699" s="6">
        <v>1115.3</v>
      </c>
      <c r="G699" s="6">
        <v>1146.5</v>
      </c>
      <c r="H699" s="6">
        <v>1169.5</v>
      </c>
      <c r="I699" s="68">
        <f t="shared" ref="I699:I718" si="144">(H128-H699)/H699</f>
        <v>-2.7533133817870925E-2</v>
      </c>
      <c r="J699" s="109"/>
    </row>
    <row r="700" spans="1:10">
      <c r="A700" s="109" t="s">
        <v>28</v>
      </c>
      <c r="B700" s="6">
        <v>267.60000000000002</v>
      </c>
      <c r="C700" s="6">
        <v>256.8</v>
      </c>
      <c r="D700" s="6">
        <v>262.10000000000002</v>
      </c>
      <c r="E700" s="6">
        <v>260.10000000000002</v>
      </c>
      <c r="F700" s="6">
        <v>247.1</v>
      </c>
      <c r="G700" s="6">
        <v>240.9</v>
      </c>
      <c r="H700" s="6">
        <v>250.1</v>
      </c>
      <c r="I700" s="68">
        <f t="shared" si="144"/>
        <v>4.0783686525389912E-2</v>
      </c>
      <c r="J700" s="109"/>
    </row>
    <row r="701" spans="1:10">
      <c r="A701" s="109" t="s">
        <v>29</v>
      </c>
      <c r="B701" s="6">
        <v>248.7</v>
      </c>
      <c r="C701" s="6">
        <v>246.9</v>
      </c>
      <c r="D701" s="6">
        <v>244.4</v>
      </c>
      <c r="E701" s="6">
        <v>241.3</v>
      </c>
      <c r="F701" s="6">
        <v>231.1</v>
      </c>
      <c r="G701" s="6">
        <v>234.6</v>
      </c>
      <c r="H701" s="6">
        <v>236.2</v>
      </c>
      <c r="I701" s="68">
        <f t="shared" si="144"/>
        <v>-2.5402201524132091E-2</v>
      </c>
      <c r="J701" s="109"/>
    </row>
    <row r="702" spans="1:10">
      <c r="A702" s="109" t="s">
        <v>30</v>
      </c>
      <c r="B702" s="6">
        <v>147.19999999999999</v>
      </c>
      <c r="C702" s="6">
        <v>145.80000000000001</v>
      </c>
      <c r="D702" s="6">
        <v>149.6</v>
      </c>
      <c r="E702" s="6">
        <v>148.6</v>
      </c>
      <c r="F702" s="6">
        <v>150.69999999999999</v>
      </c>
      <c r="G702" s="6">
        <v>147.9</v>
      </c>
      <c r="H702" s="6">
        <v>147.6</v>
      </c>
      <c r="I702" s="68">
        <f t="shared" si="144"/>
        <v>0.14295392953929537</v>
      </c>
      <c r="J702" s="109"/>
    </row>
    <row r="703" spans="1:10">
      <c r="A703" s="109" t="s">
        <v>31</v>
      </c>
      <c r="B703" s="6">
        <v>281.7</v>
      </c>
      <c r="C703" s="6">
        <v>270.3</v>
      </c>
      <c r="D703" s="6">
        <v>276.10000000000002</v>
      </c>
      <c r="E703" s="6">
        <v>283.5</v>
      </c>
      <c r="F703" s="6">
        <v>275.8</v>
      </c>
      <c r="G703" s="6">
        <v>271</v>
      </c>
      <c r="H703" s="6">
        <v>284.2</v>
      </c>
      <c r="I703" s="68">
        <f t="shared" si="144"/>
        <v>2.8149190710767468E-3</v>
      </c>
      <c r="J703" s="109"/>
    </row>
    <row r="704" spans="1:10">
      <c r="A704" s="109" t="s">
        <v>32</v>
      </c>
      <c r="B704" s="6">
        <v>117.3</v>
      </c>
      <c r="C704" s="6">
        <v>114.2</v>
      </c>
      <c r="D704" s="6">
        <v>110.6</v>
      </c>
      <c r="E704" s="6">
        <v>110.1</v>
      </c>
      <c r="F704" s="6">
        <v>107.2</v>
      </c>
      <c r="G704" s="6">
        <v>106.2</v>
      </c>
      <c r="H704" s="6">
        <v>106.2</v>
      </c>
      <c r="I704" s="68">
        <f t="shared" si="144"/>
        <v>5.64971751412424E-3</v>
      </c>
      <c r="J704" s="109"/>
    </row>
    <row r="705" spans="1:10">
      <c r="A705" s="109" t="s">
        <v>33</v>
      </c>
      <c r="B705" s="6">
        <v>476</v>
      </c>
      <c r="C705" s="6">
        <v>472.4</v>
      </c>
      <c r="D705" s="6">
        <v>474.6</v>
      </c>
      <c r="E705" s="6">
        <v>462.3</v>
      </c>
      <c r="F705" s="6">
        <v>450.4</v>
      </c>
      <c r="G705" s="6">
        <v>445.7</v>
      </c>
      <c r="H705" s="6">
        <v>463</v>
      </c>
      <c r="I705" s="68">
        <f t="shared" si="144"/>
        <v>1.7710583153347708E-2</v>
      </c>
      <c r="J705" s="109"/>
    </row>
    <row r="706" spans="1:10">
      <c r="A706" s="109" t="s">
        <v>34</v>
      </c>
      <c r="B706" s="6">
        <v>309.10000000000002</v>
      </c>
      <c r="C706" s="6">
        <v>301.60000000000002</v>
      </c>
      <c r="D706" s="6">
        <v>298.39999999999998</v>
      </c>
      <c r="E706" s="6">
        <v>296.7</v>
      </c>
      <c r="F706" s="6">
        <v>280.3</v>
      </c>
      <c r="G706" s="6">
        <v>285</v>
      </c>
      <c r="H706" s="6">
        <v>292</v>
      </c>
      <c r="I706" s="68">
        <f t="shared" si="144"/>
        <v>3.4246575342473538E-4</v>
      </c>
      <c r="J706" s="109"/>
    </row>
    <row r="707" spans="1:10">
      <c r="A707" s="109" t="s">
        <v>35</v>
      </c>
      <c r="B707" s="6">
        <v>1518</v>
      </c>
      <c r="C707" s="6">
        <v>1448.5</v>
      </c>
      <c r="D707" s="6">
        <v>1413.9</v>
      </c>
      <c r="E707" s="6">
        <v>1412.2</v>
      </c>
      <c r="F707" s="6">
        <v>1379.1</v>
      </c>
      <c r="G707" s="6">
        <v>1336.2</v>
      </c>
      <c r="H707" s="6">
        <v>1401.5</v>
      </c>
      <c r="I707" s="68">
        <f t="shared" si="144"/>
        <v>-3.7816625044594754E-3</v>
      </c>
      <c r="J707" s="109"/>
    </row>
    <row r="708" spans="1:10">
      <c r="A708" s="109" t="s">
        <v>36</v>
      </c>
      <c r="B708" s="6">
        <v>862.1</v>
      </c>
      <c r="C708" s="6">
        <v>836.1</v>
      </c>
      <c r="D708" s="6">
        <v>802.5</v>
      </c>
      <c r="E708" s="6">
        <v>809.3</v>
      </c>
      <c r="F708" s="6">
        <v>793.2</v>
      </c>
      <c r="G708" s="6">
        <v>772.5</v>
      </c>
      <c r="H708" s="6">
        <v>804.7</v>
      </c>
      <c r="I708" s="68">
        <f t="shared" si="144"/>
        <v>1.0687212625823174E-2</v>
      </c>
      <c r="J708" s="109"/>
    </row>
    <row r="709" spans="1:10">
      <c r="A709" s="109" t="s">
        <v>37</v>
      </c>
      <c r="B709" s="6">
        <v>166.5</v>
      </c>
      <c r="C709" s="6">
        <v>160.5</v>
      </c>
      <c r="D709" s="6">
        <v>158.30000000000001</v>
      </c>
      <c r="E709" s="6">
        <v>160.1</v>
      </c>
      <c r="F709" s="6">
        <v>148.4</v>
      </c>
      <c r="G709" s="6">
        <v>150.5</v>
      </c>
      <c r="H709" s="6">
        <v>157.19999999999999</v>
      </c>
      <c r="I709" s="68">
        <f t="shared" si="144"/>
        <v>4.516539440203577E-2</v>
      </c>
      <c r="J709" s="109"/>
    </row>
    <row r="710" spans="1:10">
      <c r="A710" s="109" t="s">
        <v>38</v>
      </c>
      <c r="B710" s="6">
        <v>513.4</v>
      </c>
      <c r="C710" s="6">
        <v>503.2</v>
      </c>
      <c r="D710" s="6">
        <v>497.1</v>
      </c>
      <c r="E710" s="6">
        <v>487.2</v>
      </c>
      <c r="F710" s="6">
        <v>487.2</v>
      </c>
      <c r="G710" s="6">
        <v>479.3</v>
      </c>
      <c r="H710" s="6">
        <v>481.6</v>
      </c>
      <c r="I710" s="68">
        <f t="shared" si="144"/>
        <v>-2.429401993355491E-2</v>
      </c>
      <c r="J710" s="109"/>
    </row>
    <row r="711" spans="1:10">
      <c r="A711" s="109" t="s">
        <v>39</v>
      </c>
      <c r="B711" s="6">
        <v>1198.3</v>
      </c>
      <c r="C711" s="6">
        <v>1176.8</v>
      </c>
      <c r="D711" s="6">
        <v>1197.7</v>
      </c>
      <c r="E711" s="6">
        <v>1196.0999999999999</v>
      </c>
      <c r="F711" s="6">
        <v>1139.5</v>
      </c>
      <c r="G711" s="6">
        <v>1135.5999999999999</v>
      </c>
      <c r="H711" s="6">
        <v>1188.7</v>
      </c>
      <c r="I711" s="68">
        <f t="shared" si="144"/>
        <v>4.2651636241272016E-2</v>
      </c>
      <c r="J711" s="109"/>
    </row>
    <row r="712" spans="1:10">
      <c r="A712" s="109" t="s">
        <v>40</v>
      </c>
      <c r="B712" s="6">
        <v>196.4</v>
      </c>
      <c r="C712" s="6">
        <v>193.2</v>
      </c>
      <c r="D712" s="6">
        <v>192.6</v>
      </c>
      <c r="E712" s="6">
        <v>187.7</v>
      </c>
      <c r="F712" s="6">
        <v>190.3</v>
      </c>
      <c r="G712" s="6">
        <v>190.2</v>
      </c>
      <c r="H712" s="6">
        <v>199.2</v>
      </c>
      <c r="I712" s="68">
        <f t="shared" si="144"/>
        <v>3.7148594377510072E-2</v>
      </c>
      <c r="J712" s="109"/>
    </row>
    <row r="713" spans="1:10">
      <c r="A713" s="109" t="s">
        <v>41</v>
      </c>
      <c r="B713" s="6">
        <v>133.69999999999999</v>
      </c>
      <c r="C713" s="6">
        <v>129.5</v>
      </c>
      <c r="D713" s="6">
        <v>128</v>
      </c>
      <c r="E713" s="6">
        <v>122.2</v>
      </c>
      <c r="F713" s="6">
        <v>120.6</v>
      </c>
      <c r="G713" s="6">
        <v>123.8</v>
      </c>
      <c r="H713" s="6">
        <v>128.30000000000001</v>
      </c>
      <c r="I713" s="68">
        <f t="shared" si="144"/>
        <v>-2.494154325798922E-2</v>
      </c>
      <c r="J713" s="109"/>
    </row>
    <row r="714" spans="1:10">
      <c r="A714" s="109" t="s">
        <v>42</v>
      </c>
      <c r="B714" s="6">
        <v>596</v>
      </c>
      <c r="C714" s="6">
        <v>582.1</v>
      </c>
      <c r="D714" s="6">
        <v>583.5</v>
      </c>
      <c r="E714" s="6">
        <v>566.6</v>
      </c>
      <c r="F714" s="6">
        <v>550.5</v>
      </c>
      <c r="G714" s="6">
        <v>536.70000000000005</v>
      </c>
      <c r="H714" s="6">
        <v>544.1</v>
      </c>
      <c r="I714" s="68">
        <f t="shared" si="144"/>
        <v>-4.7785333578386742E-3</v>
      </c>
      <c r="J714" s="109"/>
    </row>
    <row r="715" spans="1:10">
      <c r="A715" s="109" t="s">
        <v>43</v>
      </c>
      <c r="B715" s="6">
        <v>60.3</v>
      </c>
      <c r="C715" s="6">
        <v>58.5</v>
      </c>
      <c r="D715" s="6">
        <v>60.6</v>
      </c>
      <c r="E715" s="6">
        <v>59</v>
      </c>
      <c r="F715" s="6">
        <v>56.8</v>
      </c>
      <c r="G715" s="6">
        <v>57</v>
      </c>
      <c r="H715" s="6">
        <v>59</v>
      </c>
      <c r="I715" s="68">
        <f t="shared" si="144"/>
        <v>4.4067796610169518E-2</v>
      </c>
      <c r="J715" s="109"/>
    </row>
    <row r="716" spans="1:10">
      <c r="A716" s="109" t="s">
        <v>44</v>
      </c>
      <c r="B716" s="6">
        <v>16.8</v>
      </c>
      <c r="C716" s="6">
        <v>16.8</v>
      </c>
      <c r="D716" s="6">
        <v>17.2</v>
      </c>
      <c r="E716" s="6">
        <v>17.600000000000001</v>
      </c>
      <c r="F716" s="6">
        <v>17.5</v>
      </c>
      <c r="G716" s="6">
        <v>20.8</v>
      </c>
      <c r="H716" s="6">
        <v>21.4</v>
      </c>
      <c r="I716" s="68">
        <f t="shared" si="144"/>
        <v>1.8691588785046828E-2</v>
      </c>
      <c r="J716" s="109"/>
    </row>
    <row r="717" spans="1:10">
      <c r="A717" s="109" t="s">
        <v>45</v>
      </c>
      <c r="B717" s="6">
        <v>4.4000000000000004</v>
      </c>
      <c r="C717" s="6">
        <v>5.0999999999999996</v>
      </c>
      <c r="D717" s="6">
        <v>4.9000000000000004</v>
      </c>
      <c r="E717" s="6">
        <v>5.2</v>
      </c>
      <c r="F717" s="6">
        <v>5.2</v>
      </c>
      <c r="G717" s="6">
        <v>5.2</v>
      </c>
      <c r="H717" s="6">
        <v>5.4</v>
      </c>
      <c r="I717" s="68">
        <f t="shared" si="144"/>
        <v>0.22222222222178423</v>
      </c>
      <c r="J717" s="109"/>
    </row>
    <row r="718" spans="1:10">
      <c r="A718" s="109" t="s">
        <v>46</v>
      </c>
      <c r="B718" s="6">
        <v>8332.7999999999975</v>
      </c>
      <c r="C718" s="6">
        <v>8106.4000000000015</v>
      </c>
      <c r="D718" s="6">
        <v>8055.9000000000005</v>
      </c>
      <c r="E718" s="6">
        <v>8006.1000000000013</v>
      </c>
      <c r="F718" s="6">
        <v>7746.2</v>
      </c>
      <c r="G718" s="6">
        <v>7685.5999999999995</v>
      </c>
      <c r="H718" s="6">
        <v>7939.8999999999987</v>
      </c>
      <c r="I718" s="68">
        <f t="shared" si="144"/>
        <v>7.3048778951877126E-3</v>
      </c>
      <c r="J718" s="109"/>
    </row>
    <row r="719" spans="1:10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</row>
    <row r="723" spans="1:10">
      <c r="A723" s="45" t="s">
        <v>491</v>
      </c>
      <c r="B723" s="109"/>
      <c r="C723" s="109"/>
      <c r="D723" s="109"/>
      <c r="E723" s="109"/>
      <c r="F723" s="109"/>
      <c r="G723" s="109"/>
      <c r="H723" s="109"/>
      <c r="I723" s="109"/>
      <c r="J723" s="109"/>
    </row>
    <row r="724" spans="1:10">
      <c r="A724" s="109" t="s">
        <v>14</v>
      </c>
      <c r="B724" s="109"/>
      <c r="C724" s="109"/>
      <c r="D724" s="109"/>
      <c r="E724" s="109"/>
      <c r="F724" s="109"/>
      <c r="G724" s="109"/>
      <c r="H724" s="109"/>
      <c r="I724" s="109"/>
      <c r="J724" s="109"/>
    </row>
    <row r="725" spans="1:10">
      <c r="A725" s="109" t="s">
        <v>482</v>
      </c>
      <c r="B725" s="109"/>
      <c r="C725" s="109"/>
      <c r="D725" s="109"/>
      <c r="E725" s="109"/>
      <c r="F725" s="109"/>
      <c r="G725" s="109"/>
      <c r="H725" s="109"/>
      <c r="I725" s="109"/>
      <c r="J725" s="109"/>
    </row>
    <row r="726" spans="1:10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</row>
    <row r="727" spans="1:10">
      <c r="A727" s="109"/>
      <c r="B727" s="109">
        <v>1980</v>
      </c>
      <c r="C727" s="109">
        <v>1981</v>
      </c>
      <c r="D727" s="109">
        <v>1982</v>
      </c>
      <c r="E727" s="109">
        <v>1983</v>
      </c>
      <c r="F727" s="109">
        <v>1984</v>
      </c>
      <c r="G727" s="109">
        <v>1985</v>
      </c>
      <c r="H727" s="109">
        <v>1986</v>
      </c>
      <c r="I727" s="109"/>
      <c r="J727" s="109"/>
    </row>
    <row r="728" spans="1:10">
      <c r="A728" s="109" t="s">
        <v>27</v>
      </c>
      <c r="B728" s="6">
        <v>1664.4</v>
      </c>
      <c r="C728" s="6">
        <v>1608.5</v>
      </c>
      <c r="D728" s="6">
        <v>1606</v>
      </c>
      <c r="E728" s="6">
        <v>1603.2</v>
      </c>
      <c r="F728" s="6">
        <v>1525.5</v>
      </c>
      <c r="G728" s="6">
        <v>1552.5</v>
      </c>
      <c r="H728" s="6">
        <v>1581.5</v>
      </c>
      <c r="I728" s="109"/>
      <c r="J728" s="109"/>
    </row>
    <row r="729" spans="1:10">
      <c r="A729" s="109" t="s">
        <v>28</v>
      </c>
      <c r="B729" s="6">
        <v>403.6</v>
      </c>
      <c r="C729" s="6">
        <v>389.5</v>
      </c>
      <c r="D729" s="6">
        <v>389.9</v>
      </c>
      <c r="E729" s="6">
        <v>387.3</v>
      </c>
      <c r="F729" s="6">
        <v>370.7</v>
      </c>
      <c r="G729" s="6">
        <v>362.6</v>
      </c>
      <c r="H729" s="6">
        <v>371.3</v>
      </c>
      <c r="I729" s="109"/>
      <c r="J729" s="109"/>
    </row>
    <row r="730" spans="1:10">
      <c r="A730" s="109" t="s">
        <v>29</v>
      </c>
      <c r="B730" s="6">
        <v>403.3</v>
      </c>
      <c r="C730" s="6">
        <v>389.4</v>
      </c>
      <c r="D730" s="6">
        <v>372.5</v>
      </c>
      <c r="E730" s="6">
        <v>373.1</v>
      </c>
      <c r="F730" s="6">
        <v>361.5</v>
      </c>
      <c r="G730" s="6">
        <v>363.1</v>
      </c>
      <c r="H730" s="6">
        <v>359.9</v>
      </c>
      <c r="I730" s="109"/>
      <c r="J730" s="109"/>
    </row>
    <row r="731" spans="1:10">
      <c r="A731" s="109" t="s">
        <v>30</v>
      </c>
      <c r="B731" s="6">
        <v>215.7</v>
      </c>
      <c r="C731" s="6">
        <v>212.4</v>
      </c>
      <c r="D731" s="6">
        <v>214.5</v>
      </c>
      <c r="E731" s="6">
        <v>216.1</v>
      </c>
      <c r="F731" s="6">
        <v>216.3</v>
      </c>
      <c r="G731" s="6">
        <v>208.3</v>
      </c>
      <c r="H731" s="6">
        <v>208.8</v>
      </c>
      <c r="I731" s="109"/>
      <c r="J731" s="109"/>
    </row>
    <row r="732" spans="1:10">
      <c r="A732" s="109" t="s">
        <v>31</v>
      </c>
      <c r="B732" s="6">
        <v>385.4</v>
      </c>
      <c r="C732" s="6">
        <v>375.1</v>
      </c>
      <c r="D732" s="6">
        <v>377</v>
      </c>
      <c r="E732" s="6">
        <v>380.9</v>
      </c>
      <c r="F732" s="6">
        <v>366.2</v>
      </c>
      <c r="G732" s="6">
        <v>355.1</v>
      </c>
      <c r="H732" s="6">
        <v>366.8</v>
      </c>
      <c r="I732" s="109"/>
      <c r="J732" s="109"/>
    </row>
    <row r="733" spans="1:10">
      <c r="A733" s="109" t="s">
        <v>32</v>
      </c>
      <c r="B733" s="6">
        <v>185.5</v>
      </c>
      <c r="C733" s="6">
        <v>182.4</v>
      </c>
      <c r="D733" s="6">
        <v>171.8</v>
      </c>
      <c r="E733" s="6">
        <v>170.8</v>
      </c>
      <c r="F733" s="6">
        <v>165.6</v>
      </c>
      <c r="G733" s="6">
        <v>164.3</v>
      </c>
      <c r="H733" s="6">
        <v>159.30000000000001</v>
      </c>
      <c r="I733" s="109"/>
      <c r="J733" s="109"/>
    </row>
    <row r="734" spans="1:10">
      <c r="A734" s="109" t="s">
        <v>33</v>
      </c>
      <c r="B734" s="6">
        <v>857.7</v>
      </c>
      <c r="C734" s="6">
        <v>846.1</v>
      </c>
      <c r="D734" s="6">
        <v>837.4</v>
      </c>
      <c r="E734" s="6">
        <v>830.6</v>
      </c>
      <c r="F734" s="6">
        <v>790.5</v>
      </c>
      <c r="G734" s="6">
        <v>768.5</v>
      </c>
      <c r="H734" s="6">
        <v>775.2</v>
      </c>
      <c r="I734" s="109"/>
      <c r="J734" s="109"/>
    </row>
    <row r="735" spans="1:10">
      <c r="A735" s="109" t="s">
        <v>34</v>
      </c>
      <c r="B735" s="6">
        <v>479.2</v>
      </c>
      <c r="C735" s="6">
        <v>469.7</v>
      </c>
      <c r="D735" s="6">
        <v>473.8</v>
      </c>
      <c r="E735" s="6">
        <v>469.6</v>
      </c>
      <c r="F735" s="6">
        <v>450.3</v>
      </c>
      <c r="G735" s="6">
        <v>454.1</v>
      </c>
      <c r="H735" s="6">
        <v>462.8</v>
      </c>
      <c r="I735" s="109"/>
      <c r="J735" s="109"/>
    </row>
    <row r="736" spans="1:10">
      <c r="A736" s="109" t="s">
        <v>35</v>
      </c>
      <c r="B736" s="6">
        <v>1979.3</v>
      </c>
      <c r="C736" s="6">
        <v>1918.1</v>
      </c>
      <c r="D736" s="6">
        <v>1838.5</v>
      </c>
      <c r="E736" s="6">
        <v>1824.5</v>
      </c>
      <c r="F736" s="6">
        <v>1786.9</v>
      </c>
      <c r="G736" s="6">
        <v>1751.2</v>
      </c>
      <c r="H736" s="6">
        <v>1810.2</v>
      </c>
      <c r="I736" s="109"/>
      <c r="J736" s="109"/>
    </row>
    <row r="737" spans="1:10">
      <c r="A737" s="109" t="s">
        <v>36</v>
      </c>
      <c r="B737" s="6">
        <v>1128.3</v>
      </c>
      <c r="C737" s="6">
        <v>1106.2</v>
      </c>
      <c r="D737" s="6">
        <v>1071.0999999999999</v>
      </c>
      <c r="E737" s="6">
        <v>1075.5999999999999</v>
      </c>
      <c r="F737" s="6">
        <v>1072.9000000000001</v>
      </c>
      <c r="G737" s="6">
        <v>1039.2</v>
      </c>
      <c r="H737" s="6">
        <v>1071.5</v>
      </c>
      <c r="I737" s="109"/>
      <c r="J737" s="109"/>
    </row>
    <row r="738" spans="1:10">
      <c r="A738" s="109" t="s">
        <v>37</v>
      </c>
      <c r="B738" s="6">
        <v>288.89999999999998</v>
      </c>
      <c r="C738" s="6">
        <v>281.10000000000002</v>
      </c>
      <c r="D738" s="6">
        <v>274.60000000000002</v>
      </c>
      <c r="E738" s="6">
        <v>274.7</v>
      </c>
      <c r="F738" s="6">
        <v>261</v>
      </c>
      <c r="G738" s="6">
        <v>260.3</v>
      </c>
      <c r="H738" s="6">
        <v>255.7</v>
      </c>
      <c r="I738" s="109"/>
      <c r="J738" s="109"/>
    </row>
    <row r="739" spans="1:10">
      <c r="A739" s="109" t="s">
        <v>38</v>
      </c>
      <c r="B739" s="6">
        <v>1069.4000000000001</v>
      </c>
      <c r="C739" s="6">
        <v>1042.5</v>
      </c>
      <c r="D739" s="6">
        <v>1045.9000000000001</v>
      </c>
      <c r="E739" s="6">
        <v>1049.8</v>
      </c>
      <c r="F739" s="6">
        <v>1044.5</v>
      </c>
      <c r="G739" s="6">
        <v>1026</v>
      </c>
      <c r="H739" s="6">
        <v>998.5</v>
      </c>
      <c r="I739" s="109"/>
      <c r="J739" s="109"/>
    </row>
    <row r="740" spans="1:10">
      <c r="A740" s="109" t="s">
        <v>39</v>
      </c>
      <c r="B740" s="6">
        <v>1389</v>
      </c>
      <c r="C740" s="6">
        <v>1359.9</v>
      </c>
      <c r="D740" s="6">
        <v>1398</v>
      </c>
      <c r="E740" s="6">
        <v>1395.6</v>
      </c>
      <c r="F740" s="6">
        <v>1349.6</v>
      </c>
      <c r="G740" s="6">
        <v>1335.3</v>
      </c>
      <c r="H740" s="6">
        <v>1390.9</v>
      </c>
      <c r="I740" s="109"/>
      <c r="J740" s="109"/>
    </row>
    <row r="741" spans="1:10">
      <c r="A741" s="109" t="s">
        <v>40</v>
      </c>
      <c r="B741" s="6">
        <v>276.5</v>
      </c>
      <c r="C741" s="6">
        <v>269.89999999999998</v>
      </c>
      <c r="D741" s="6">
        <v>267.2</v>
      </c>
      <c r="E741" s="6">
        <v>263.2</v>
      </c>
      <c r="F741" s="6">
        <v>269.89999999999998</v>
      </c>
      <c r="G741" s="6">
        <v>260.7</v>
      </c>
      <c r="H741" s="6">
        <v>266.5</v>
      </c>
      <c r="I741" s="109"/>
      <c r="J741" s="109"/>
    </row>
    <row r="742" spans="1:10">
      <c r="A742" s="109" t="s">
        <v>41</v>
      </c>
      <c r="B742" s="6">
        <v>182.4</v>
      </c>
      <c r="C742" s="6">
        <v>177.9</v>
      </c>
      <c r="D742" s="6">
        <v>175.8</v>
      </c>
      <c r="E742" s="6">
        <v>172.6</v>
      </c>
      <c r="F742" s="6">
        <v>168.7</v>
      </c>
      <c r="G742" s="6">
        <v>173.3</v>
      </c>
      <c r="H742" s="6">
        <v>177.3</v>
      </c>
      <c r="I742" s="109"/>
      <c r="J742" s="109"/>
    </row>
    <row r="743" spans="1:10">
      <c r="A743" s="109" t="s">
        <v>42</v>
      </c>
      <c r="B743" s="6">
        <v>726.7</v>
      </c>
      <c r="C743" s="6">
        <v>705.2</v>
      </c>
      <c r="D743" s="6">
        <v>706.5</v>
      </c>
      <c r="E743" s="6">
        <v>692.8</v>
      </c>
      <c r="F743" s="6">
        <v>676.8</v>
      </c>
      <c r="G743" s="6">
        <v>656.2</v>
      </c>
      <c r="H743" s="6">
        <v>661.1</v>
      </c>
      <c r="I743" s="109"/>
      <c r="J743" s="109"/>
    </row>
    <row r="744" spans="1:10">
      <c r="A744" s="109" t="s">
        <v>43</v>
      </c>
      <c r="B744" s="6">
        <v>92.2</v>
      </c>
      <c r="C744" s="6">
        <v>88</v>
      </c>
      <c r="D744" s="6">
        <v>91.2</v>
      </c>
      <c r="E744" s="6">
        <v>86.8</v>
      </c>
      <c r="F744" s="6">
        <v>83.7</v>
      </c>
      <c r="G744" s="6">
        <v>84.6</v>
      </c>
      <c r="H744" s="6">
        <v>88.9</v>
      </c>
      <c r="I744" s="109"/>
      <c r="J744" s="109"/>
    </row>
    <row r="745" spans="1:10">
      <c r="A745" s="109" t="s">
        <v>44</v>
      </c>
      <c r="B745" s="6">
        <v>20.2</v>
      </c>
      <c r="C745" s="6">
        <v>20.100000000000001</v>
      </c>
      <c r="D745" s="6">
        <v>20.7</v>
      </c>
      <c r="E745" s="6">
        <v>21.1</v>
      </c>
      <c r="F745" s="6">
        <v>20.7</v>
      </c>
      <c r="G745" s="6">
        <v>27.5</v>
      </c>
      <c r="H745" s="6">
        <v>28.5</v>
      </c>
      <c r="I745" s="109"/>
      <c r="J745" s="109"/>
    </row>
    <row r="746" spans="1:10">
      <c r="A746" s="109" t="s">
        <v>45</v>
      </c>
      <c r="B746" s="6">
        <v>4.4000000000000004</v>
      </c>
      <c r="C746" s="6">
        <v>5.2</v>
      </c>
      <c r="D746" s="6">
        <v>4.9000000000000004</v>
      </c>
      <c r="E746" s="6">
        <v>5.2</v>
      </c>
      <c r="F746" s="6">
        <v>5.2</v>
      </c>
      <c r="G746" s="6">
        <v>5.2</v>
      </c>
      <c r="H746" s="6">
        <v>5.4</v>
      </c>
      <c r="I746" s="109"/>
      <c r="J746" s="109"/>
    </row>
    <row r="747" spans="1:10">
      <c r="A747" s="109" t="s">
        <v>46</v>
      </c>
      <c r="B747" s="6">
        <v>11752.100000000002</v>
      </c>
      <c r="C747" s="6">
        <v>11447.2</v>
      </c>
      <c r="D747" s="6">
        <v>11337.300000000001</v>
      </c>
      <c r="E747" s="6">
        <v>11293.500000000002</v>
      </c>
      <c r="F747" s="6">
        <v>10986.500000000002</v>
      </c>
      <c r="G747" s="6">
        <v>10848.000000000002</v>
      </c>
      <c r="H747" s="6">
        <v>11040.099999999999</v>
      </c>
      <c r="I747" s="109"/>
      <c r="J747" s="109"/>
    </row>
    <row r="748" spans="1:10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</row>
    <row r="752" spans="1:10">
      <c r="A752" s="45" t="s">
        <v>492</v>
      </c>
      <c r="B752" s="109" t="s">
        <v>493</v>
      </c>
      <c r="C752" s="109"/>
      <c r="D752" s="109"/>
      <c r="E752" s="109"/>
      <c r="F752" s="109"/>
      <c r="G752" s="109"/>
      <c r="H752" s="109"/>
      <c r="I752" s="109"/>
      <c r="J752" s="109"/>
    </row>
    <row r="753" spans="1:10">
      <c r="A753" s="109" t="s">
        <v>482</v>
      </c>
      <c r="B753" s="109"/>
      <c r="C753" s="109"/>
      <c r="D753" s="109"/>
      <c r="E753" s="109"/>
      <c r="F753" s="109"/>
      <c r="G753" s="109"/>
      <c r="H753" s="109"/>
      <c r="I753" s="109"/>
      <c r="J753" s="109"/>
    </row>
    <row r="754" spans="1:10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</row>
    <row r="755" spans="1:10">
      <c r="A755" s="109"/>
      <c r="B755" s="109">
        <v>1980</v>
      </c>
      <c r="C755" s="109">
        <v>1981</v>
      </c>
      <c r="D755" s="109">
        <v>1982</v>
      </c>
      <c r="E755" s="109">
        <v>1983</v>
      </c>
      <c r="F755" s="109">
        <v>1984</v>
      </c>
      <c r="G755" s="109">
        <v>1985</v>
      </c>
      <c r="H755" s="109">
        <v>1986</v>
      </c>
      <c r="I755" s="109"/>
      <c r="J755" s="109"/>
    </row>
    <row r="756" spans="1:10">
      <c r="A756" s="109" t="s">
        <v>27</v>
      </c>
      <c r="B756" s="52">
        <f>B699/B728</f>
        <v>0.73257630377313143</v>
      </c>
      <c r="C756" s="52">
        <f t="shared" ref="C756:H756" si="145">C699/C728</f>
        <v>0.73863848305875035</v>
      </c>
      <c r="D756" s="52">
        <f t="shared" si="145"/>
        <v>0.73711083437110836</v>
      </c>
      <c r="E756" s="52">
        <f t="shared" si="145"/>
        <v>0.7362150698602794</v>
      </c>
      <c r="F756" s="52">
        <f t="shared" si="145"/>
        <v>0.73110455588331691</v>
      </c>
      <c r="G756" s="52">
        <f t="shared" si="145"/>
        <v>0.73848631239935592</v>
      </c>
      <c r="H756" s="52">
        <f t="shared" si="145"/>
        <v>0.73948782801138158</v>
      </c>
      <c r="I756" s="109"/>
      <c r="J756" s="109"/>
    </row>
    <row r="757" spans="1:10">
      <c r="A757" s="109" t="s">
        <v>28</v>
      </c>
      <c r="B757" s="52">
        <f t="shared" ref="B757:H757" si="146">B700/B729</f>
        <v>0.66303270564915762</v>
      </c>
      <c r="C757" s="52">
        <f t="shared" si="146"/>
        <v>0.65930680359435179</v>
      </c>
      <c r="D757" s="52">
        <f t="shared" si="146"/>
        <v>0.67222364708899729</v>
      </c>
      <c r="E757" s="52">
        <f t="shared" si="146"/>
        <v>0.67157242447714949</v>
      </c>
      <c r="F757" s="52">
        <f t="shared" si="146"/>
        <v>0.66657674669544109</v>
      </c>
      <c r="G757" s="52">
        <f t="shared" si="146"/>
        <v>0.66436845008273582</v>
      </c>
      <c r="H757" s="52">
        <f t="shared" si="146"/>
        <v>0.67357931591704823</v>
      </c>
      <c r="I757" s="109"/>
      <c r="J757" s="109"/>
    </row>
    <row r="758" spans="1:10">
      <c r="A758" s="109" t="s">
        <v>29</v>
      </c>
      <c r="B758" s="52">
        <f t="shared" ref="B758:H758" si="147">B701/B730</f>
        <v>0.61666253409372673</v>
      </c>
      <c r="C758" s="52">
        <f t="shared" si="147"/>
        <v>0.63405238828967647</v>
      </c>
      <c r="D758" s="52">
        <f t="shared" si="147"/>
        <v>0.65610738255033563</v>
      </c>
      <c r="E758" s="52">
        <f t="shared" si="147"/>
        <v>0.64674350040203699</v>
      </c>
      <c r="F758" s="52">
        <f t="shared" si="147"/>
        <v>0.63928077455048404</v>
      </c>
      <c r="G758" s="52">
        <f t="shared" si="147"/>
        <v>0.64610300192784353</v>
      </c>
      <c r="H758" s="52">
        <f t="shared" si="147"/>
        <v>0.65629341483745485</v>
      </c>
      <c r="I758" s="109"/>
      <c r="J758" s="109"/>
    </row>
    <row r="759" spans="1:10">
      <c r="A759" s="109" t="s">
        <v>30</v>
      </c>
      <c r="B759" s="52">
        <f t="shared" ref="B759:H759" si="148">B702/B731</f>
        <v>0.68242929995363932</v>
      </c>
      <c r="C759" s="52">
        <f t="shared" si="148"/>
        <v>0.68644067796610175</v>
      </c>
      <c r="D759" s="52">
        <f t="shared" si="148"/>
        <v>0.6974358974358974</v>
      </c>
      <c r="E759" s="52">
        <f t="shared" si="148"/>
        <v>0.68764460897732527</v>
      </c>
      <c r="F759" s="52">
        <f t="shared" si="148"/>
        <v>0.69671752196024028</v>
      </c>
      <c r="G759" s="52">
        <f t="shared" si="148"/>
        <v>0.71003360537686033</v>
      </c>
      <c r="H759" s="52">
        <f t="shared" si="148"/>
        <v>0.7068965517241379</v>
      </c>
      <c r="I759" s="109"/>
      <c r="J759" s="109"/>
    </row>
    <row r="760" spans="1:10">
      <c r="A760" s="109" t="s">
        <v>31</v>
      </c>
      <c r="B760" s="52">
        <f t="shared" ref="B760:H760" si="149">B703/B732</f>
        <v>0.7309289050337312</v>
      </c>
      <c r="C760" s="52">
        <f t="shared" si="149"/>
        <v>0.72060783790989069</v>
      </c>
      <c r="D760" s="52">
        <f t="shared" si="149"/>
        <v>0.73236074270557039</v>
      </c>
      <c r="E760" s="52">
        <f t="shared" si="149"/>
        <v>0.74428983985297981</v>
      </c>
      <c r="F760" s="52">
        <f t="shared" si="149"/>
        <v>0.75314036045876576</v>
      </c>
      <c r="G760" s="52">
        <f t="shared" si="149"/>
        <v>0.76316530554773299</v>
      </c>
      <c r="H760" s="52">
        <f t="shared" si="149"/>
        <v>0.77480916030534341</v>
      </c>
      <c r="I760" s="109"/>
      <c r="J760" s="109"/>
    </row>
    <row r="761" spans="1:10">
      <c r="A761" s="109" t="s">
        <v>32</v>
      </c>
      <c r="B761" s="52">
        <f t="shared" ref="B761:H761" si="150">B704/B733</f>
        <v>0.63234501347708894</v>
      </c>
      <c r="C761" s="52">
        <f t="shared" si="150"/>
        <v>0.62609649122807021</v>
      </c>
      <c r="D761" s="52">
        <f t="shared" si="150"/>
        <v>0.64377182770663555</v>
      </c>
      <c r="E761" s="52">
        <f t="shared" si="150"/>
        <v>0.64461358313817319</v>
      </c>
      <c r="F761" s="52">
        <f t="shared" si="150"/>
        <v>0.64734299516908211</v>
      </c>
      <c r="G761" s="52">
        <f t="shared" si="150"/>
        <v>0.64637857577601943</v>
      </c>
      <c r="H761" s="52">
        <f t="shared" si="150"/>
        <v>0.66666666666666663</v>
      </c>
      <c r="I761" s="109"/>
      <c r="J761" s="109"/>
    </row>
    <row r="762" spans="1:10">
      <c r="A762" s="109" t="s">
        <v>33</v>
      </c>
      <c r="B762" s="52">
        <f t="shared" ref="B762:H762" si="151">B705/B734</f>
        <v>0.55497260114259062</v>
      </c>
      <c r="C762" s="52">
        <f t="shared" si="151"/>
        <v>0.55832643895520617</v>
      </c>
      <c r="D762" s="52">
        <f t="shared" si="151"/>
        <v>0.56675423931215674</v>
      </c>
      <c r="E762" s="52">
        <f t="shared" si="151"/>
        <v>0.55658560077052732</v>
      </c>
      <c r="F762" s="52">
        <f t="shared" si="151"/>
        <v>0.56976597090449077</v>
      </c>
      <c r="G762" s="52">
        <f t="shared" si="151"/>
        <v>0.57996096291476906</v>
      </c>
      <c r="H762" s="52">
        <f t="shared" si="151"/>
        <v>0.59726522187822495</v>
      </c>
      <c r="I762" s="109"/>
      <c r="J762" s="109"/>
    </row>
    <row r="763" spans="1:10">
      <c r="A763" s="109" t="s">
        <v>34</v>
      </c>
      <c r="B763" s="52">
        <f t="shared" ref="B763:H763" si="152">B706/B735</f>
        <v>0.64503338898163609</v>
      </c>
      <c r="C763" s="52">
        <f t="shared" si="152"/>
        <v>0.64211198637428157</v>
      </c>
      <c r="D763" s="52">
        <f t="shared" si="152"/>
        <v>0.62980160405234265</v>
      </c>
      <c r="E763" s="52">
        <f t="shared" si="152"/>
        <v>0.63181431005110722</v>
      </c>
      <c r="F763" s="52">
        <f t="shared" si="152"/>
        <v>0.62247390628469912</v>
      </c>
      <c r="G763" s="52">
        <f t="shared" si="152"/>
        <v>0.62761506276150625</v>
      </c>
      <c r="H763" s="52">
        <f t="shared" si="152"/>
        <v>0.63094209161624892</v>
      </c>
      <c r="I763" s="109"/>
      <c r="J763" s="109"/>
    </row>
    <row r="764" spans="1:10">
      <c r="A764" s="109" t="s">
        <v>35</v>
      </c>
      <c r="B764" s="52">
        <f t="shared" ref="B764:H764" si="153">B707/B736</f>
        <v>0.76693780629515484</v>
      </c>
      <c r="C764" s="52">
        <f t="shared" si="153"/>
        <v>0.75517439132474851</v>
      </c>
      <c r="D764" s="52">
        <f t="shared" si="153"/>
        <v>0.76905085667663864</v>
      </c>
      <c r="E764" s="52">
        <f t="shared" si="153"/>
        <v>0.77402027952863806</v>
      </c>
      <c r="F764" s="52">
        <f t="shared" si="153"/>
        <v>0.77178353573227365</v>
      </c>
      <c r="G764" s="52">
        <f t="shared" si="153"/>
        <v>0.76301964367290998</v>
      </c>
      <c r="H764" s="52">
        <f t="shared" si="153"/>
        <v>0.77422384266931832</v>
      </c>
      <c r="I764" s="109"/>
      <c r="J764" s="109"/>
    </row>
    <row r="765" spans="1:10">
      <c r="A765" s="109" t="s">
        <v>36</v>
      </c>
      <c r="B765" s="52">
        <f t="shared" ref="B765:H765" si="154">B708/B737</f>
        <v>0.76406983958167163</v>
      </c>
      <c r="C765" s="52">
        <f t="shared" si="154"/>
        <v>0.75583077201229432</v>
      </c>
      <c r="D765" s="52">
        <f t="shared" si="154"/>
        <v>0.74922976379423034</v>
      </c>
      <c r="E765" s="52">
        <f t="shared" si="154"/>
        <v>0.75241725548531058</v>
      </c>
      <c r="F765" s="52">
        <f t="shared" si="154"/>
        <v>0.73930468822816664</v>
      </c>
      <c r="G765" s="52">
        <f t="shared" si="154"/>
        <v>0.74336027713625863</v>
      </c>
      <c r="H765" s="52">
        <f t="shared" si="154"/>
        <v>0.75100326644890347</v>
      </c>
      <c r="I765" s="109"/>
      <c r="J765" s="109"/>
    </row>
    <row r="766" spans="1:10">
      <c r="A766" s="109" t="s">
        <v>37</v>
      </c>
      <c r="B766" s="52">
        <f t="shared" ref="B766:H766" si="155">B709/B738</f>
        <v>0.57632398753894087</v>
      </c>
      <c r="C766" s="52">
        <f t="shared" si="155"/>
        <v>0.57097118463180363</v>
      </c>
      <c r="D766" s="52">
        <f t="shared" si="155"/>
        <v>0.57647487254187912</v>
      </c>
      <c r="E766" s="52">
        <f t="shared" si="155"/>
        <v>0.58281761922096831</v>
      </c>
      <c r="F766" s="52">
        <f t="shared" si="155"/>
        <v>0.5685823754789272</v>
      </c>
      <c r="G766" s="52">
        <f t="shared" si="155"/>
        <v>0.57817902420284284</v>
      </c>
      <c r="H766" s="52">
        <f t="shared" si="155"/>
        <v>0.61478294876808759</v>
      </c>
      <c r="I766" s="109"/>
      <c r="J766" s="109"/>
    </row>
    <row r="767" spans="1:10">
      <c r="A767" s="109" t="s">
        <v>38</v>
      </c>
      <c r="B767" s="52">
        <f t="shared" ref="B767:H767" si="156">B710/B739</f>
        <v>0.48008228913409384</v>
      </c>
      <c r="C767" s="52">
        <f t="shared" si="156"/>
        <v>0.48268585131894481</v>
      </c>
      <c r="D767" s="52">
        <f t="shared" si="156"/>
        <v>0.4752844440195047</v>
      </c>
      <c r="E767" s="52">
        <f t="shared" si="156"/>
        <v>0.46408839779005528</v>
      </c>
      <c r="F767" s="52">
        <f t="shared" si="156"/>
        <v>0.46644327429392052</v>
      </c>
      <c r="G767" s="52">
        <f t="shared" si="156"/>
        <v>0.46715399610136454</v>
      </c>
      <c r="H767" s="52">
        <f t="shared" si="156"/>
        <v>0.4823234852278418</v>
      </c>
      <c r="I767" s="109"/>
      <c r="J767" s="109"/>
    </row>
    <row r="768" spans="1:10">
      <c r="A768" s="109" t="s">
        <v>39</v>
      </c>
      <c r="B768" s="52">
        <f t="shared" ref="B768:H768" si="157">B711/B740</f>
        <v>0.86270698344132468</v>
      </c>
      <c r="C768" s="52">
        <f t="shared" si="157"/>
        <v>0.86535774689315381</v>
      </c>
      <c r="D768" s="52">
        <f t="shared" si="157"/>
        <v>0.85672389127324755</v>
      </c>
      <c r="E768" s="52">
        <f t="shared" si="157"/>
        <v>0.85705073086844363</v>
      </c>
      <c r="F768" s="52">
        <f t="shared" si="157"/>
        <v>0.84432424422050989</v>
      </c>
      <c r="G768" s="52">
        <f t="shared" si="157"/>
        <v>0.85044559275069265</v>
      </c>
      <c r="H768" s="52">
        <f t="shared" si="157"/>
        <v>0.8546265008268028</v>
      </c>
      <c r="I768" s="109"/>
      <c r="J768" s="109"/>
    </row>
    <row r="769" spans="1:37">
      <c r="A769" s="109" t="s">
        <v>40</v>
      </c>
      <c r="B769" s="52">
        <f t="shared" ref="B769:H769" si="158">B712/B741</f>
        <v>0.71030741410488252</v>
      </c>
      <c r="C769" s="52">
        <f t="shared" si="158"/>
        <v>0.71582067432382368</v>
      </c>
      <c r="D769" s="52">
        <f t="shared" si="158"/>
        <v>0.72080838323353291</v>
      </c>
      <c r="E769" s="52">
        <f t="shared" si="158"/>
        <v>0.71314589665653494</v>
      </c>
      <c r="F769" s="52">
        <f t="shared" si="158"/>
        <v>0.70507595405705825</v>
      </c>
      <c r="G769" s="52">
        <f t="shared" si="158"/>
        <v>0.72957422324510934</v>
      </c>
      <c r="H769" s="52">
        <f t="shared" si="158"/>
        <v>0.74746716697936211</v>
      </c>
      <c r="I769" s="109"/>
      <c r="J769" s="109"/>
    </row>
    <row r="770" spans="1:37">
      <c r="A770" s="109" t="s">
        <v>41</v>
      </c>
      <c r="B770" s="52">
        <f t="shared" ref="B770:H770" si="159">B713/B742</f>
        <v>0.73300438596491224</v>
      </c>
      <c r="C770" s="52">
        <f t="shared" si="159"/>
        <v>0.72793704328274311</v>
      </c>
      <c r="D770" s="52">
        <f t="shared" si="159"/>
        <v>0.72810011376564276</v>
      </c>
      <c r="E770" s="52">
        <f t="shared" si="159"/>
        <v>0.70799536500579374</v>
      </c>
      <c r="F770" s="52">
        <f t="shared" si="159"/>
        <v>0.7148784825133373</v>
      </c>
      <c r="G770" s="52">
        <f t="shared" si="159"/>
        <v>0.71436814772071544</v>
      </c>
      <c r="H770" s="52">
        <f t="shared" si="159"/>
        <v>0.72363226170332773</v>
      </c>
      <c r="I770" s="109"/>
      <c r="J770" s="109"/>
    </row>
    <row r="771" spans="1:37">
      <c r="A771" s="109" t="s">
        <v>42</v>
      </c>
      <c r="B771" s="52">
        <f t="shared" ref="B771:H771" si="160">B714/B743</f>
        <v>0.82014586486858398</v>
      </c>
      <c r="C771" s="52">
        <f t="shared" si="160"/>
        <v>0.8254395916052184</v>
      </c>
      <c r="D771" s="52">
        <f t="shared" si="160"/>
        <v>0.82590233545647562</v>
      </c>
      <c r="E771" s="52">
        <f t="shared" si="160"/>
        <v>0.81784064665127032</v>
      </c>
      <c r="F771" s="52">
        <f t="shared" si="160"/>
        <v>0.81338652482269513</v>
      </c>
      <c r="G771" s="52">
        <f t="shared" si="160"/>
        <v>0.81789088692471812</v>
      </c>
      <c r="H771" s="52">
        <f t="shared" si="160"/>
        <v>0.8230222356678264</v>
      </c>
      <c r="I771" s="109"/>
      <c r="J771" s="109"/>
    </row>
    <row r="772" spans="1:37">
      <c r="A772" s="109" t="s">
        <v>43</v>
      </c>
      <c r="B772" s="52">
        <f t="shared" ref="B772:H772" si="161">B715/B744</f>
        <v>0.65401301518438171</v>
      </c>
      <c r="C772" s="52">
        <f t="shared" si="161"/>
        <v>0.66477272727272729</v>
      </c>
      <c r="D772" s="52">
        <f t="shared" si="161"/>
        <v>0.66447368421052633</v>
      </c>
      <c r="E772" s="52">
        <f t="shared" si="161"/>
        <v>0.67972350230414746</v>
      </c>
      <c r="F772" s="52">
        <f t="shared" si="161"/>
        <v>0.67861409796893657</v>
      </c>
      <c r="G772" s="52">
        <f t="shared" si="161"/>
        <v>0.67375886524822703</v>
      </c>
      <c r="H772" s="52">
        <f t="shared" si="161"/>
        <v>0.6636670416197975</v>
      </c>
      <c r="I772" s="109"/>
      <c r="J772" s="109"/>
    </row>
    <row r="773" spans="1:37">
      <c r="A773" s="109" t="s">
        <v>44</v>
      </c>
      <c r="B773" s="52">
        <f t="shared" ref="B773:H773" si="162">B716/B745</f>
        <v>0.83168316831683176</v>
      </c>
      <c r="C773" s="52">
        <f t="shared" si="162"/>
        <v>0.83582089552238803</v>
      </c>
      <c r="D773" s="52">
        <f t="shared" si="162"/>
        <v>0.83091787439613529</v>
      </c>
      <c r="E773" s="52">
        <f t="shared" si="162"/>
        <v>0.83412322274881523</v>
      </c>
      <c r="F773" s="52">
        <f t="shared" si="162"/>
        <v>0.84541062801932365</v>
      </c>
      <c r="G773" s="52">
        <f t="shared" si="162"/>
        <v>0.75636363636363635</v>
      </c>
      <c r="H773" s="52">
        <f t="shared" si="162"/>
        <v>0.75087719298245614</v>
      </c>
      <c r="I773" s="109"/>
      <c r="J773" s="109"/>
    </row>
    <row r="774" spans="1:37">
      <c r="A774" s="109" t="s">
        <v>45</v>
      </c>
      <c r="B774" s="52">
        <f t="shared" ref="B774:H774" si="163">B717/B746</f>
        <v>1</v>
      </c>
      <c r="C774" s="52">
        <f t="shared" si="163"/>
        <v>0.98076923076923062</v>
      </c>
      <c r="D774" s="52">
        <f t="shared" si="163"/>
        <v>1</v>
      </c>
      <c r="E774" s="52">
        <f t="shared" si="163"/>
        <v>1</v>
      </c>
      <c r="F774" s="52">
        <f t="shared" si="163"/>
        <v>1</v>
      </c>
      <c r="G774" s="52">
        <f t="shared" si="163"/>
        <v>1</v>
      </c>
      <c r="H774" s="52">
        <f t="shared" si="163"/>
        <v>1</v>
      </c>
      <c r="I774" s="109"/>
      <c r="J774" s="109"/>
    </row>
    <row r="775" spans="1:37">
      <c r="A775" s="109" t="s">
        <v>46</v>
      </c>
      <c r="B775" s="52">
        <f t="shared" ref="B775:H775" si="164">B718/B747</f>
        <v>0.70904774465840115</v>
      </c>
      <c r="C775" s="52">
        <f t="shared" si="164"/>
        <v>0.7081557061988959</v>
      </c>
      <c r="D775" s="52">
        <f t="shared" si="164"/>
        <v>0.71056600777963008</v>
      </c>
      <c r="E775" s="52">
        <f t="shared" si="164"/>
        <v>0.70891220613627304</v>
      </c>
      <c r="F775" s="52">
        <f t="shared" si="164"/>
        <v>0.70506530742274598</v>
      </c>
      <c r="G775" s="52">
        <f t="shared" si="164"/>
        <v>0.70848082595870188</v>
      </c>
      <c r="H775" s="52">
        <f t="shared" si="164"/>
        <v>0.71918732620175541</v>
      </c>
      <c r="I775" s="109"/>
      <c r="J775" s="109"/>
    </row>
    <row r="776" spans="1:37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</row>
    <row r="779" spans="1:37">
      <c r="B779" s="45" t="s">
        <v>498</v>
      </c>
    </row>
    <row r="780" spans="1:37">
      <c r="B780" t="s">
        <v>499</v>
      </c>
    </row>
    <row r="782" spans="1:37">
      <c r="A782" s="45" t="s">
        <v>507</v>
      </c>
      <c r="T782" s="45" t="s">
        <v>507</v>
      </c>
      <c r="U782" s="115"/>
      <c r="V782" s="115"/>
      <c r="W782" s="115"/>
      <c r="X782" s="115"/>
      <c r="Y782" s="115"/>
      <c r="Z782" s="115"/>
      <c r="AA782" s="115"/>
      <c r="AB782" s="115"/>
      <c r="AC782" s="115"/>
      <c r="AD782" s="115"/>
      <c r="AE782" s="115"/>
      <c r="AF782" s="115"/>
      <c r="AG782" s="115"/>
      <c r="AH782" s="115"/>
      <c r="AI782" s="115"/>
      <c r="AJ782" s="115"/>
      <c r="AK782" s="115"/>
    </row>
    <row r="783" spans="1:37">
      <c r="A783" t="s">
        <v>506</v>
      </c>
      <c r="T783" s="115" t="s">
        <v>506</v>
      </c>
      <c r="U783" s="115"/>
      <c r="V783" s="115"/>
      <c r="W783" s="115"/>
      <c r="X783" s="115"/>
      <c r="Y783" s="115"/>
      <c r="Z783" s="115"/>
      <c r="AA783" s="115"/>
      <c r="AB783" s="115"/>
      <c r="AC783" s="115"/>
      <c r="AD783" s="115"/>
      <c r="AE783" s="115"/>
      <c r="AF783" s="115"/>
      <c r="AG783" s="115"/>
      <c r="AH783" s="115"/>
      <c r="AI783" s="115"/>
      <c r="AJ783" s="115"/>
      <c r="AK783" s="115"/>
    </row>
    <row r="784" spans="1:37">
      <c r="A784" t="s">
        <v>511</v>
      </c>
      <c r="T784" s="115" t="s">
        <v>70</v>
      </c>
      <c r="U784" s="115"/>
      <c r="V784" s="115"/>
      <c r="W784" s="115"/>
      <c r="X784" s="115"/>
      <c r="Y784" s="115"/>
      <c r="Z784" s="115"/>
      <c r="AA784" s="115"/>
      <c r="AB784" s="115"/>
      <c r="AC784" s="115"/>
      <c r="AD784" s="115"/>
      <c r="AE784" s="115"/>
      <c r="AF784" s="115"/>
      <c r="AG784" s="115"/>
      <c r="AH784" s="115"/>
      <c r="AI784" s="115"/>
      <c r="AJ784" s="115"/>
      <c r="AK784" s="115"/>
    </row>
    <row r="785" spans="1:37">
      <c r="A785" s="109"/>
      <c r="B785" s="5">
        <v>1980</v>
      </c>
      <c r="C785" s="5">
        <v>1981</v>
      </c>
      <c r="D785" s="5">
        <v>1982</v>
      </c>
      <c r="E785" s="5">
        <v>1983</v>
      </c>
      <c r="F785" s="5">
        <v>1984</v>
      </c>
      <c r="G785" s="5">
        <v>1985</v>
      </c>
      <c r="H785" s="5">
        <v>1986</v>
      </c>
      <c r="I785" s="5">
        <v>1987</v>
      </c>
      <c r="J785" s="5">
        <v>1988</v>
      </c>
      <c r="K785" s="5">
        <v>1989</v>
      </c>
      <c r="L785" s="5">
        <v>1990</v>
      </c>
      <c r="M785" s="5">
        <v>1991</v>
      </c>
      <c r="N785" s="5">
        <v>1992</v>
      </c>
      <c r="O785" s="5">
        <v>1993</v>
      </c>
      <c r="P785" s="5">
        <v>1994</v>
      </c>
      <c r="Q785" s="5">
        <v>1995</v>
      </c>
      <c r="R785" s="5">
        <v>1996</v>
      </c>
      <c r="T785" s="115"/>
      <c r="U785" s="5">
        <v>1980</v>
      </c>
      <c r="V785" s="5">
        <v>1981</v>
      </c>
      <c r="W785" s="5">
        <v>1982</v>
      </c>
      <c r="X785" s="5">
        <v>1983</v>
      </c>
      <c r="Y785" s="5">
        <v>1984</v>
      </c>
      <c r="Z785" s="5">
        <v>1985</v>
      </c>
      <c r="AA785" s="5">
        <v>1986</v>
      </c>
      <c r="AB785" s="5">
        <v>1987</v>
      </c>
      <c r="AC785" s="5">
        <v>1988</v>
      </c>
      <c r="AD785" s="5">
        <v>1989</v>
      </c>
      <c r="AE785" s="5">
        <v>1990</v>
      </c>
      <c r="AF785" s="5">
        <v>1991</v>
      </c>
      <c r="AG785" s="5">
        <v>1992</v>
      </c>
      <c r="AH785" s="5">
        <v>1993</v>
      </c>
      <c r="AI785" s="5">
        <v>1994</v>
      </c>
      <c r="AJ785" s="5">
        <v>1995</v>
      </c>
      <c r="AK785" s="5">
        <v>1996</v>
      </c>
    </row>
    <row r="786" spans="1:37">
      <c r="A786" s="109" t="s">
        <v>27</v>
      </c>
      <c r="B786" s="111">
        <v>922521.93527642952</v>
      </c>
      <c r="C786" s="6">
        <v>1043947.7560522809</v>
      </c>
      <c r="D786" s="6">
        <v>1201806.5402698258</v>
      </c>
      <c r="E786" s="6">
        <v>1364289.8322282485</v>
      </c>
      <c r="F786" s="6">
        <v>1441565.7972673522</v>
      </c>
      <c r="G786" s="6">
        <v>1594988.6183867096</v>
      </c>
      <c r="H786" s="6">
        <v>1850680</v>
      </c>
      <c r="I786" s="6">
        <v>2122886</v>
      </c>
      <c r="J786" s="6">
        <v>2390828</v>
      </c>
      <c r="K786" s="6">
        <v>2714059</v>
      </c>
      <c r="L786" s="6">
        <v>3153033</v>
      </c>
      <c r="M786" s="6">
        <v>3520509</v>
      </c>
      <c r="N786" s="6">
        <v>3774122</v>
      </c>
      <c r="O786" s="6">
        <v>3850941</v>
      </c>
      <c r="P786" s="6">
        <v>3989230</v>
      </c>
      <c r="Q786" s="6">
        <v>4189191</v>
      </c>
      <c r="R786" s="6">
        <v>4390819</v>
      </c>
      <c r="T786" s="115" t="s">
        <v>27</v>
      </c>
      <c r="U786" s="111">
        <f>B786*1000/166.386</f>
        <v>5544468.4966068631</v>
      </c>
      <c r="V786" s="111">
        <f t="shared" ref="V786:AK801" si="165">C786*1000/166.386</f>
        <v>6274252.3773170877</v>
      </c>
      <c r="W786" s="111">
        <f t="shared" si="165"/>
        <v>7223002.7782976087</v>
      </c>
      <c r="X786" s="111">
        <f t="shared" si="165"/>
        <v>8199547.0305689685</v>
      </c>
      <c r="Y786" s="111">
        <f t="shared" si="165"/>
        <v>8663984.9342333637</v>
      </c>
      <c r="Z786" s="111">
        <f t="shared" si="165"/>
        <v>9586074.6600477789</v>
      </c>
      <c r="AA786" s="111">
        <f t="shared" si="165"/>
        <v>11122810.813409783</v>
      </c>
      <c r="AB786" s="111">
        <f t="shared" si="165"/>
        <v>12758801.8222687</v>
      </c>
      <c r="AC786" s="111">
        <f t="shared" si="165"/>
        <v>14369165.674996695</v>
      </c>
      <c r="AD786" s="111">
        <f t="shared" si="165"/>
        <v>16311823.110117437</v>
      </c>
      <c r="AE786" s="111">
        <f t="shared" si="165"/>
        <v>18950109.985215101</v>
      </c>
      <c r="AF786" s="111">
        <f t="shared" si="165"/>
        <v>21158685.22592045</v>
      </c>
      <c r="AG786" s="111">
        <f t="shared" si="165"/>
        <v>22682930.054211292</v>
      </c>
      <c r="AH786" s="111">
        <f t="shared" si="165"/>
        <v>23144621.542677872</v>
      </c>
      <c r="AI786" s="111">
        <f t="shared" si="165"/>
        <v>23975755.171709158</v>
      </c>
      <c r="AJ786" s="111">
        <f t="shared" si="165"/>
        <v>25177544.985756014</v>
      </c>
      <c r="AK786" s="111">
        <f t="shared" si="165"/>
        <v>26389353.671582945</v>
      </c>
    </row>
    <row r="787" spans="1:37">
      <c r="A787" s="109" t="s">
        <v>28</v>
      </c>
      <c r="B787" s="112">
        <v>264702.3388575401</v>
      </c>
      <c r="C787" s="6">
        <v>287611.56083168031</v>
      </c>
      <c r="D787" s="6">
        <v>330901.20954551542</v>
      </c>
      <c r="E787" s="6">
        <v>384078.49186824635</v>
      </c>
      <c r="F787" s="6">
        <v>402906.60480742552</v>
      </c>
      <c r="G787" s="6">
        <v>428378.56416770292</v>
      </c>
      <c r="H787" s="6">
        <v>505937</v>
      </c>
      <c r="I787" s="6">
        <v>576101</v>
      </c>
      <c r="J787" s="6">
        <v>651695</v>
      </c>
      <c r="K787" s="6">
        <v>722176</v>
      </c>
      <c r="L787" s="6">
        <v>834194</v>
      </c>
      <c r="M787" s="6">
        <v>921693</v>
      </c>
      <c r="N787" s="6">
        <v>977075</v>
      </c>
      <c r="O787" s="6">
        <v>1037747</v>
      </c>
      <c r="P787" s="6">
        <v>1053898</v>
      </c>
      <c r="Q787" s="6">
        <v>1107204</v>
      </c>
      <c r="R787" s="6">
        <v>1172628</v>
      </c>
      <c r="T787" s="115" t="s">
        <v>28</v>
      </c>
      <c r="U787" s="111">
        <f t="shared" ref="U787:U804" si="166">B787*1000/166.386</f>
        <v>1590893.0971207921</v>
      </c>
      <c r="V787" s="111">
        <f t="shared" si="165"/>
        <v>1728580.294205524</v>
      </c>
      <c r="W787" s="111">
        <f t="shared" si="165"/>
        <v>1988756.3229208915</v>
      </c>
      <c r="X787" s="111">
        <f t="shared" si="165"/>
        <v>2308358.2264628415</v>
      </c>
      <c r="Y787" s="111">
        <f t="shared" si="165"/>
        <v>2421517.4642543574</v>
      </c>
      <c r="Z787" s="111">
        <f t="shared" si="165"/>
        <v>2574607.0232333425</v>
      </c>
      <c r="AA787" s="111">
        <f t="shared" si="165"/>
        <v>3040742.6105561769</v>
      </c>
      <c r="AB787" s="111">
        <f t="shared" si="165"/>
        <v>3462436.7434760137</v>
      </c>
      <c r="AC787" s="111">
        <f t="shared" si="165"/>
        <v>3916765.8336638901</v>
      </c>
      <c r="AD787" s="111">
        <f t="shared" si="165"/>
        <v>4340365.1749546239</v>
      </c>
      <c r="AE787" s="111">
        <f t="shared" si="165"/>
        <v>5013606.9140432486</v>
      </c>
      <c r="AF787" s="111">
        <f t="shared" si="165"/>
        <v>5539486.4952580146</v>
      </c>
      <c r="AG787" s="111">
        <f t="shared" si="165"/>
        <v>5872339.0189078413</v>
      </c>
      <c r="AH787" s="111">
        <f t="shared" si="165"/>
        <v>6236985.0828795694</v>
      </c>
      <c r="AI787" s="111">
        <f t="shared" si="165"/>
        <v>6334054.547858594</v>
      </c>
      <c r="AJ787" s="111">
        <f t="shared" si="165"/>
        <v>6654430.0602214132</v>
      </c>
      <c r="AK787" s="111">
        <f t="shared" si="165"/>
        <v>7047636.2193934591</v>
      </c>
    </row>
    <row r="788" spans="1:37">
      <c r="A788" s="109" t="s">
        <v>29</v>
      </c>
      <c r="B788" s="112">
        <v>247324.26196099998</v>
      </c>
      <c r="C788" s="6">
        <v>276651.5395203607</v>
      </c>
      <c r="D788" s="6">
        <v>309698.44747391029</v>
      </c>
      <c r="E788" s="6">
        <v>355352.53461814107</v>
      </c>
      <c r="F788" s="6">
        <v>370873.01053817169</v>
      </c>
      <c r="G788" s="6">
        <v>415641.6989594975</v>
      </c>
      <c r="H788" s="6">
        <v>472234</v>
      </c>
      <c r="I788" s="6">
        <v>502980</v>
      </c>
      <c r="J788" s="6">
        <v>550741</v>
      </c>
      <c r="K788" s="6">
        <v>616264</v>
      </c>
      <c r="L788" s="6">
        <v>698403</v>
      </c>
      <c r="M788" s="6">
        <v>771538</v>
      </c>
      <c r="N788" s="6">
        <v>844279</v>
      </c>
      <c r="O788" s="6">
        <v>860106</v>
      </c>
      <c r="P788" s="6">
        <v>853551</v>
      </c>
      <c r="Q788" s="6">
        <v>855580</v>
      </c>
      <c r="R788" s="6">
        <v>901055</v>
      </c>
      <c r="T788" s="115" t="s">
        <v>29</v>
      </c>
      <c r="U788" s="111">
        <f t="shared" si="166"/>
        <v>1486448.7514634645</v>
      </c>
      <c r="V788" s="111">
        <f t="shared" si="165"/>
        <v>1662709.239481451</v>
      </c>
      <c r="W788" s="111">
        <f t="shared" si="165"/>
        <v>1861325.1564068508</v>
      </c>
      <c r="X788" s="111">
        <f t="shared" si="165"/>
        <v>2135711.7462895983</v>
      </c>
      <c r="Y788" s="111">
        <f t="shared" si="165"/>
        <v>2228991.6852269527</v>
      </c>
      <c r="Z788" s="111">
        <f t="shared" si="165"/>
        <v>2498056.9216129812</v>
      </c>
      <c r="AA788" s="111">
        <f t="shared" si="165"/>
        <v>2838183.5010157106</v>
      </c>
      <c r="AB788" s="111">
        <f t="shared" si="165"/>
        <v>3022970.682629548</v>
      </c>
      <c r="AC788" s="111">
        <f t="shared" si="165"/>
        <v>3310020.0738042863</v>
      </c>
      <c r="AD788" s="111">
        <f t="shared" si="165"/>
        <v>3703821.2349596722</v>
      </c>
      <c r="AE788" s="111">
        <f t="shared" si="165"/>
        <v>4197486.5673794672</v>
      </c>
      <c r="AF788" s="111">
        <f t="shared" si="165"/>
        <v>4637036.7699205466</v>
      </c>
      <c r="AG788" s="111">
        <f t="shared" si="165"/>
        <v>5074218.984770353</v>
      </c>
      <c r="AH788" s="111">
        <f t="shared" si="165"/>
        <v>5169341.1705311742</v>
      </c>
      <c r="AI788" s="111">
        <f t="shared" si="165"/>
        <v>5129944.827088818</v>
      </c>
      <c r="AJ788" s="111">
        <f t="shared" si="165"/>
        <v>5142139.3626867644</v>
      </c>
      <c r="AK788" s="111">
        <f t="shared" si="165"/>
        <v>5415449.6171552893</v>
      </c>
    </row>
    <row r="789" spans="1:37">
      <c r="A789" s="109" t="s">
        <v>30</v>
      </c>
      <c r="B789" s="112">
        <v>141583.57156323909</v>
      </c>
      <c r="C789" s="6">
        <v>167912.92646647754</v>
      </c>
      <c r="D789" s="6">
        <v>192989.82047620902</v>
      </c>
      <c r="E789" s="6">
        <v>219819.42030214804</v>
      </c>
      <c r="F789" s="6">
        <v>240780.02364948671</v>
      </c>
      <c r="G789" s="6">
        <v>290201.98807292507</v>
      </c>
      <c r="H789" s="6">
        <v>316363</v>
      </c>
      <c r="I789" s="6">
        <v>347601</v>
      </c>
      <c r="J789" s="6">
        <v>398514</v>
      </c>
      <c r="K789" s="6">
        <v>455217</v>
      </c>
      <c r="L789" s="6">
        <v>506360</v>
      </c>
      <c r="M789" s="6">
        <v>561238</v>
      </c>
      <c r="N789" s="6">
        <v>593214</v>
      </c>
      <c r="O789" s="6">
        <v>599518</v>
      </c>
      <c r="P789" s="6">
        <v>627839</v>
      </c>
      <c r="Q789" s="6">
        <v>692146</v>
      </c>
      <c r="R789" s="6">
        <v>752839</v>
      </c>
      <c r="T789" s="115" t="s">
        <v>30</v>
      </c>
      <c r="U789" s="111">
        <f t="shared" si="166"/>
        <v>850934.40291394165</v>
      </c>
      <c r="V789" s="111">
        <f t="shared" si="165"/>
        <v>1009177.0128885696</v>
      </c>
      <c r="W789" s="111">
        <f t="shared" si="165"/>
        <v>1159892.1812905474</v>
      </c>
      <c r="X789" s="111">
        <f t="shared" si="165"/>
        <v>1321141.323802171</v>
      </c>
      <c r="Y789" s="111">
        <f t="shared" si="165"/>
        <v>1447117.0870715489</v>
      </c>
      <c r="Z789" s="111">
        <f t="shared" si="165"/>
        <v>1744149.07548066</v>
      </c>
      <c r="AA789" s="111">
        <f t="shared" si="165"/>
        <v>1901379.9237916651</v>
      </c>
      <c r="AB789" s="111">
        <f t="shared" si="165"/>
        <v>2089124.0849590711</v>
      </c>
      <c r="AC789" s="111">
        <f t="shared" si="165"/>
        <v>2395117.3776639863</v>
      </c>
      <c r="AD789" s="111">
        <f t="shared" si="165"/>
        <v>2735909.2712127222</v>
      </c>
      <c r="AE789" s="111">
        <f t="shared" si="165"/>
        <v>3043284.8917577202</v>
      </c>
      <c r="AF789" s="111">
        <f t="shared" si="165"/>
        <v>3373108.314401452</v>
      </c>
      <c r="AG789" s="111">
        <f t="shared" si="165"/>
        <v>3565287.9448992102</v>
      </c>
      <c r="AH789" s="111">
        <f t="shared" si="165"/>
        <v>3603175.747959564</v>
      </c>
      <c r="AI789" s="111">
        <f t="shared" si="165"/>
        <v>3773388.3860420948</v>
      </c>
      <c r="AJ789" s="111">
        <f t="shared" si="165"/>
        <v>4159881.240008174</v>
      </c>
      <c r="AK789" s="111">
        <f t="shared" si="165"/>
        <v>4524653.5165218227</v>
      </c>
    </row>
    <row r="790" spans="1:37">
      <c r="A790" s="109" t="s">
        <v>31</v>
      </c>
      <c r="B790" s="112">
        <v>297342.37716508674</v>
      </c>
      <c r="C790" s="6">
        <v>333137.48949534207</v>
      </c>
      <c r="D790" s="6">
        <v>371211.87249208003</v>
      </c>
      <c r="E790" s="6">
        <v>446470.33126552869</v>
      </c>
      <c r="F790" s="6">
        <v>456588.64359497628</v>
      </c>
      <c r="G790" s="6">
        <v>478277.88090351899</v>
      </c>
      <c r="H790" s="6">
        <v>523277</v>
      </c>
      <c r="I790" s="6">
        <v>611265</v>
      </c>
      <c r="J790" s="6">
        <v>696856</v>
      </c>
      <c r="K790" s="6">
        <v>771124</v>
      </c>
      <c r="L790" s="6">
        <v>870308</v>
      </c>
      <c r="M790" s="6">
        <v>971524</v>
      </c>
      <c r="N790" s="6">
        <v>1073843</v>
      </c>
      <c r="O790" s="6">
        <v>1099322</v>
      </c>
      <c r="P790" s="6">
        <v>1121397</v>
      </c>
      <c r="Q790" s="6">
        <v>1228748</v>
      </c>
      <c r="R790" s="6">
        <v>1318991</v>
      </c>
      <c r="T790" s="115" t="s">
        <v>31</v>
      </c>
      <c r="U790" s="111">
        <f t="shared" si="166"/>
        <v>1787063.6782246509</v>
      </c>
      <c r="V790" s="111">
        <f t="shared" si="165"/>
        <v>2002196.6361072571</v>
      </c>
      <c r="W790" s="111">
        <f t="shared" si="165"/>
        <v>2231028.286587093</v>
      </c>
      <c r="X790" s="111">
        <f t="shared" si="165"/>
        <v>2683340.7333881981</v>
      </c>
      <c r="Y790" s="111">
        <f t="shared" si="165"/>
        <v>2744153.015247535</v>
      </c>
      <c r="Z790" s="111">
        <f t="shared" si="165"/>
        <v>2874507.9568203995</v>
      </c>
      <c r="AA790" s="111">
        <f t="shared" si="165"/>
        <v>3144958.1094563245</v>
      </c>
      <c r="AB790" s="111">
        <f t="shared" si="165"/>
        <v>3673776.6398615269</v>
      </c>
      <c r="AC790" s="111">
        <f t="shared" si="165"/>
        <v>4188188.9101246502</v>
      </c>
      <c r="AD790" s="111">
        <f t="shared" si="165"/>
        <v>4634548.5798083972</v>
      </c>
      <c r="AE790" s="111">
        <f t="shared" si="165"/>
        <v>5230656.4254204081</v>
      </c>
      <c r="AF790" s="111">
        <f t="shared" si="165"/>
        <v>5838976.8369934969</v>
      </c>
      <c r="AG790" s="111">
        <f t="shared" si="165"/>
        <v>6453926.4120779391</v>
      </c>
      <c r="AH790" s="111">
        <f t="shared" si="165"/>
        <v>6607058.2861538837</v>
      </c>
      <c r="AI790" s="111">
        <f t="shared" si="165"/>
        <v>6739731.7081966037</v>
      </c>
      <c r="AJ790" s="111">
        <f t="shared" si="165"/>
        <v>7384924.2123736376</v>
      </c>
      <c r="AK790" s="111">
        <f t="shared" si="165"/>
        <v>7927295.5657326942</v>
      </c>
    </row>
    <row r="791" spans="1:37">
      <c r="A791" s="109" t="s">
        <v>32</v>
      </c>
      <c r="B791" s="112">
        <v>106407.10667560057</v>
      </c>
      <c r="C791" s="6">
        <v>123031.03203795465</v>
      </c>
      <c r="D791" s="6">
        <v>133486.86894548874</v>
      </c>
      <c r="E791" s="6">
        <v>151198.39236741897</v>
      </c>
      <c r="F791" s="6">
        <v>161383.13673095332</v>
      </c>
      <c r="G791" s="6">
        <v>165127.54983126267</v>
      </c>
      <c r="H791" s="6">
        <v>193712</v>
      </c>
      <c r="I791" s="6">
        <v>211576</v>
      </c>
      <c r="J791" s="6">
        <v>237258</v>
      </c>
      <c r="K791" s="6">
        <v>267665</v>
      </c>
      <c r="L791" s="6">
        <v>301387</v>
      </c>
      <c r="M791" s="6">
        <v>338287</v>
      </c>
      <c r="N791" s="6">
        <v>376435</v>
      </c>
      <c r="O791" s="6">
        <v>385464</v>
      </c>
      <c r="P791" s="6">
        <v>388326</v>
      </c>
      <c r="Q791" s="6">
        <v>419598</v>
      </c>
      <c r="R791" s="6">
        <v>439986</v>
      </c>
      <c r="T791" s="115" t="s">
        <v>32</v>
      </c>
      <c r="U791" s="111">
        <f t="shared" si="166"/>
        <v>639519.59104492306</v>
      </c>
      <c r="V791" s="111">
        <f t="shared" si="165"/>
        <v>739431.39469639666</v>
      </c>
      <c r="W791" s="111">
        <f t="shared" si="165"/>
        <v>802272.24012530351</v>
      </c>
      <c r="X791" s="111">
        <f t="shared" si="165"/>
        <v>908720.63976187282</v>
      </c>
      <c r="Y791" s="111">
        <f t="shared" si="165"/>
        <v>969932.18618725939</v>
      </c>
      <c r="Z791" s="111">
        <f t="shared" si="165"/>
        <v>992436.5621582506</v>
      </c>
      <c r="AA791" s="111">
        <f t="shared" si="165"/>
        <v>1164232.5676439123</v>
      </c>
      <c r="AB791" s="111">
        <f t="shared" si="165"/>
        <v>1271597.3699710313</v>
      </c>
      <c r="AC791" s="111">
        <f t="shared" si="165"/>
        <v>1425949.2986188743</v>
      </c>
      <c r="AD791" s="111">
        <f t="shared" si="165"/>
        <v>1608699.049198851</v>
      </c>
      <c r="AE791" s="111">
        <f t="shared" si="165"/>
        <v>1811372.35103915</v>
      </c>
      <c r="AF791" s="111">
        <f t="shared" si="165"/>
        <v>2033145.8175567656</v>
      </c>
      <c r="AG791" s="111">
        <f t="shared" si="165"/>
        <v>2262419.9151370907</v>
      </c>
      <c r="AH791" s="111">
        <f t="shared" si="165"/>
        <v>2316685.2980419025</v>
      </c>
      <c r="AI791" s="111">
        <f t="shared" si="165"/>
        <v>2333886.2644693665</v>
      </c>
      <c r="AJ791" s="111">
        <f t="shared" si="165"/>
        <v>2521834.7697522631</v>
      </c>
      <c r="AK791" s="111">
        <f t="shared" si="165"/>
        <v>2644369.1175940284</v>
      </c>
    </row>
    <row r="792" spans="1:37">
      <c r="A792" s="109" t="s">
        <v>33</v>
      </c>
      <c r="B792" s="112">
        <v>439111.00412847131</v>
      </c>
      <c r="C792" s="6">
        <v>494292.50496336818</v>
      </c>
      <c r="D792" s="6">
        <v>584650.08591115673</v>
      </c>
      <c r="E792" s="6">
        <v>648595.77065493504</v>
      </c>
      <c r="F792" s="6">
        <v>698931.32513079769</v>
      </c>
      <c r="G792" s="6">
        <v>770380.38481064083</v>
      </c>
      <c r="H792" s="6">
        <v>907662</v>
      </c>
      <c r="I792" s="6">
        <v>989674</v>
      </c>
      <c r="J792" s="6">
        <v>1108074</v>
      </c>
      <c r="K792" s="6">
        <v>1229001</v>
      </c>
      <c r="L792" s="6">
        <v>1377210</v>
      </c>
      <c r="M792" s="6">
        <v>1544259</v>
      </c>
      <c r="N792" s="6">
        <v>1719503</v>
      </c>
      <c r="O792" s="6">
        <v>1791693</v>
      </c>
      <c r="P792" s="6">
        <v>1842101</v>
      </c>
      <c r="Q792" s="6">
        <v>1930096</v>
      </c>
      <c r="R792" s="6">
        <v>1989929</v>
      </c>
      <c r="T792" s="115" t="s">
        <v>33</v>
      </c>
      <c r="U792" s="111">
        <f t="shared" si="166"/>
        <v>2639110.2864932828</v>
      </c>
      <c r="V792" s="111">
        <f t="shared" si="165"/>
        <v>2970757.7858916507</v>
      </c>
      <c r="W792" s="111">
        <f t="shared" si="165"/>
        <v>3513817.7846162342</v>
      </c>
      <c r="X792" s="111">
        <f t="shared" si="165"/>
        <v>3898139.0901574353</v>
      </c>
      <c r="Y792" s="111">
        <f t="shared" si="165"/>
        <v>4200661.8653660631</v>
      </c>
      <c r="Z792" s="111">
        <f t="shared" si="165"/>
        <v>4630079.3625103123</v>
      </c>
      <c r="AA792" s="111">
        <f t="shared" si="165"/>
        <v>5455158.4868919263</v>
      </c>
      <c r="AB792" s="111">
        <f t="shared" si="165"/>
        <v>5948060.5339391539</v>
      </c>
      <c r="AC792" s="111">
        <f t="shared" si="165"/>
        <v>6659658.8655295521</v>
      </c>
      <c r="AD792" s="111">
        <f t="shared" si="165"/>
        <v>7386444.7729977285</v>
      </c>
      <c r="AE792" s="111">
        <f t="shared" si="165"/>
        <v>8277198.8027838878</v>
      </c>
      <c r="AF792" s="111">
        <f t="shared" si="165"/>
        <v>9281183.513035953</v>
      </c>
      <c r="AG792" s="111">
        <f t="shared" si="165"/>
        <v>10334421.165242268</v>
      </c>
      <c r="AH792" s="111">
        <f t="shared" si="165"/>
        <v>10768291.803396922</v>
      </c>
      <c r="AI792" s="111">
        <f t="shared" si="165"/>
        <v>11071249.984974697</v>
      </c>
      <c r="AJ792" s="111">
        <f t="shared" si="165"/>
        <v>11600110.586227207</v>
      </c>
      <c r="AK792" s="111">
        <f t="shared" si="165"/>
        <v>11959714.158643156</v>
      </c>
    </row>
    <row r="793" spans="1:37">
      <c r="A793" s="109" t="s">
        <v>34</v>
      </c>
      <c r="B793" s="112">
        <v>234417.14241235069</v>
      </c>
      <c r="C793" s="6">
        <v>265949.25976546359</v>
      </c>
      <c r="D793" s="6">
        <v>297339.09927633265</v>
      </c>
      <c r="E793" s="6">
        <v>337925.00275912666</v>
      </c>
      <c r="F793" s="6">
        <v>367592.81879534881</v>
      </c>
      <c r="G793" s="6">
        <v>418086.32204572379</v>
      </c>
      <c r="H793" s="6">
        <v>456537</v>
      </c>
      <c r="I793" s="6">
        <v>505739</v>
      </c>
      <c r="J793" s="6">
        <v>572156</v>
      </c>
      <c r="K793" s="6">
        <v>646917</v>
      </c>
      <c r="L793" s="6">
        <v>741940</v>
      </c>
      <c r="M793" s="6">
        <v>845031</v>
      </c>
      <c r="N793" s="6">
        <v>906733</v>
      </c>
      <c r="O793" s="6">
        <v>967365</v>
      </c>
      <c r="P793" s="6">
        <v>1004281</v>
      </c>
      <c r="Q793" s="6">
        <v>1059821</v>
      </c>
      <c r="R793" s="6">
        <v>1131610</v>
      </c>
      <c r="T793" s="115" t="s">
        <v>34</v>
      </c>
      <c r="U793" s="111">
        <f t="shared" si="166"/>
        <v>1408875.4006487967</v>
      </c>
      <c r="V793" s="111">
        <f t="shared" si="165"/>
        <v>1598387.2427095044</v>
      </c>
      <c r="W793" s="111">
        <f t="shared" si="165"/>
        <v>1787043.9777164706</v>
      </c>
      <c r="X793" s="111">
        <f t="shared" si="165"/>
        <v>2030970.1703215817</v>
      </c>
      <c r="Y793" s="111">
        <f t="shared" si="165"/>
        <v>2209277.3358055898</v>
      </c>
      <c r="Z793" s="111">
        <f t="shared" si="165"/>
        <v>2512749.4022677615</v>
      </c>
      <c r="AA793" s="111">
        <f t="shared" si="165"/>
        <v>2743842.6309905881</v>
      </c>
      <c r="AB793" s="111">
        <f t="shared" si="165"/>
        <v>3039552.6065894966</v>
      </c>
      <c r="AC793" s="111">
        <f t="shared" si="165"/>
        <v>3438726.8159580734</v>
      </c>
      <c r="AD793" s="111">
        <f t="shared" si="165"/>
        <v>3888049.4753164328</v>
      </c>
      <c r="AE793" s="111">
        <f t="shared" si="165"/>
        <v>4459149.2072650343</v>
      </c>
      <c r="AF793" s="111">
        <f t="shared" si="165"/>
        <v>5078738.5957953194</v>
      </c>
      <c r="AG793" s="111">
        <f t="shared" si="165"/>
        <v>5449575.0844422011</v>
      </c>
      <c r="AH793" s="111">
        <f t="shared" si="165"/>
        <v>5813980.7435721755</v>
      </c>
      <c r="AI793" s="111">
        <f t="shared" si="165"/>
        <v>6035850.3720264928</v>
      </c>
      <c r="AJ793" s="111">
        <f t="shared" si="165"/>
        <v>6369652.4948012456</v>
      </c>
      <c r="AK793" s="111">
        <f t="shared" si="165"/>
        <v>6801113.0744173191</v>
      </c>
    </row>
    <row r="794" spans="1:37">
      <c r="A794" s="109" t="s">
        <v>35</v>
      </c>
      <c r="B794" s="112">
        <v>1475863.4415320405</v>
      </c>
      <c r="C794" s="6">
        <v>1628826.4841815163</v>
      </c>
      <c r="D794" s="6">
        <v>1783612.2736446317</v>
      </c>
      <c r="E794" s="6">
        <v>1995964.5927487935</v>
      </c>
      <c r="F794" s="6">
        <v>2143072.1509596305</v>
      </c>
      <c r="G794" s="6">
        <v>2242642.7985977475</v>
      </c>
      <c r="H794" s="6">
        <v>2745394</v>
      </c>
      <c r="I794" s="6">
        <v>3124480</v>
      </c>
      <c r="J794" s="6">
        <v>3516850</v>
      </c>
      <c r="K794" s="6">
        <v>3988121</v>
      </c>
      <c r="L794" s="6">
        <v>4591972</v>
      </c>
      <c r="M794" s="6">
        <v>5136724</v>
      </c>
      <c r="N794" s="6">
        <v>5514800</v>
      </c>
      <c r="O794" s="6">
        <v>5637585</v>
      </c>
      <c r="P794" s="6">
        <v>5701918</v>
      </c>
      <c r="Q794" s="6">
        <v>5973189</v>
      </c>
      <c r="R794" s="6">
        <v>6191040</v>
      </c>
      <c r="T794" s="115" t="s">
        <v>35</v>
      </c>
      <c r="U794" s="111">
        <f t="shared" si="166"/>
        <v>8870117.9277826305</v>
      </c>
      <c r="V794" s="111">
        <f t="shared" si="165"/>
        <v>9789444.3293397073</v>
      </c>
      <c r="W794" s="111">
        <f t="shared" si="165"/>
        <v>10719725.659879027</v>
      </c>
      <c r="X794" s="111">
        <f t="shared" si="165"/>
        <v>11995988.801634714</v>
      </c>
      <c r="Y794" s="111">
        <f t="shared" si="165"/>
        <v>12880123.032945262</v>
      </c>
      <c r="Z794" s="111">
        <f t="shared" si="165"/>
        <v>13478554.677663671</v>
      </c>
      <c r="AA794" s="111">
        <f t="shared" si="165"/>
        <v>16500150.253026096</v>
      </c>
      <c r="AB794" s="111">
        <f t="shared" si="165"/>
        <v>18778502.999050401</v>
      </c>
      <c r="AC794" s="111">
        <f t="shared" si="165"/>
        <v>21136694.193021048</v>
      </c>
      <c r="AD794" s="111">
        <f t="shared" si="165"/>
        <v>23969089.947471544</v>
      </c>
      <c r="AE794" s="111">
        <f t="shared" si="165"/>
        <v>27598307.549914055</v>
      </c>
      <c r="AF794" s="111">
        <f t="shared" si="165"/>
        <v>30872333.008786798</v>
      </c>
      <c r="AG794" s="111">
        <f t="shared" si="165"/>
        <v>33144615.532556828</v>
      </c>
      <c r="AH794" s="111">
        <f t="shared" si="165"/>
        <v>33882568.244924456</v>
      </c>
      <c r="AI794" s="111">
        <f t="shared" si="165"/>
        <v>34269217.362037674</v>
      </c>
      <c r="AJ794" s="111">
        <f t="shared" si="165"/>
        <v>35899588.907720603</v>
      </c>
      <c r="AK794" s="111">
        <f t="shared" si="165"/>
        <v>37208899.78724172</v>
      </c>
    </row>
    <row r="795" spans="1:37">
      <c r="A795" s="109" t="s">
        <v>36</v>
      </c>
      <c r="B795" s="112">
        <v>717751.59626860172</v>
      </c>
      <c r="C795" s="6">
        <v>814592.38680562808</v>
      </c>
      <c r="D795" s="6">
        <v>865858.23854023637</v>
      </c>
      <c r="E795" s="6">
        <v>1019097.7155690426</v>
      </c>
      <c r="F795" s="6">
        <v>1099133.5602873517</v>
      </c>
      <c r="G795" s="6">
        <v>1178196.6786040775</v>
      </c>
      <c r="H795" s="6">
        <v>1325323</v>
      </c>
      <c r="I795" s="6">
        <v>1499415</v>
      </c>
      <c r="J795" s="6">
        <v>1649584</v>
      </c>
      <c r="K795" s="6">
        <v>1879769</v>
      </c>
      <c r="L795" s="6">
        <v>2196397</v>
      </c>
      <c r="M795" s="6">
        <v>2439562</v>
      </c>
      <c r="N795" s="6">
        <v>2618580</v>
      </c>
      <c r="O795" s="6">
        <v>2737979</v>
      </c>
      <c r="P795" s="6">
        <v>2864150</v>
      </c>
      <c r="Q795" s="6">
        <v>3084128</v>
      </c>
      <c r="R795" s="6">
        <v>3317583</v>
      </c>
      <c r="T795" s="115" t="s">
        <v>36</v>
      </c>
      <c r="U795" s="111">
        <f t="shared" si="166"/>
        <v>4313773.9729821123</v>
      </c>
      <c r="V795" s="111">
        <f t="shared" si="165"/>
        <v>4895798.846090585</v>
      </c>
      <c r="W795" s="111">
        <f t="shared" si="165"/>
        <v>5203912.8204310238</v>
      </c>
      <c r="X795" s="111">
        <f t="shared" si="165"/>
        <v>6124900.6260685548</v>
      </c>
      <c r="Y795" s="111">
        <f t="shared" si="165"/>
        <v>6605925.7406714009</v>
      </c>
      <c r="Z795" s="111">
        <f t="shared" si="165"/>
        <v>7081104.6518581947</v>
      </c>
      <c r="AA795" s="111">
        <f t="shared" si="165"/>
        <v>7965351.6521822754</v>
      </c>
      <c r="AB795" s="111">
        <f t="shared" si="165"/>
        <v>9011665.644946089</v>
      </c>
      <c r="AC795" s="111">
        <f t="shared" si="165"/>
        <v>9914199.5119781718</v>
      </c>
      <c r="AD795" s="111">
        <f t="shared" si="165"/>
        <v>11297639.22445398</v>
      </c>
      <c r="AE795" s="111">
        <f t="shared" si="165"/>
        <v>13200611.830322264</v>
      </c>
      <c r="AF795" s="111">
        <f t="shared" si="165"/>
        <v>14662062.913947087</v>
      </c>
      <c r="AG795" s="111">
        <f t="shared" si="165"/>
        <v>15737982.762972847</v>
      </c>
      <c r="AH795" s="111">
        <f t="shared" si="165"/>
        <v>16455585.205486039</v>
      </c>
      <c r="AI795" s="111">
        <f t="shared" si="165"/>
        <v>17213888.187708102</v>
      </c>
      <c r="AJ795" s="111">
        <f t="shared" si="165"/>
        <v>18535982.594689459</v>
      </c>
      <c r="AK795" s="111">
        <f t="shared" si="165"/>
        <v>19939075.402978618</v>
      </c>
    </row>
    <row r="796" spans="1:37">
      <c r="A796" s="109" t="s">
        <v>37</v>
      </c>
      <c r="B796" s="112">
        <v>122781.66719290092</v>
      </c>
      <c r="C796" s="6">
        <v>133143.7685314746</v>
      </c>
      <c r="D796" s="6">
        <v>149463.96442403298</v>
      </c>
      <c r="E796" s="6">
        <v>176541.79882728984</v>
      </c>
      <c r="F796" s="6">
        <v>196696.62782368311</v>
      </c>
      <c r="G796" s="6">
        <v>212619.27388238066</v>
      </c>
      <c r="H796" s="6">
        <v>249220</v>
      </c>
      <c r="I796" s="6">
        <v>287251</v>
      </c>
      <c r="J796" s="6">
        <v>329401</v>
      </c>
      <c r="K796" s="6">
        <v>375016</v>
      </c>
      <c r="L796" s="6">
        <v>433954</v>
      </c>
      <c r="M796" s="6">
        <v>494408</v>
      </c>
      <c r="N796" s="6">
        <v>552500</v>
      </c>
      <c r="O796" s="6">
        <v>569128</v>
      </c>
      <c r="P796" s="6">
        <v>572261</v>
      </c>
      <c r="Q796" s="6">
        <v>606029</v>
      </c>
      <c r="R796" s="6">
        <v>632696</v>
      </c>
      <c r="T796" s="115" t="s">
        <v>37</v>
      </c>
      <c r="U796" s="111">
        <f t="shared" si="166"/>
        <v>737932.68179354584</v>
      </c>
      <c r="V796" s="111">
        <f t="shared" si="165"/>
        <v>800210.1651068877</v>
      </c>
      <c r="W796" s="111">
        <f t="shared" si="165"/>
        <v>898296.51788030833</v>
      </c>
      <c r="X796" s="111">
        <f t="shared" si="165"/>
        <v>1061037.5802488783</v>
      </c>
      <c r="Y796" s="111">
        <f t="shared" si="165"/>
        <v>1182170.5421350542</v>
      </c>
      <c r="Z796" s="111">
        <f t="shared" si="165"/>
        <v>1277867.5722860137</v>
      </c>
      <c r="AA796" s="111">
        <f t="shared" si="165"/>
        <v>1497842.3665452623</v>
      </c>
      <c r="AB796" s="111">
        <f t="shared" si="165"/>
        <v>1726413.2799634584</v>
      </c>
      <c r="AC796" s="111">
        <f t="shared" si="165"/>
        <v>1979739.8819612227</v>
      </c>
      <c r="AD796" s="111">
        <f t="shared" si="165"/>
        <v>2253891.5533758849</v>
      </c>
      <c r="AE796" s="111">
        <f t="shared" si="165"/>
        <v>2608116.0674575986</v>
      </c>
      <c r="AF796" s="111">
        <f t="shared" si="165"/>
        <v>2971451.9250417706</v>
      </c>
      <c r="AG796" s="111">
        <f t="shared" si="165"/>
        <v>3320591.8767203973</v>
      </c>
      <c r="AH796" s="111">
        <f t="shared" si="165"/>
        <v>3420528.1694373325</v>
      </c>
      <c r="AI796" s="111">
        <f t="shared" si="165"/>
        <v>3439357.8786676764</v>
      </c>
      <c r="AJ796" s="111">
        <f t="shared" si="165"/>
        <v>3642307.6460759919</v>
      </c>
      <c r="AK796" s="111">
        <f t="shared" si="165"/>
        <v>3802579.5439520152</v>
      </c>
    </row>
    <row r="797" spans="1:37">
      <c r="A797" s="109" t="s">
        <v>38</v>
      </c>
      <c r="B797" s="112">
        <v>431146.25663428783</v>
      </c>
      <c r="C797" s="6">
        <v>490254.4493104298</v>
      </c>
      <c r="D797" s="6">
        <v>557467.70824784401</v>
      </c>
      <c r="E797" s="6">
        <v>612090.87250924925</v>
      </c>
      <c r="F797" s="6">
        <v>655455.9089391951</v>
      </c>
      <c r="G797" s="6">
        <v>694249.35644961975</v>
      </c>
      <c r="H797" s="6">
        <v>781287</v>
      </c>
      <c r="I797" s="6">
        <v>879061</v>
      </c>
      <c r="J797" s="6">
        <v>992558</v>
      </c>
      <c r="K797" s="6">
        <v>1126244</v>
      </c>
      <c r="L797" s="6">
        <v>1284495</v>
      </c>
      <c r="M797" s="6">
        <v>1443870</v>
      </c>
      <c r="N797" s="6">
        <v>1546850</v>
      </c>
      <c r="O797" s="6">
        <v>1618714</v>
      </c>
      <c r="P797" s="6">
        <v>1667067</v>
      </c>
      <c r="Q797" s="6">
        <v>1771612</v>
      </c>
      <c r="R797" s="6">
        <v>1855723</v>
      </c>
      <c r="T797" s="115" t="s">
        <v>38</v>
      </c>
      <c r="U797" s="111">
        <f t="shared" si="166"/>
        <v>2591241.189969636</v>
      </c>
      <c r="V797" s="111">
        <f t="shared" si="165"/>
        <v>2946488.5826357375</v>
      </c>
      <c r="W797" s="111">
        <f t="shared" si="165"/>
        <v>3350448.4046004112</v>
      </c>
      <c r="X797" s="111">
        <f t="shared" si="165"/>
        <v>3678740.2336088927</v>
      </c>
      <c r="Y797" s="111">
        <f t="shared" si="165"/>
        <v>3939369.3516233047</v>
      </c>
      <c r="Z797" s="111">
        <f t="shared" si="165"/>
        <v>4172522.6668687258</v>
      </c>
      <c r="AA797" s="111">
        <f t="shared" si="165"/>
        <v>4695629.4399769213</v>
      </c>
      <c r="AB797" s="111">
        <f t="shared" si="165"/>
        <v>5283263.0149171203</v>
      </c>
      <c r="AC797" s="111">
        <f t="shared" si="165"/>
        <v>5965393.7230295818</v>
      </c>
      <c r="AD797" s="111">
        <f t="shared" si="165"/>
        <v>6768862.7648960855</v>
      </c>
      <c r="AE797" s="111">
        <f t="shared" si="165"/>
        <v>7719970.4302044641</v>
      </c>
      <c r="AF797" s="111">
        <f t="shared" si="165"/>
        <v>8677833.4715661183</v>
      </c>
      <c r="AG797" s="111">
        <f t="shared" si="165"/>
        <v>9296755.7366605364</v>
      </c>
      <c r="AH797" s="111">
        <f t="shared" si="165"/>
        <v>9728667.0753548983</v>
      </c>
      <c r="AI797" s="111">
        <f t="shared" si="165"/>
        <v>10019274.458187588</v>
      </c>
      <c r="AJ797" s="111">
        <f t="shared" si="165"/>
        <v>10647602.562715614</v>
      </c>
      <c r="AK797" s="111">
        <f t="shared" si="165"/>
        <v>11153119.853833856</v>
      </c>
    </row>
    <row r="798" spans="1:37">
      <c r="A798" s="109" t="s">
        <v>39</v>
      </c>
      <c r="B798" s="112">
        <v>1238924.6671134341</v>
      </c>
      <c r="C798" s="6">
        <v>1403679.7717944861</v>
      </c>
      <c r="D798" s="6">
        <v>1633691.4542866796</v>
      </c>
      <c r="E798" s="6">
        <v>1881560.6470015687</v>
      </c>
      <c r="F798" s="6">
        <v>1976265.9993362839</v>
      </c>
      <c r="G798" s="6">
        <v>2120101.6963782758</v>
      </c>
      <c r="H798" s="6">
        <v>2583309</v>
      </c>
      <c r="I798" s="6">
        <v>2869488</v>
      </c>
      <c r="J798" s="6">
        <v>3194707</v>
      </c>
      <c r="K798" s="6">
        <v>3591637</v>
      </c>
      <c r="L798" s="6">
        <v>4166436</v>
      </c>
      <c r="M798" s="6">
        <v>4598149</v>
      </c>
      <c r="N798" s="6">
        <v>5042537</v>
      </c>
      <c r="O798" s="6">
        <v>5302851</v>
      </c>
      <c r="P798" s="6">
        <v>5354984</v>
      </c>
      <c r="Q798" s="6">
        <v>5511797</v>
      </c>
      <c r="R798" s="6">
        <v>5809090</v>
      </c>
      <c r="T798" s="115" t="s">
        <v>39</v>
      </c>
      <c r="U798" s="111">
        <f t="shared" si="166"/>
        <v>7446087.2135482198</v>
      </c>
      <c r="V798" s="111">
        <f t="shared" si="165"/>
        <v>8436285.3352715131</v>
      </c>
      <c r="W798" s="111">
        <f t="shared" si="165"/>
        <v>9818683.3885463905</v>
      </c>
      <c r="X798" s="111">
        <f t="shared" si="165"/>
        <v>11308407.239801239</v>
      </c>
      <c r="Y798" s="111">
        <f t="shared" si="165"/>
        <v>11877597.870832184</v>
      </c>
      <c r="Z798" s="111">
        <f t="shared" si="165"/>
        <v>12742067.820479343</v>
      </c>
      <c r="AA798" s="111">
        <f t="shared" si="165"/>
        <v>15525999.783635642</v>
      </c>
      <c r="AB798" s="111">
        <f t="shared" si="165"/>
        <v>17245970.213840108</v>
      </c>
      <c r="AC798" s="111">
        <f t="shared" si="165"/>
        <v>19200575.769595999</v>
      </c>
      <c r="AD798" s="111">
        <f t="shared" si="165"/>
        <v>21586173.115526546</v>
      </c>
      <c r="AE798" s="111">
        <f t="shared" si="165"/>
        <v>25040784.681403484</v>
      </c>
      <c r="AF798" s="111">
        <f t="shared" si="165"/>
        <v>27635432.067601841</v>
      </c>
      <c r="AG798" s="111">
        <f t="shared" si="165"/>
        <v>30306257.738030843</v>
      </c>
      <c r="AH798" s="111">
        <f t="shared" si="165"/>
        <v>31870776.387436442</v>
      </c>
      <c r="AI798" s="111">
        <f t="shared" si="165"/>
        <v>32184102.027814843</v>
      </c>
      <c r="AJ798" s="111">
        <f t="shared" si="165"/>
        <v>33126567.139062181</v>
      </c>
      <c r="AK798" s="111">
        <f t="shared" si="165"/>
        <v>34913334.054547861</v>
      </c>
    </row>
    <row r="799" spans="1:37">
      <c r="A799" s="109" t="s">
        <v>40</v>
      </c>
      <c r="B799" s="112">
        <v>147177.31790845207</v>
      </c>
      <c r="C799" s="6">
        <v>158459.15037573935</v>
      </c>
      <c r="D799" s="6">
        <v>180917.02871150876</v>
      </c>
      <c r="E799" s="6">
        <v>206987.00466284383</v>
      </c>
      <c r="F799" s="6">
        <v>231847.50480972271</v>
      </c>
      <c r="G799" s="6">
        <v>257180.62432906992</v>
      </c>
      <c r="H799" s="6">
        <v>312834</v>
      </c>
      <c r="I799" s="6">
        <v>350652</v>
      </c>
      <c r="J799" s="6">
        <v>400250</v>
      </c>
      <c r="K799" s="6">
        <v>464789</v>
      </c>
      <c r="L799" s="6">
        <v>533577</v>
      </c>
      <c r="M799" s="6">
        <v>603469</v>
      </c>
      <c r="N799" s="6">
        <v>653232</v>
      </c>
      <c r="O799" s="6">
        <v>675695</v>
      </c>
      <c r="P799" s="6">
        <v>703677</v>
      </c>
      <c r="Q799" s="6">
        <v>741735</v>
      </c>
      <c r="R799" s="6">
        <v>794413</v>
      </c>
      <c r="T799" s="115" t="s">
        <v>40</v>
      </c>
      <c r="U799" s="111">
        <f t="shared" si="166"/>
        <v>884553.4955371971</v>
      </c>
      <c r="V799" s="111">
        <f t="shared" si="165"/>
        <v>952358.67426189326</v>
      </c>
      <c r="W799" s="111">
        <f t="shared" si="165"/>
        <v>1087333.2414476504</v>
      </c>
      <c r="X799" s="111">
        <f t="shared" si="165"/>
        <v>1244016.9525251153</v>
      </c>
      <c r="Y799" s="111">
        <f t="shared" si="165"/>
        <v>1393431.5676182054</v>
      </c>
      <c r="Z799" s="111">
        <f t="shared" si="165"/>
        <v>1545686.6823474928</v>
      </c>
      <c r="AA799" s="111">
        <f t="shared" si="165"/>
        <v>1880170.2066279615</v>
      </c>
      <c r="AB799" s="111">
        <f t="shared" si="165"/>
        <v>2107460.9642638206</v>
      </c>
      <c r="AC799" s="111">
        <f t="shared" si="165"/>
        <v>2405550.9477960886</v>
      </c>
      <c r="AD799" s="111">
        <f t="shared" si="165"/>
        <v>2793438.1498443377</v>
      </c>
      <c r="AE799" s="111">
        <f t="shared" si="165"/>
        <v>3206862.3562078541</v>
      </c>
      <c r="AF799" s="111">
        <f t="shared" si="165"/>
        <v>3626921.7362037674</v>
      </c>
      <c r="AG799" s="111">
        <f t="shared" si="165"/>
        <v>3926003.3897082689</v>
      </c>
      <c r="AH799" s="111">
        <f t="shared" si="165"/>
        <v>4061008.7387159979</v>
      </c>
      <c r="AI799" s="111">
        <f t="shared" si="165"/>
        <v>4229183.9457646674</v>
      </c>
      <c r="AJ799" s="111">
        <f t="shared" si="165"/>
        <v>4457917.1324510481</v>
      </c>
      <c r="AK799" s="111">
        <f t="shared" si="165"/>
        <v>4774518.2887983369</v>
      </c>
    </row>
    <row r="800" spans="1:37">
      <c r="A800" s="109" t="s">
        <v>41</v>
      </c>
      <c r="B800" s="112">
        <v>130030.36231128115</v>
      </c>
      <c r="C800" s="6">
        <v>147350.70412300318</v>
      </c>
      <c r="D800" s="6">
        <v>164818.87567540578</v>
      </c>
      <c r="E800" s="6">
        <v>178768.11333563691</v>
      </c>
      <c r="F800" s="6">
        <v>192304.74772570297</v>
      </c>
      <c r="G800" s="6">
        <v>210699.10105080463</v>
      </c>
      <c r="H800" s="6">
        <v>244534</v>
      </c>
      <c r="I800" s="6">
        <v>270514</v>
      </c>
      <c r="J800" s="6">
        <v>302190</v>
      </c>
      <c r="K800" s="6">
        <v>346439</v>
      </c>
      <c r="L800" s="6">
        <v>382393</v>
      </c>
      <c r="M800" s="6">
        <v>439972</v>
      </c>
      <c r="N800" s="6">
        <v>473985</v>
      </c>
      <c r="O800" s="6">
        <v>491938</v>
      </c>
      <c r="P800" s="6">
        <v>514080</v>
      </c>
      <c r="Q800" s="6">
        <v>547933</v>
      </c>
      <c r="R800" s="6">
        <v>584940</v>
      </c>
      <c r="T800" s="115" t="s">
        <v>41</v>
      </c>
      <c r="U800" s="111">
        <f t="shared" si="166"/>
        <v>781498.21686488739</v>
      </c>
      <c r="V800" s="111">
        <f t="shared" si="165"/>
        <v>885595.56767398212</v>
      </c>
      <c r="W800" s="111">
        <f t="shared" si="165"/>
        <v>990581.39311844611</v>
      </c>
      <c r="X800" s="111">
        <f t="shared" si="165"/>
        <v>1074417.9999256963</v>
      </c>
      <c r="Y800" s="111">
        <f t="shared" si="165"/>
        <v>1155774.8111361712</v>
      </c>
      <c r="Z800" s="111">
        <f t="shared" si="165"/>
        <v>1266327.1011431529</v>
      </c>
      <c r="AA800" s="111">
        <f t="shared" si="165"/>
        <v>1469678.9393338382</v>
      </c>
      <c r="AB800" s="111">
        <f t="shared" si="165"/>
        <v>1625821.8840527448</v>
      </c>
      <c r="AC800" s="111">
        <f t="shared" si="165"/>
        <v>1816198.4782373516</v>
      </c>
      <c r="AD800" s="111">
        <f t="shared" si="165"/>
        <v>2082140.3243061316</v>
      </c>
      <c r="AE800" s="111">
        <f t="shared" si="165"/>
        <v>2298228.2163162767</v>
      </c>
      <c r="AF800" s="111">
        <f t="shared" si="165"/>
        <v>2644284.9758994146</v>
      </c>
      <c r="AG800" s="111">
        <f t="shared" si="165"/>
        <v>2848707.2229634705</v>
      </c>
      <c r="AH800" s="111">
        <f t="shared" si="165"/>
        <v>2956606.926063491</v>
      </c>
      <c r="AI800" s="111">
        <f t="shared" si="165"/>
        <v>3089683.0262161479</v>
      </c>
      <c r="AJ800" s="111">
        <f t="shared" si="165"/>
        <v>3293143.6539131901</v>
      </c>
      <c r="AK800" s="111">
        <f t="shared" si="165"/>
        <v>3515560.2033824963</v>
      </c>
    </row>
    <row r="801" spans="1:37">
      <c r="A801" s="109" t="s">
        <v>42</v>
      </c>
      <c r="B801" s="112">
        <v>607378.87489117961</v>
      </c>
      <c r="C801" s="6">
        <v>686525.40113579179</v>
      </c>
      <c r="D801" s="6">
        <v>781427.38330362784</v>
      </c>
      <c r="E801" s="6">
        <v>866494.23055099498</v>
      </c>
      <c r="F801" s="6">
        <v>910063.94345330982</v>
      </c>
      <c r="G801" s="6">
        <v>981730.59761222138</v>
      </c>
      <c r="H801" s="6">
        <v>1140205</v>
      </c>
      <c r="I801" s="6">
        <v>1203545</v>
      </c>
      <c r="J801" s="6">
        <v>1312076</v>
      </c>
      <c r="K801" s="6">
        <v>1451777</v>
      </c>
      <c r="L801" s="6">
        <v>1615074</v>
      </c>
      <c r="M801" s="6">
        <v>1834944</v>
      </c>
      <c r="N801" s="6">
        <v>1932359</v>
      </c>
      <c r="O801" s="6">
        <v>2066518</v>
      </c>
      <c r="P801" s="6">
        <v>2116183</v>
      </c>
      <c r="Q801" s="6">
        <v>2218866</v>
      </c>
      <c r="R801" s="6">
        <v>2315206</v>
      </c>
      <c r="T801" s="115" t="s">
        <v>42</v>
      </c>
      <c r="U801" s="111">
        <f t="shared" si="166"/>
        <v>3650420.5575660188</v>
      </c>
      <c r="V801" s="111">
        <f t="shared" si="165"/>
        <v>4126100.7604954252</v>
      </c>
      <c r="W801" s="111">
        <f t="shared" si="165"/>
        <v>4696473.1606242582</v>
      </c>
      <c r="X801" s="111">
        <f t="shared" si="165"/>
        <v>5207735.2093985975</v>
      </c>
      <c r="Y801" s="111">
        <f t="shared" si="165"/>
        <v>5469594.4577867715</v>
      </c>
      <c r="Z801" s="111">
        <f t="shared" si="165"/>
        <v>5900319.724088694</v>
      </c>
      <c r="AA801" s="111">
        <f t="shared" si="165"/>
        <v>6852770.0647891052</v>
      </c>
      <c r="AB801" s="111">
        <f t="shared" si="165"/>
        <v>7233451.1317057926</v>
      </c>
      <c r="AC801" s="111">
        <f t="shared" si="165"/>
        <v>7885735.5787145551</v>
      </c>
      <c r="AD801" s="111">
        <f t="shared" si="165"/>
        <v>8725355.498659743</v>
      </c>
      <c r="AE801" s="111">
        <f t="shared" si="165"/>
        <v>9706790.2347553279</v>
      </c>
      <c r="AF801" s="111">
        <f t="shared" si="165"/>
        <v>11028235.54866395</v>
      </c>
      <c r="AG801" s="111">
        <f t="shared" si="165"/>
        <v>11613711.490149412</v>
      </c>
      <c r="AH801" s="111">
        <f t="shared" si="165"/>
        <v>12420023.31926965</v>
      </c>
      <c r="AI801" s="111">
        <f t="shared" si="165"/>
        <v>12718515.980911857</v>
      </c>
      <c r="AJ801" s="111">
        <f t="shared" si="165"/>
        <v>13335653.240056256</v>
      </c>
      <c r="AK801" s="111">
        <f t="shared" ref="AK801:AK804" si="167">R801*1000/166.386</f>
        <v>13914668.301419592</v>
      </c>
    </row>
    <row r="802" spans="1:37">
      <c r="A802" s="109" t="s">
        <v>43</v>
      </c>
      <c r="B802" s="112">
        <v>50892.951520621762</v>
      </c>
      <c r="C802" s="6">
        <v>57943.432079446451</v>
      </c>
      <c r="D802" s="6">
        <v>70002.858592574252</v>
      </c>
      <c r="E802" s="6">
        <v>77979.632546304041</v>
      </c>
      <c r="F802" s="6">
        <v>80528.151125930133</v>
      </c>
      <c r="G802" s="6">
        <v>77785.567703170527</v>
      </c>
      <c r="H802" s="6">
        <v>100763</v>
      </c>
      <c r="I802" s="6">
        <v>114541</v>
      </c>
      <c r="J802" s="6">
        <v>128516</v>
      </c>
      <c r="K802" s="6">
        <v>147180</v>
      </c>
      <c r="L802" s="6">
        <v>162992</v>
      </c>
      <c r="M802" s="6">
        <v>183755</v>
      </c>
      <c r="N802" s="6">
        <v>191376</v>
      </c>
      <c r="O802" s="6">
        <v>205047</v>
      </c>
      <c r="P802" s="6">
        <v>218830</v>
      </c>
      <c r="Q802" s="6">
        <v>231102</v>
      </c>
      <c r="R802" s="6">
        <v>245721</v>
      </c>
      <c r="T802" s="115" t="s">
        <v>43</v>
      </c>
      <c r="U802" s="111">
        <f t="shared" si="166"/>
        <v>305872.79891710699</v>
      </c>
      <c r="V802" s="111">
        <f t="shared" ref="V802:V804" si="168">C802*1000/166.386</f>
        <v>348247.04049286869</v>
      </c>
      <c r="W802" s="111">
        <f t="shared" ref="W802:W804" si="169">D802*1000/166.386</f>
        <v>420725.65355603391</v>
      </c>
      <c r="X802" s="111">
        <f t="shared" ref="X802:X804" si="170">E802*1000/166.386</f>
        <v>468667.03055728273</v>
      </c>
      <c r="Y802" s="111">
        <f t="shared" ref="Y802:Y804" si="171">F802*1000/166.386</f>
        <v>483983.93570330518</v>
      </c>
      <c r="Z802" s="111">
        <f t="shared" ref="Z802:Z804" si="172">G802*1000/166.386</f>
        <v>467500.67735969689</v>
      </c>
      <c r="AA802" s="111">
        <f t="shared" ref="AA802:AA804" si="173">H802*1000/166.386</f>
        <v>605597.82674023055</v>
      </c>
      <c r="AB802" s="111">
        <f t="shared" ref="AB802:AB804" si="174">I802*1000/166.386</f>
        <v>688405.27448222809</v>
      </c>
      <c r="AC802" s="111">
        <f t="shared" ref="AC802:AC804" si="175">J802*1000/166.386</f>
        <v>772396.71606986166</v>
      </c>
      <c r="AD802" s="111">
        <f t="shared" ref="AD802:AD804" si="176">K802*1000/166.386</f>
        <v>884569.61523205077</v>
      </c>
      <c r="AE802" s="111">
        <f t="shared" ref="AE802:AE804" si="177">L802*1000/166.386</f>
        <v>979601.64917721448</v>
      </c>
      <c r="AF802" s="111">
        <f t="shared" ref="AF802:AF804" si="178">M802*1000/166.386</f>
        <v>1104389.7924104191</v>
      </c>
      <c r="AG802" s="111">
        <f t="shared" ref="AG802:AG804" si="179">N802*1000/166.386</f>
        <v>1150192.9248855072</v>
      </c>
      <c r="AH802" s="111">
        <f t="shared" ref="AH802:AH804" si="180">O802*1000/166.386</f>
        <v>1232357.2896758141</v>
      </c>
      <c r="AI802" s="111">
        <f t="shared" ref="AI802:AI804" si="181">P802*1000/166.386</f>
        <v>1315194.7880230309</v>
      </c>
      <c r="AJ802" s="111">
        <f t="shared" ref="AJ802:AJ804" si="182">Q802*1000/166.386</f>
        <v>1388950.9934730085</v>
      </c>
      <c r="AK802" s="111">
        <f t="shared" si="167"/>
        <v>1476812.9530128737</v>
      </c>
    </row>
    <row r="803" spans="1:37">
      <c r="A803" s="109" t="s">
        <v>44</v>
      </c>
      <c r="B803" s="112">
        <v>23536.809571679434</v>
      </c>
      <c r="C803" s="6">
        <v>27148.749560308097</v>
      </c>
      <c r="D803" s="6">
        <v>32049.176147244376</v>
      </c>
      <c r="E803" s="6">
        <v>38167.575829356509</v>
      </c>
      <c r="F803" s="6">
        <v>43052.432129498418</v>
      </c>
      <c r="G803" s="6">
        <v>44677.370001541713</v>
      </c>
      <c r="H803" s="6">
        <v>55387</v>
      </c>
      <c r="I803" s="6">
        <v>62363</v>
      </c>
      <c r="J803" s="6">
        <v>71047</v>
      </c>
      <c r="K803" s="6">
        <v>72153</v>
      </c>
      <c r="L803" s="6">
        <v>85838</v>
      </c>
      <c r="M803" s="6">
        <v>97306</v>
      </c>
      <c r="N803" s="6">
        <v>101962</v>
      </c>
      <c r="O803" s="6">
        <v>104084</v>
      </c>
      <c r="P803" s="6">
        <v>108967</v>
      </c>
      <c r="Q803" s="6">
        <v>113245</v>
      </c>
      <c r="R803" s="6">
        <v>115013</v>
      </c>
      <c r="T803" s="115" t="s">
        <v>44</v>
      </c>
      <c r="U803" s="111">
        <f t="shared" si="166"/>
        <v>141459.07451155406</v>
      </c>
      <c r="V803" s="111">
        <f t="shared" si="168"/>
        <v>163167.27104629055</v>
      </c>
      <c r="W803" s="111">
        <f t="shared" si="169"/>
        <v>192619.42800021861</v>
      </c>
      <c r="X803" s="111">
        <f t="shared" si="170"/>
        <v>229391.75068429139</v>
      </c>
      <c r="Y803" s="111">
        <f t="shared" si="171"/>
        <v>258750.32832989804</v>
      </c>
      <c r="Z803" s="111">
        <f t="shared" si="172"/>
        <v>268516.4016295945</v>
      </c>
      <c r="AA803" s="111">
        <f t="shared" si="173"/>
        <v>332882.5742550455</v>
      </c>
      <c r="AB803" s="111">
        <f t="shared" si="174"/>
        <v>374809.17865685816</v>
      </c>
      <c r="AC803" s="111">
        <f t="shared" si="175"/>
        <v>427001.06980154582</v>
      </c>
      <c r="AD803" s="111">
        <f t="shared" si="176"/>
        <v>433648.26367603044</v>
      </c>
      <c r="AE803" s="111">
        <f t="shared" si="177"/>
        <v>515896.77016095107</v>
      </c>
      <c r="AF803" s="111">
        <f t="shared" si="178"/>
        <v>584820.83829168323</v>
      </c>
      <c r="AG803" s="111">
        <f t="shared" si="179"/>
        <v>612803.9618717921</v>
      </c>
      <c r="AH803" s="111">
        <f t="shared" si="180"/>
        <v>625557.43872681598</v>
      </c>
      <c r="AI803" s="111">
        <f t="shared" si="181"/>
        <v>654904.85978387611</v>
      </c>
      <c r="AJ803" s="111">
        <f t="shared" si="182"/>
        <v>680616.15760941431</v>
      </c>
      <c r="AK803" s="111">
        <f t="shared" si="167"/>
        <v>691242.05161491956</v>
      </c>
    </row>
    <row r="804" spans="1:37">
      <c r="A804" s="109" t="s">
        <v>45</v>
      </c>
      <c r="B804" s="113">
        <v>11743.396579894346</v>
      </c>
      <c r="C804" s="6">
        <v>14873.8505924442</v>
      </c>
      <c r="D804" s="6">
        <v>15934.20783396512</v>
      </c>
      <c r="E804" s="6">
        <v>19924.633722183145</v>
      </c>
      <c r="F804" s="6">
        <v>21954.401297001594</v>
      </c>
      <c r="G804" s="6">
        <v>30287.097005750809</v>
      </c>
      <c r="H804" s="6">
        <v>31276</v>
      </c>
      <c r="I804" s="6">
        <v>34131</v>
      </c>
      <c r="J804" s="6">
        <v>29898</v>
      </c>
      <c r="K804" s="6">
        <v>40375</v>
      </c>
      <c r="L804" s="6">
        <v>41974</v>
      </c>
      <c r="M804" s="6">
        <v>46020</v>
      </c>
      <c r="N804" s="6">
        <v>53474</v>
      </c>
      <c r="O804" s="6">
        <v>59046</v>
      </c>
      <c r="P804" s="6">
        <v>61311</v>
      </c>
      <c r="Q804" s="6">
        <v>64069</v>
      </c>
      <c r="R804" s="6">
        <v>65676</v>
      </c>
      <c r="T804" s="115" t="s">
        <v>45</v>
      </c>
      <c r="U804" s="111">
        <f t="shared" si="166"/>
        <v>70579.234910956133</v>
      </c>
      <c r="V804" s="111">
        <f t="shared" si="168"/>
        <v>89393.642448548562</v>
      </c>
      <c r="W804" s="111">
        <f t="shared" si="169"/>
        <v>95766.517819799265</v>
      </c>
      <c r="X804" s="111">
        <f t="shared" si="170"/>
        <v>119749.46042445366</v>
      </c>
      <c r="Y804" s="111">
        <f t="shared" si="171"/>
        <v>131948.60923996966</v>
      </c>
      <c r="Z804" s="111">
        <f t="shared" si="172"/>
        <v>182029.11907102045</v>
      </c>
      <c r="AA804" s="111">
        <f t="shared" si="173"/>
        <v>187972.54576707174</v>
      </c>
      <c r="AB804" s="111">
        <f t="shared" si="174"/>
        <v>205131.44134722874</v>
      </c>
      <c r="AC804" s="111">
        <f t="shared" si="175"/>
        <v>179690.59896866322</v>
      </c>
      <c r="AD804" s="111">
        <f t="shared" si="176"/>
        <v>242658.63714495211</v>
      </c>
      <c r="AE804" s="111">
        <f t="shared" si="177"/>
        <v>252268.82069404877</v>
      </c>
      <c r="AF804" s="111">
        <f t="shared" si="178"/>
        <v>276585.77043741662</v>
      </c>
      <c r="AG804" s="111">
        <f t="shared" si="179"/>
        <v>321385.21269818372</v>
      </c>
      <c r="AH804" s="111">
        <f t="shared" si="180"/>
        <v>354873.60715444811</v>
      </c>
      <c r="AI804" s="111">
        <f t="shared" si="181"/>
        <v>368486.53131874074</v>
      </c>
      <c r="AJ804" s="111">
        <f t="shared" si="182"/>
        <v>385062.4451576455</v>
      </c>
      <c r="AK804" s="111">
        <f t="shared" si="167"/>
        <v>394720.70967509289</v>
      </c>
    </row>
    <row r="805" spans="1:37">
      <c r="A805" s="109" t="s">
        <v>46</v>
      </c>
      <c r="B805" s="113">
        <v>7610637.0795640917</v>
      </c>
      <c r="C805" s="6">
        <v>8555332.2176231928</v>
      </c>
      <c r="D805" s="6">
        <v>9657327.1137982681</v>
      </c>
      <c r="E805" s="6">
        <v>10981306.593367055</v>
      </c>
      <c r="F805" s="6">
        <v>11690996.788401823</v>
      </c>
      <c r="G805" s="6">
        <v>12611253.168792641</v>
      </c>
      <c r="H805" s="6">
        <v>14795934</v>
      </c>
      <c r="I805" s="6">
        <v>16563263</v>
      </c>
      <c r="J805" s="6">
        <v>18533199</v>
      </c>
      <c r="K805" s="6">
        <v>20905923</v>
      </c>
      <c r="L805" s="6">
        <v>23977937</v>
      </c>
      <c r="M805" s="6">
        <v>26792258</v>
      </c>
      <c r="N805" s="6">
        <v>28946859</v>
      </c>
      <c r="O805" s="6">
        <v>30060741</v>
      </c>
      <c r="P805" s="6">
        <v>30764051</v>
      </c>
      <c r="Q805" s="6">
        <v>32346089</v>
      </c>
      <c r="R805" s="6">
        <v>34024958</v>
      </c>
      <c r="T805" s="115" t="s">
        <v>46</v>
      </c>
      <c r="U805" s="113">
        <f>SUM(U786:U804)</f>
        <v>45740850.068900578</v>
      </c>
      <c r="V805" s="113">
        <f t="shared" ref="V805:AK805" si="183">SUM(V786:V804)</f>
        <v>51418582.198160872</v>
      </c>
      <c r="W805" s="113">
        <f t="shared" si="183"/>
        <v>58041704.913864568</v>
      </c>
      <c r="X805" s="113">
        <f t="shared" si="183"/>
        <v>65998981.845630385</v>
      </c>
      <c r="Y805" s="113">
        <f t="shared" si="183"/>
        <v>70264305.821414188</v>
      </c>
      <c r="Z805" s="113">
        <f t="shared" si="183"/>
        <v>75795158.058927104</v>
      </c>
      <c r="AA805" s="113">
        <f t="shared" si="183"/>
        <v>88925354.296635538</v>
      </c>
      <c r="AB805" s="113">
        <f t="shared" si="183"/>
        <v>99547215.51092039</v>
      </c>
      <c r="AC805" s="113">
        <f t="shared" si="183"/>
        <v>111386769.31953408</v>
      </c>
      <c r="AD805" s="113">
        <f t="shared" si="183"/>
        <v>125647127.76315315</v>
      </c>
      <c r="AE805" s="113">
        <f t="shared" si="183"/>
        <v>144110303.75151759</v>
      </c>
      <c r="AF805" s="113">
        <f t="shared" si="183"/>
        <v>161024713.61773226</v>
      </c>
      <c r="AG805" s="113">
        <f t="shared" si="183"/>
        <v>173974126.42890632</v>
      </c>
      <c r="AH805" s="113">
        <f t="shared" si="183"/>
        <v>180668692.07745844</v>
      </c>
      <c r="AI805" s="113">
        <f t="shared" si="183"/>
        <v>184895670.30880004</v>
      </c>
      <c r="AJ805" s="113">
        <f t="shared" si="183"/>
        <v>194403910.18475115</v>
      </c>
      <c r="AK805" s="113">
        <f t="shared" si="183"/>
        <v>204494116.09149811</v>
      </c>
    </row>
    <row r="809" spans="1:37">
      <c r="A809" s="45" t="s">
        <v>450</v>
      </c>
    </row>
    <row r="810" spans="1:37">
      <c r="A810" t="s">
        <v>508</v>
      </c>
    </row>
    <row r="812" spans="1:37">
      <c r="A812" s="109"/>
      <c r="B812" s="5">
        <v>1980</v>
      </c>
      <c r="C812" s="5">
        <v>1981</v>
      </c>
      <c r="D812" s="5">
        <v>1982</v>
      </c>
      <c r="E812" s="5">
        <v>1983</v>
      </c>
      <c r="F812" s="5">
        <v>1984</v>
      </c>
      <c r="G812" s="5">
        <v>1985</v>
      </c>
      <c r="H812" s="5">
        <v>1986</v>
      </c>
      <c r="I812" s="5">
        <v>1987</v>
      </c>
      <c r="J812" s="5">
        <v>1988</v>
      </c>
      <c r="K812" s="5">
        <v>1989</v>
      </c>
      <c r="L812" s="5">
        <v>1990</v>
      </c>
      <c r="M812" s="5">
        <v>1991</v>
      </c>
      <c r="N812" s="5">
        <v>1992</v>
      </c>
      <c r="O812" s="5">
        <v>1993</v>
      </c>
      <c r="P812" s="5">
        <v>1994</v>
      </c>
      <c r="Q812" s="5">
        <v>1995</v>
      </c>
      <c r="R812" s="5">
        <v>1996</v>
      </c>
    </row>
    <row r="813" spans="1:37">
      <c r="A813" s="109" t="s">
        <v>27</v>
      </c>
      <c r="B813" s="111">
        <v>1153.8105698072459</v>
      </c>
      <c r="C813" s="114">
        <v>1136.6107547039112</v>
      </c>
      <c r="D813" s="114">
        <v>1137.7862951782786</v>
      </c>
      <c r="E813" s="114">
        <v>1117.509132724899</v>
      </c>
      <c r="F813" s="114">
        <v>1064.0173318975751</v>
      </c>
      <c r="G813" s="114">
        <v>1111.4700089748421</v>
      </c>
      <c r="H813" s="6">
        <v>1137.3</v>
      </c>
      <c r="I813" s="6">
        <v>1204.5999999999999</v>
      </c>
      <c r="J813" s="6">
        <v>1268.5999999999999</v>
      </c>
      <c r="K813" s="6">
        <v>1339.2</v>
      </c>
      <c r="L813" s="6">
        <v>1410.5</v>
      </c>
      <c r="M813" s="6">
        <v>1436.5</v>
      </c>
      <c r="N813" s="6">
        <v>1375.6</v>
      </c>
      <c r="O813" s="6">
        <v>1310.4000000000001</v>
      </c>
      <c r="P813" s="6">
        <v>1304.4000000000001</v>
      </c>
      <c r="Q813" s="6">
        <v>1321.1</v>
      </c>
      <c r="R813" s="6">
        <v>1331.8</v>
      </c>
    </row>
    <row r="814" spans="1:37">
      <c r="A814" s="109" t="s">
        <v>28</v>
      </c>
      <c r="B814" s="112">
        <v>268.39929082456098</v>
      </c>
      <c r="C814" s="114">
        <v>257.22532247544609</v>
      </c>
      <c r="D814" s="114">
        <v>262.45984845292185</v>
      </c>
      <c r="E814" s="114">
        <v>259.91091985691878</v>
      </c>
      <c r="F814" s="114">
        <v>248.27510147315127</v>
      </c>
      <c r="G814" s="114">
        <v>249.92433218288261</v>
      </c>
      <c r="H814" s="6">
        <v>260.3</v>
      </c>
      <c r="I814" s="6">
        <v>275.89999999999998</v>
      </c>
      <c r="J814" s="6">
        <v>286.5</v>
      </c>
      <c r="K814" s="6">
        <v>300.5</v>
      </c>
      <c r="L814" s="6">
        <v>315.2</v>
      </c>
      <c r="M814" s="6">
        <v>318.7</v>
      </c>
      <c r="N814" s="6">
        <v>309</v>
      </c>
      <c r="O814" s="6">
        <v>305.2</v>
      </c>
      <c r="P814" s="6">
        <v>300.5</v>
      </c>
      <c r="Q814" s="6">
        <v>306.3</v>
      </c>
      <c r="R814" s="6">
        <v>313.5</v>
      </c>
    </row>
    <row r="815" spans="1:37">
      <c r="A815" s="109" t="s">
        <v>29</v>
      </c>
      <c r="B815" s="112">
        <v>245.01015537561975</v>
      </c>
      <c r="C815" s="114">
        <v>242.65778515353094</v>
      </c>
      <c r="D815" s="114">
        <v>239.71207111425036</v>
      </c>
      <c r="E815" s="114">
        <v>235.92200545856554</v>
      </c>
      <c r="F815" s="114">
        <v>226.74003207317111</v>
      </c>
      <c r="G815" s="114">
        <v>231.34714181088324</v>
      </c>
      <c r="H815" s="6">
        <v>230.2</v>
      </c>
      <c r="I815" s="6">
        <v>234.5</v>
      </c>
      <c r="J815" s="6">
        <v>238</v>
      </c>
      <c r="K815" s="6">
        <v>250.6</v>
      </c>
      <c r="L815" s="6">
        <v>260.10000000000002</v>
      </c>
      <c r="M815" s="6">
        <v>264.89999999999998</v>
      </c>
      <c r="N815" s="6">
        <v>261.3</v>
      </c>
      <c r="O815" s="6">
        <v>253.9</v>
      </c>
      <c r="P815" s="6">
        <v>245.2</v>
      </c>
      <c r="Q815" s="6">
        <v>245</v>
      </c>
      <c r="R815" s="6">
        <v>247.3</v>
      </c>
    </row>
    <row r="816" spans="1:37">
      <c r="A816" s="109" t="s">
        <v>30</v>
      </c>
      <c r="B816" s="112">
        <v>155.12313855712389</v>
      </c>
      <c r="C816" s="114">
        <v>153.9922133621626</v>
      </c>
      <c r="D816" s="114">
        <v>156.28380471935461</v>
      </c>
      <c r="E816" s="114">
        <v>154.15881538246117</v>
      </c>
      <c r="F816" s="114">
        <v>160.51719673177101</v>
      </c>
      <c r="G816" s="114">
        <v>169.16960942072092</v>
      </c>
      <c r="H816" s="6">
        <v>168.7</v>
      </c>
      <c r="I816" s="6">
        <v>170.1</v>
      </c>
      <c r="J816" s="6">
        <v>181.7</v>
      </c>
      <c r="K816" s="6">
        <v>192.6</v>
      </c>
      <c r="L816" s="6">
        <v>198.6</v>
      </c>
      <c r="M816" s="6">
        <v>203</v>
      </c>
      <c r="N816" s="6">
        <v>195.4</v>
      </c>
      <c r="O816" s="6">
        <v>191</v>
      </c>
      <c r="P816" s="6">
        <v>195</v>
      </c>
      <c r="Q816" s="6">
        <v>211.3</v>
      </c>
      <c r="R816" s="6">
        <v>215.5</v>
      </c>
    </row>
    <row r="817" spans="1:18">
      <c r="A817" s="109" t="s">
        <v>31</v>
      </c>
      <c r="B817" s="112">
        <v>280.24359915295418</v>
      </c>
      <c r="C817" s="114">
        <v>268.23896391773752</v>
      </c>
      <c r="D817" s="114">
        <v>273.4765204516458</v>
      </c>
      <c r="E817" s="114">
        <v>279.67135478706433</v>
      </c>
      <c r="F817" s="114">
        <v>273.74539051993901</v>
      </c>
      <c r="G817" s="114">
        <v>269.21657863365476</v>
      </c>
      <c r="H817" s="6">
        <v>285</v>
      </c>
      <c r="I817" s="6">
        <v>308.2</v>
      </c>
      <c r="J817" s="6">
        <v>329.8</v>
      </c>
      <c r="K817" s="6">
        <v>337</v>
      </c>
      <c r="L817" s="6">
        <v>353.6</v>
      </c>
      <c r="M817" s="6">
        <v>359.2</v>
      </c>
      <c r="N817" s="6">
        <v>359.7</v>
      </c>
      <c r="O817" s="6">
        <v>357.9</v>
      </c>
      <c r="P817" s="6">
        <v>363</v>
      </c>
      <c r="Q817" s="6">
        <v>371.8</v>
      </c>
      <c r="R817" s="6">
        <v>382</v>
      </c>
    </row>
    <row r="818" spans="1:18">
      <c r="A818" s="109" t="s">
        <v>32</v>
      </c>
      <c r="B818" s="112">
        <v>116.65906738117771</v>
      </c>
      <c r="C818" s="114">
        <v>112.71642275013718</v>
      </c>
      <c r="D818" s="114">
        <v>109.6423487641116</v>
      </c>
      <c r="E818" s="114">
        <v>108.89511922929157</v>
      </c>
      <c r="F818" s="114">
        <v>107.30338561805179</v>
      </c>
      <c r="G818" s="114">
        <v>105.60406443090152</v>
      </c>
      <c r="H818" s="6">
        <v>106.8</v>
      </c>
      <c r="I818" s="6">
        <v>107</v>
      </c>
      <c r="J818" s="6">
        <v>110.3</v>
      </c>
      <c r="K818" s="6">
        <v>117.7</v>
      </c>
      <c r="L818" s="6">
        <v>122.6</v>
      </c>
      <c r="M818" s="6">
        <v>124.9</v>
      </c>
      <c r="N818" s="6">
        <v>122.2</v>
      </c>
      <c r="O818" s="6">
        <v>119.8</v>
      </c>
      <c r="P818" s="6">
        <v>117.4</v>
      </c>
      <c r="Q818" s="6">
        <v>119.5</v>
      </c>
      <c r="R818" s="6">
        <v>119.4</v>
      </c>
    </row>
    <row r="819" spans="1:18">
      <c r="A819" s="109" t="s">
        <v>33</v>
      </c>
      <c r="B819" s="112">
        <v>470.90201734738304</v>
      </c>
      <c r="C819" s="114">
        <v>469.23759850075976</v>
      </c>
      <c r="D819" s="114">
        <v>470.83302164743139</v>
      </c>
      <c r="E819" s="114">
        <v>457.98813574259731</v>
      </c>
      <c r="F819" s="114">
        <v>450.76887892178394</v>
      </c>
      <c r="G819" s="114">
        <v>456.72467518351937</v>
      </c>
      <c r="H819" s="6">
        <v>471.2</v>
      </c>
      <c r="I819" s="6">
        <v>497.5</v>
      </c>
      <c r="J819" s="6">
        <v>517.20000000000005</v>
      </c>
      <c r="K819" s="6">
        <v>536.70000000000005</v>
      </c>
      <c r="L819" s="6">
        <v>548.79999999999995</v>
      </c>
      <c r="M819" s="6">
        <v>562.9</v>
      </c>
      <c r="N819" s="6">
        <v>555.9</v>
      </c>
      <c r="O819" s="6">
        <v>550.70000000000005</v>
      </c>
      <c r="P819" s="6">
        <v>546.6</v>
      </c>
      <c r="Q819" s="6">
        <v>560.70000000000005</v>
      </c>
      <c r="R819" s="6">
        <v>560.4</v>
      </c>
    </row>
    <row r="820" spans="1:18">
      <c r="A820" s="109" t="s">
        <v>34</v>
      </c>
      <c r="B820" s="112">
        <v>300.41013309583315</v>
      </c>
      <c r="C820" s="114">
        <v>292.16442662304701</v>
      </c>
      <c r="D820" s="114">
        <v>288.53703305121974</v>
      </c>
      <c r="E820" s="114">
        <v>285.63899586389704</v>
      </c>
      <c r="F820" s="114">
        <v>271.22477676090443</v>
      </c>
      <c r="G820" s="114">
        <v>287.54217039380785</v>
      </c>
      <c r="H820" s="6">
        <v>292.10000000000002</v>
      </c>
      <c r="I820" s="6">
        <v>299.39999999999998</v>
      </c>
      <c r="J820" s="6">
        <v>310.7</v>
      </c>
      <c r="K820" s="6">
        <v>326.89999999999998</v>
      </c>
      <c r="L820" s="6">
        <v>337.5</v>
      </c>
      <c r="M820" s="6">
        <v>346.3</v>
      </c>
      <c r="N820" s="6">
        <v>338.6</v>
      </c>
      <c r="O820" s="6">
        <v>331</v>
      </c>
      <c r="P820" s="6">
        <v>327.5</v>
      </c>
      <c r="Q820" s="6">
        <v>334.7</v>
      </c>
      <c r="R820" s="6">
        <v>347.7</v>
      </c>
    </row>
    <row r="821" spans="1:18">
      <c r="A821" s="109" t="s">
        <v>35</v>
      </c>
      <c r="B821" s="112">
        <v>1512.2761699761566</v>
      </c>
      <c r="C821" s="114">
        <v>1439.9510769446938</v>
      </c>
      <c r="D821" s="114">
        <v>1405.6771569741625</v>
      </c>
      <c r="E821" s="114">
        <v>1408.35761863618</v>
      </c>
      <c r="F821" s="114">
        <v>1379.9592179505778</v>
      </c>
      <c r="G821" s="114">
        <v>1357.1461780310758</v>
      </c>
      <c r="H821" s="6">
        <v>1396.2</v>
      </c>
      <c r="I821" s="6">
        <v>1488.5</v>
      </c>
      <c r="J821" s="6">
        <v>1552.3</v>
      </c>
      <c r="K821" s="6">
        <v>1644.1</v>
      </c>
      <c r="L821" s="6">
        <v>1740.5</v>
      </c>
      <c r="M821" s="6">
        <v>1774.1</v>
      </c>
      <c r="N821" s="6">
        <v>1739.1</v>
      </c>
      <c r="O821" s="6">
        <v>1678.8</v>
      </c>
      <c r="P821" s="6">
        <v>1688.1</v>
      </c>
      <c r="Q821" s="6">
        <v>1727.2</v>
      </c>
      <c r="R821" s="6">
        <v>1713.4</v>
      </c>
    </row>
    <row r="822" spans="1:18">
      <c r="A822" s="109" t="s">
        <v>36</v>
      </c>
      <c r="B822" s="112">
        <v>844.89726576886414</v>
      </c>
      <c r="C822" s="114">
        <v>816.86867052113507</v>
      </c>
      <c r="D822" s="114">
        <v>782.18906639474665</v>
      </c>
      <c r="E822" s="114">
        <v>785.65619227916318</v>
      </c>
      <c r="F822" s="114">
        <v>765.10663559446891</v>
      </c>
      <c r="G822" s="114">
        <v>787.66187513082855</v>
      </c>
      <c r="H822" s="6">
        <v>813.3</v>
      </c>
      <c r="I822" s="6">
        <v>866.8</v>
      </c>
      <c r="J822" s="6">
        <v>894.4</v>
      </c>
      <c r="K822" s="6">
        <v>949.8</v>
      </c>
      <c r="L822" s="6">
        <v>1000.1</v>
      </c>
      <c r="M822" s="6">
        <v>1013.6</v>
      </c>
      <c r="N822" s="6">
        <v>990.1</v>
      </c>
      <c r="O822" s="6">
        <v>952.8</v>
      </c>
      <c r="P822" s="6">
        <v>962.4</v>
      </c>
      <c r="Q822" s="6">
        <v>1002.8</v>
      </c>
      <c r="R822" s="6">
        <v>1037.2</v>
      </c>
    </row>
    <row r="823" spans="1:18">
      <c r="A823" s="109" t="s">
        <v>37</v>
      </c>
      <c r="B823" s="112">
        <v>161.14753413448111</v>
      </c>
      <c r="C823" s="114">
        <v>154.89836684433979</v>
      </c>
      <c r="D823" s="114">
        <v>152.45562711108806</v>
      </c>
      <c r="E823" s="114">
        <v>156.95482243422234</v>
      </c>
      <c r="F823" s="114">
        <v>151.16500140825187</v>
      </c>
      <c r="G823" s="114">
        <v>154.31996797952721</v>
      </c>
      <c r="H823" s="6">
        <v>164.3</v>
      </c>
      <c r="I823" s="6">
        <v>170.6</v>
      </c>
      <c r="J823" s="6">
        <v>180.5</v>
      </c>
      <c r="K823" s="6">
        <v>188.8</v>
      </c>
      <c r="L823" s="6">
        <v>197.9</v>
      </c>
      <c r="M823" s="6">
        <v>201.4</v>
      </c>
      <c r="N823" s="6">
        <v>201.1</v>
      </c>
      <c r="O823" s="6">
        <v>195.8</v>
      </c>
      <c r="P823" s="6">
        <v>193</v>
      </c>
      <c r="Q823" s="6">
        <v>196.3</v>
      </c>
      <c r="R823" s="6">
        <v>197.4</v>
      </c>
    </row>
    <row r="824" spans="1:18">
      <c r="A824" s="109" t="s">
        <v>38</v>
      </c>
      <c r="B824" s="112">
        <v>505.18596022183095</v>
      </c>
      <c r="C824" s="114">
        <v>493.72174972225395</v>
      </c>
      <c r="D824" s="114">
        <v>486.75126989933688</v>
      </c>
      <c r="E824" s="114">
        <v>475.51327249168094</v>
      </c>
      <c r="F824" s="114">
        <v>475.64197241009157</v>
      </c>
      <c r="G824" s="114">
        <v>472.75954764405105</v>
      </c>
      <c r="H824" s="6">
        <v>469.9</v>
      </c>
      <c r="I824" s="6">
        <v>500.2</v>
      </c>
      <c r="J824" s="6">
        <v>525.6</v>
      </c>
      <c r="K824" s="6">
        <v>556.9</v>
      </c>
      <c r="L824" s="6">
        <v>583.29999999999995</v>
      </c>
      <c r="M824" s="6">
        <v>594.9</v>
      </c>
      <c r="N824" s="6">
        <v>579</v>
      </c>
      <c r="O824" s="6">
        <v>565.20000000000005</v>
      </c>
      <c r="P824" s="6">
        <v>566.5</v>
      </c>
      <c r="Q824" s="6">
        <v>581.20000000000005</v>
      </c>
      <c r="R824" s="6">
        <v>586.29999999999995</v>
      </c>
    </row>
    <row r="825" spans="1:18">
      <c r="A825" s="109" t="s">
        <v>39</v>
      </c>
      <c r="B825" s="112">
        <v>1194.4742857066897</v>
      </c>
      <c r="C825" s="114">
        <v>1167.7942134338743</v>
      </c>
      <c r="D825" s="114">
        <v>1184.8071745047323</v>
      </c>
      <c r="E825" s="114">
        <v>1184.0420730675139</v>
      </c>
      <c r="F825" s="114">
        <v>1141.0470231661691</v>
      </c>
      <c r="G825" s="114">
        <v>1172.1926702697226</v>
      </c>
      <c r="H825" s="6">
        <v>1239.4000000000001</v>
      </c>
      <c r="I825" s="6">
        <v>1287.3</v>
      </c>
      <c r="J825" s="6">
        <v>1326.2</v>
      </c>
      <c r="K825" s="6">
        <v>1410.8</v>
      </c>
      <c r="L825" s="6">
        <v>1485.6</v>
      </c>
      <c r="M825" s="6">
        <v>1517.1</v>
      </c>
      <c r="N825" s="6">
        <v>1517.2</v>
      </c>
      <c r="O825" s="6">
        <v>1500.4</v>
      </c>
      <c r="P825" s="6">
        <v>1469.9</v>
      </c>
      <c r="Q825" s="6">
        <v>1482.1</v>
      </c>
      <c r="R825" s="6">
        <v>1515.8</v>
      </c>
    </row>
    <row r="826" spans="1:18">
      <c r="A826" s="109" t="s">
        <v>40</v>
      </c>
      <c r="B826" s="112">
        <v>194.78274596583631</v>
      </c>
      <c r="C826" s="114">
        <v>189.82140083996271</v>
      </c>
      <c r="D826" s="114">
        <v>190.43554167270059</v>
      </c>
      <c r="E826" s="114">
        <v>192.24630287655532</v>
      </c>
      <c r="F826" s="114">
        <v>193.43434347968912</v>
      </c>
      <c r="G826" s="114">
        <v>199.49403653799811</v>
      </c>
      <c r="H826" s="6">
        <v>206.6</v>
      </c>
      <c r="I826" s="6">
        <v>208.8</v>
      </c>
      <c r="J826" s="6">
        <v>224</v>
      </c>
      <c r="K826" s="6">
        <v>238.3</v>
      </c>
      <c r="L826" s="6">
        <v>251.8</v>
      </c>
      <c r="M826" s="6">
        <v>256.60000000000002</v>
      </c>
      <c r="N826" s="6">
        <v>249.9</v>
      </c>
      <c r="O826" s="6">
        <v>239.5</v>
      </c>
      <c r="P826" s="6">
        <v>241.9</v>
      </c>
      <c r="Q826" s="6">
        <v>242.6</v>
      </c>
      <c r="R826" s="6">
        <v>251.6</v>
      </c>
    </row>
    <row r="827" spans="1:18">
      <c r="A827" s="109" t="s">
        <v>41</v>
      </c>
      <c r="B827" s="112">
        <v>132.81415653350115</v>
      </c>
      <c r="C827" s="114">
        <v>128.34490873463616</v>
      </c>
      <c r="D827" s="114">
        <v>126.76395500594759</v>
      </c>
      <c r="E827" s="114">
        <v>120.71491072056064</v>
      </c>
      <c r="F827" s="114">
        <v>119.52374850608867</v>
      </c>
      <c r="G827" s="114">
        <v>120.66450215643137</v>
      </c>
      <c r="H827" s="6">
        <v>125.1</v>
      </c>
      <c r="I827" s="6">
        <v>131.5</v>
      </c>
      <c r="J827" s="6">
        <v>139</v>
      </c>
      <c r="K827" s="6">
        <v>147.6</v>
      </c>
      <c r="L827" s="6">
        <v>152.4</v>
      </c>
      <c r="M827" s="6">
        <v>159.19999999999999</v>
      </c>
      <c r="N827" s="6">
        <v>152.9</v>
      </c>
      <c r="O827" s="6">
        <v>147.69999999999999</v>
      </c>
      <c r="P827" s="6">
        <v>147.9</v>
      </c>
      <c r="Q827" s="6">
        <v>151.80000000000001</v>
      </c>
      <c r="R827" s="6">
        <v>157.69999999999999</v>
      </c>
    </row>
    <row r="828" spans="1:18">
      <c r="A828" s="109" t="s">
        <v>42</v>
      </c>
      <c r="B828" s="112">
        <v>586.97303797567781</v>
      </c>
      <c r="C828" s="114">
        <v>572.0748296296016</v>
      </c>
      <c r="D828" s="114">
        <v>572.51076808736661</v>
      </c>
      <c r="E828" s="114">
        <v>554.23297001532785</v>
      </c>
      <c r="F828" s="114">
        <v>535.94691411696488</v>
      </c>
      <c r="G828" s="114">
        <v>536.50884893655621</v>
      </c>
      <c r="H828" s="6">
        <v>541.5</v>
      </c>
      <c r="I828" s="6">
        <v>536.70000000000005</v>
      </c>
      <c r="J828" s="6">
        <v>545.1</v>
      </c>
      <c r="K828" s="6">
        <v>571</v>
      </c>
      <c r="L828" s="6">
        <v>584.79999999999995</v>
      </c>
      <c r="M828" s="6">
        <v>603.20000000000005</v>
      </c>
      <c r="N828" s="6">
        <v>580.9</v>
      </c>
      <c r="O828" s="6">
        <v>563.1</v>
      </c>
      <c r="P828" s="6">
        <v>550.5</v>
      </c>
      <c r="Q828" s="6">
        <v>562.79999999999995</v>
      </c>
      <c r="R828" s="6">
        <v>571.70000000000005</v>
      </c>
    </row>
    <row r="829" spans="1:18">
      <c r="A829" s="109" t="s">
        <v>43</v>
      </c>
      <c r="B829" s="112">
        <v>59.817654164717517</v>
      </c>
      <c r="C829" s="114">
        <v>58.000122430725391</v>
      </c>
      <c r="D829" s="114">
        <v>59.986560958418991</v>
      </c>
      <c r="E829" s="114">
        <v>58.22803104232257</v>
      </c>
      <c r="F829" s="114">
        <v>56.281783396571079</v>
      </c>
      <c r="G829" s="114">
        <v>59.711963115604433</v>
      </c>
      <c r="H829" s="6">
        <v>61.6</v>
      </c>
      <c r="I829" s="6">
        <v>63.1</v>
      </c>
      <c r="J829" s="6">
        <v>66.099999999999994</v>
      </c>
      <c r="K829" s="6">
        <v>69.900000000000006</v>
      </c>
      <c r="L829" s="6">
        <v>71.400000000000006</v>
      </c>
      <c r="M829" s="6">
        <v>72.8</v>
      </c>
      <c r="N829" s="6">
        <v>69.900000000000006</v>
      </c>
      <c r="O829" s="6">
        <v>68.400000000000006</v>
      </c>
      <c r="P829" s="6">
        <v>69.5</v>
      </c>
      <c r="Q829" s="6">
        <v>71.099999999999994</v>
      </c>
      <c r="R829" s="6">
        <v>71.5</v>
      </c>
    </row>
    <row r="830" spans="1:18">
      <c r="A830" s="109" t="s">
        <v>44</v>
      </c>
      <c r="B830" s="112">
        <v>23.964212567269289</v>
      </c>
      <c r="C830" s="114">
        <v>24.035170628101866</v>
      </c>
      <c r="D830" s="114">
        <v>24.444850402514579</v>
      </c>
      <c r="E830" s="114">
        <v>24.068847493703863</v>
      </c>
      <c r="F830" s="114">
        <v>24.962903861658305</v>
      </c>
      <c r="G830" s="114">
        <v>21.755367711547741</v>
      </c>
      <c r="H830" s="6">
        <v>21.8</v>
      </c>
      <c r="I830" s="6">
        <v>23.1</v>
      </c>
      <c r="J830" s="6">
        <v>26.9</v>
      </c>
      <c r="K830" s="6">
        <v>26.7</v>
      </c>
      <c r="L830" s="6">
        <v>28.1</v>
      </c>
      <c r="M830" s="6">
        <v>28.1</v>
      </c>
      <c r="N830" s="6">
        <v>28.2</v>
      </c>
      <c r="O830" s="6">
        <v>28.3</v>
      </c>
      <c r="P830" s="6">
        <v>29.1</v>
      </c>
      <c r="Q830" s="6">
        <v>30</v>
      </c>
      <c r="R830" s="6">
        <v>29.8</v>
      </c>
    </row>
    <row r="831" spans="1:18">
      <c r="A831" s="109" t="s">
        <v>45</v>
      </c>
      <c r="B831" s="113">
        <v>4.3999999999989612</v>
      </c>
      <c r="C831" s="114">
        <v>5.0999999999987073</v>
      </c>
      <c r="D831" s="114">
        <v>4.8999999999986708</v>
      </c>
      <c r="E831" s="114">
        <v>5.1999999999984876</v>
      </c>
      <c r="F831" s="114">
        <v>5.1999999999983784</v>
      </c>
      <c r="G831" s="114">
        <v>6.299999999997894</v>
      </c>
      <c r="H831" s="6">
        <v>6.5999999999976353</v>
      </c>
      <c r="I831" s="6">
        <v>6.3999999999996362</v>
      </c>
      <c r="J831" s="6">
        <v>7</v>
      </c>
      <c r="K831" s="6">
        <v>7</v>
      </c>
      <c r="L831" s="6">
        <v>6.9000000000032742</v>
      </c>
      <c r="M831" s="6">
        <v>6.999999999998181</v>
      </c>
      <c r="N831" s="6">
        <v>7</v>
      </c>
      <c r="O831" s="6">
        <v>7.2999999999992724</v>
      </c>
      <c r="P831" s="6">
        <v>7.5</v>
      </c>
      <c r="Q831" s="6">
        <v>7.8000000000010914</v>
      </c>
      <c r="R831" s="6">
        <v>8</v>
      </c>
    </row>
    <row r="832" spans="1:18">
      <c r="A832" s="109" t="s">
        <v>46</v>
      </c>
      <c r="B832" s="113">
        <v>8211.2909945569227</v>
      </c>
      <c r="C832" s="114">
        <v>7983.4539972160546</v>
      </c>
      <c r="D832" s="114">
        <v>7929.6529143902271</v>
      </c>
      <c r="E832" s="114">
        <v>7864.9095201029249</v>
      </c>
      <c r="F832" s="114">
        <v>7650.8616378868774</v>
      </c>
      <c r="G832" s="114">
        <v>7769.5135385445537</v>
      </c>
      <c r="H832" s="6">
        <v>7997.9</v>
      </c>
      <c r="I832" s="6">
        <v>8380.2000000000007</v>
      </c>
      <c r="J832" s="6">
        <v>8729.9</v>
      </c>
      <c r="K832" s="6">
        <v>9212.1</v>
      </c>
      <c r="L832" s="6">
        <v>9649.7000000000007</v>
      </c>
      <c r="M832" s="6">
        <v>9844.4</v>
      </c>
      <c r="N832" s="6">
        <v>9633</v>
      </c>
      <c r="O832" s="6">
        <v>9367.2000000000007</v>
      </c>
      <c r="P832" s="6">
        <v>9325.9</v>
      </c>
      <c r="Q832" s="6">
        <v>9526.1</v>
      </c>
      <c r="R832" s="6">
        <v>9658</v>
      </c>
    </row>
    <row r="835" spans="1:18">
      <c r="A835" s="45" t="s">
        <v>435</v>
      </c>
      <c r="B835" s="110"/>
      <c r="C835" s="110"/>
      <c r="D835" s="110"/>
      <c r="E835" s="110"/>
      <c r="F835" s="110"/>
      <c r="G835" s="110"/>
      <c r="H835" s="110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</row>
    <row r="836" spans="1:18">
      <c r="A836" s="45" t="s">
        <v>434</v>
      </c>
      <c r="B836" s="110"/>
      <c r="C836" s="110"/>
      <c r="D836" s="110"/>
      <c r="E836" s="110"/>
      <c r="F836" s="110"/>
      <c r="G836" s="110"/>
      <c r="H836" s="110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</row>
    <row r="837" spans="1:18">
      <c r="A837" s="110" t="s">
        <v>60</v>
      </c>
      <c r="B837" s="110"/>
      <c r="C837" s="110"/>
      <c r="D837" s="110"/>
      <c r="E837" s="110"/>
      <c r="F837" s="110"/>
      <c r="G837" s="11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</row>
    <row r="838" spans="1:18">
      <c r="A838" s="110"/>
      <c r="B838" s="110"/>
      <c r="C838" s="110"/>
      <c r="D838" s="110"/>
      <c r="E838" s="110"/>
      <c r="F838" s="110"/>
      <c r="G838" s="110"/>
      <c r="H838" s="110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</row>
    <row r="839" spans="1:18">
      <c r="A839" s="110"/>
      <c r="B839" s="5">
        <v>1980</v>
      </c>
      <c r="C839" s="5">
        <v>1981</v>
      </c>
      <c r="D839" s="5">
        <v>1982</v>
      </c>
      <c r="E839" s="5">
        <v>1983</v>
      </c>
      <c r="F839" s="5">
        <v>1984</v>
      </c>
      <c r="G839" s="5">
        <v>1985</v>
      </c>
      <c r="H839" s="5">
        <v>1986</v>
      </c>
      <c r="I839" s="5">
        <v>1987</v>
      </c>
      <c r="J839" s="5">
        <v>1988</v>
      </c>
      <c r="K839" s="5">
        <v>1989</v>
      </c>
      <c r="L839" s="5">
        <v>1990</v>
      </c>
      <c r="M839" s="5">
        <v>1991</v>
      </c>
      <c r="N839" s="5">
        <v>1992</v>
      </c>
      <c r="O839" s="5">
        <v>1993</v>
      </c>
      <c r="P839" s="5">
        <v>1994</v>
      </c>
      <c r="Q839" s="5">
        <v>1995</v>
      </c>
      <c r="R839" s="5">
        <v>1996</v>
      </c>
    </row>
    <row r="840" spans="1:18">
      <c r="A840" s="110" t="s">
        <v>27</v>
      </c>
      <c r="B840" s="6">
        <v>1157.9066385888459</v>
      </c>
      <c r="C840" s="6">
        <v>1148.2871107282228</v>
      </c>
      <c r="D840" s="6">
        <v>1156.5520391804293</v>
      </c>
      <c r="E840" s="6">
        <v>1138.1314539429184</v>
      </c>
      <c r="F840" s="6">
        <v>1065.0683340147573</v>
      </c>
      <c r="G840" s="6">
        <v>1114.6872271930258</v>
      </c>
      <c r="H840" s="6">
        <v>1140.9801357652336</v>
      </c>
      <c r="I840" s="6">
        <v>1206.0490371398673</v>
      </c>
      <c r="J840" s="6">
        <v>1268.5389853589941</v>
      </c>
      <c r="K840" s="6">
        <v>1341.9241319164321</v>
      </c>
      <c r="L840" s="6">
        <v>1412.32976996053</v>
      </c>
      <c r="M840" s="6">
        <v>1441.3081747671631</v>
      </c>
      <c r="N840" s="6">
        <v>1380.3916538595547</v>
      </c>
      <c r="O840" s="6">
        <v>1311.4561798136353</v>
      </c>
      <c r="P840" s="6">
        <v>1308.2448544744045</v>
      </c>
      <c r="Q840" s="6">
        <v>1325.7684501587792</v>
      </c>
      <c r="R840" s="6">
        <v>1337.4374722119092</v>
      </c>
    </row>
    <row r="841" spans="1:18">
      <c r="A841" s="110" t="s">
        <v>28</v>
      </c>
      <c r="B841" s="6">
        <v>274.89018055348015</v>
      </c>
      <c r="C841" s="6">
        <v>264.61999782727281</v>
      </c>
      <c r="D841" s="6">
        <v>268.69301010375909</v>
      </c>
      <c r="E841" s="6">
        <v>266.2060493045654</v>
      </c>
      <c r="F841" s="6">
        <v>253.96569866653482</v>
      </c>
      <c r="G841" s="6">
        <v>253.84563254748497</v>
      </c>
      <c r="H841" s="6">
        <v>263.82150559488605</v>
      </c>
      <c r="I841" s="6">
        <v>281.73602270170727</v>
      </c>
      <c r="J841" s="6">
        <v>291.46554015332543</v>
      </c>
      <c r="K841" s="6">
        <v>304.92600640450206</v>
      </c>
      <c r="L841" s="6">
        <v>320.10872771994178</v>
      </c>
      <c r="M841" s="6">
        <v>326.54123327099813</v>
      </c>
      <c r="N841" s="6">
        <v>316.03632563089116</v>
      </c>
      <c r="O841" s="6">
        <v>312.72503545460199</v>
      </c>
      <c r="P841" s="6">
        <v>308.8453590308435</v>
      </c>
      <c r="Q841" s="6">
        <v>314.15707267740328</v>
      </c>
      <c r="R841" s="6">
        <v>319.80798702034963</v>
      </c>
    </row>
    <row r="842" spans="1:18">
      <c r="A842" s="110" t="s">
        <v>29</v>
      </c>
      <c r="B842" s="6">
        <v>251.51981531082049</v>
      </c>
      <c r="C842" s="6">
        <v>248.68702759016023</v>
      </c>
      <c r="D842" s="6">
        <v>243.63321050578438</v>
      </c>
      <c r="E842" s="6">
        <v>241.21981898464463</v>
      </c>
      <c r="F842" s="6">
        <v>232.86894458000765</v>
      </c>
      <c r="G842" s="6">
        <v>238.60539746330133</v>
      </c>
      <c r="H842" s="6">
        <v>236.56123130882906</v>
      </c>
      <c r="I842" s="6">
        <v>239.88660123751049</v>
      </c>
      <c r="J842" s="6">
        <v>241.18608715317546</v>
      </c>
      <c r="K842" s="6">
        <v>255.4863833354735</v>
      </c>
      <c r="L842" s="6">
        <v>265.62682247326683</v>
      </c>
      <c r="M842" s="6">
        <v>268.33816149276532</v>
      </c>
      <c r="N842" s="6">
        <v>262.10518759400867</v>
      </c>
      <c r="O842" s="6">
        <v>255.96118369540514</v>
      </c>
      <c r="P842" s="6">
        <v>246.38963859450496</v>
      </c>
      <c r="Q842" s="6">
        <v>246.37530026136443</v>
      </c>
      <c r="R842" s="6">
        <v>250.47237130803163</v>
      </c>
    </row>
    <row r="843" spans="1:18">
      <c r="A843" s="110" t="s">
        <v>30</v>
      </c>
      <c r="B843" s="6">
        <v>153.78275590302403</v>
      </c>
      <c r="C843" s="6">
        <v>152.41883217320674</v>
      </c>
      <c r="D843" s="6">
        <v>154.41269743754322</v>
      </c>
      <c r="E843" s="6">
        <v>152.52269169533477</v>
      </c>
      <c r="F843" s="6">
        <v>160.05419303864579</v>
      </c>
      <c r="G843" s="6">
        <v>168.07684765801645</v>
      </c>
      <c r="H843" s="6">
        <v>168.16293709165996</v>
      </c>
      <c r="I843" s="6">
        <v>170.11629021032593</v>
      </c>
      <c r="J843" s="6">
        <v>182.57010436128016</v>
      </c>
      <c r="K843" s="6">
        <v>192.72521438312177</v>
      </c>
      <c r="L843" s="6">
        <v>198.86270276413902</v>
      </c>
      <c r="M843" s="6">
        <v>203.45815232523691</v>
      </c>
      <c r="N843" s="6">
        <v>195.28113835006857</v>
      </c>
      <c r="O843" s="6">
        <v>191.10872396615306</v>
      </c>
      <c r="P843" s="6">
        <v>194.84644891484629</v>
      </c>
      <c r="Q843" s="6">
        <v>210.91213193457799</v>
      </c>
      <c r="R843" s="6">
        <v>216.37005181433381</v>
      </c>
    </row>
    <row r="844" spans="1:18">
      <c r="A844" s="110" t="s">
        <v>31</v>
      </c>
      <c r="B844" s="6">
        <v>291.35152948693042</v>
      </c>
      <c r="C844" s="6">
        <v>274.72913591237852</v>
      </c>
      <c r="D844" s="6">
        <v>279.85669427907288</v>
      </c>
      <c r="E844" s="6">
        <v>282.5879962542013</v>
      </c>
      <c r="F844" s="6">
        <v>276.7567378715471</v>
      </c>
      <c r="G844" s="6">
        <v>271.02178049462646</v>
      </c>
      <c r="H844" s="6">
        <v>288.6700647700921</v>
      </c>
      <c r="I844" s="6">
        <v>310.08575133690442</v>
      </c>
      <c r="J844" s="6">
        <v>331.93277373144184</v>
      </c>
      <c r="K844" s="6">
        <v>340.38179873854517</v>
      </c>
      <c r="L844" s="6">
        <v>357.14748908320104</v>
      </c>
      <c r="M844" s="6">
        <v>362.95459647045578</v>
      </c>
      <c r="N844" s="6">
        <v>364.66005934466074</v>
      </c>
      <c r="O844" s="6">
        <v>361.95727790345813</v>
      </c>
      <c r="P844" s="6">
        <v>370.33537150041394</v>
      </c>
      <c r="Q844" s="6">
        <v>377.14028040040944</v>
      </c>
      <c r="R844" s="6">
        <v>385.66154901505854</v>
      </c>
    </row>
    <row r="845" spans="1:18">
      <c r="A845" s="110" t="s">
        <v>32</v>
      </c>
      <c r="B845" s="6">
        <v>123.49889350719299</v>
      </c>
      <c r="C845" s="6">
        <v>117.61194528452295</v>
      </c>
      <c r="D845" s="6">
        <v>113.46229419379326</v>
      </c>
      <c r="E845" s="6">
        <v>111.64536192921229</v>
      </c>
      <c r="F845" s="6">
        <v>111.46096311847651</v>
      </c>
      <c r="G845" s="6">
        <v>108.78340260428826</v>
      </c>
      <c r="H845" s="6">
        <v>108.32681682954698</v>
      </c>
      <c r="I845" s="6">
        <v>107.81835618249356</v>
      </c>
      <c r="J845" s="6">
        <v>111.45930806322495</v>
      </c>
      <c r="K845" s="6">
        <v>118.37095832670431</v>
      </c>
      <c r="L845" s="6">
        <v>122.51977855549428</v>
      </c>
      <c r="M845" s="6">
        <v>125.29671161076556</v>
      </c>
      <c r="N845" s="6">
        <v>122.38619862664667</v>
      </c>
      <c r="O845" s="6">
        <v>119.94015224156193</v>
      </c>
      <c r="P845" s="6">
        <v>118.50530592159984</v>
      </c>
      <c r="Q845" s="6">
        <v>120.49201751530923</v>
      </c>
      <c r="R845" s="6">
        <v>119.29150134803083</v>
      </c>
    </row>
    <row r="846" spans="1:18">
      <c r="A846" s="110" t="s">
        <v>33</v>
      </c>
      <c r="B846" s="6">
        <v>476.59309072295036</v>
      </c>
      <c r="C846" s="6">
        <v>473.94620203923756</v>
      </c>
      <c r="D846" s="6">
        <v>475.29189106753745</v>
      </c>
      <c r="E846" s="6">
        <v>462.33643493031741</v>
      </c>
      <c r="F846" s="6">
        <v>456.76489369051069</v>
      </c>
      <c r="G846" s="6">
        <v>461.58087065945426</v>
      </c>
      <c r="H846" s="6">
        <v>476.90841084468167</v>
      </c>
      <c r="I846" s="6">
        <v>501.93308321155052</v>
      </c>
      <c r="J846" s="6">
        <v>520.43733805261479</v>
      </c>
      <c r="K846" s="6">
        <v>539.78560954173292</v>
      </c>
      <c r="L846" s="6">
        <v>555.16622840150796</v>
      </c>
      <c r="M846" s="6">
        <v>569.81242227926009</v>
      </c>
      <c r="N846" s="6">
        <v>562.38332557824594</v>
      </c>
      <c r="O846" s="6">
        <v>558.53341359083413</v>
      </c>
      <c r="P846" s="6">
        <v>554.47865265947723</v>
      </c>
      <c r="Q846" s="6">
        <v>569.15971319102914</v>
      </c>
      <c r="R846" s="6">
        <v>568.87961470662935</v>
      </c>
    </row>
    <row r="847" spans="1:18">
      <c r="A847" s="110" t="s">
        <v>34</v>
      </c>
      <c r="B847" s="6">
        <v>302.45405676638052</v>
      </c>
      <c r="C847" s="6">
        <v>293.00092355247546</v>
      </c>
      <c r="D847" s="6">
        <v>290.67746058191568</v>
      </c>
      <c r="E847" s="6">
        <v>286.65571912236987</v>
      </c>
      <c r="F847" s="6">
        <v>273.72633482542614</v>
      </c>
      <c r="G847" s="6">
        <v>289.30579581032015</v>
      </c>
      <c r="H847" s="6">
        <v>293.72230156906932</v>
      </c>
      <c r="I847" s="6">
        <v>302.31308872834978</v>
      </c>
      <c r="J847" s="6">
        <v>315.33568930680218</v>
      </c>
      <c r="K847" s="6">
        <v>329.8094836259769</v>
      </c>
      <c r="L847" s="6">
        <v>342.88488562120057</v>
      </c>
      <c r="M847" s="6">
        <v>351.75758824928187</v>
      </c>
      <c r="N847" s="6">
        <v>345.08094315422397</v>
      </c>
      <c r="O847" s="6">
        <v>338.15551919134674</v>
      </c>
      <c r="P847" s="6">
        <v>332.61093802748729</v>
      </c>
      <c r="Q847" s="6">
        <v>339.53544388585522</v>
      </c>
      <c r="R847" s="6">
        <v>355.6122094143717</v>
      </c>
    </row>
    <row r="848" spans="1:18">
      <c r="A848" s="110" t="s">
        <v>35</v>
      </c>
      <c r="B848" s="6">
        <v>1496.84034673428</v>
      </c>
      <c r="C848" s="6">
        <v>1429.2623556004708</v>
      </c>
      <c r="D848" s="6">
        <v>1391.3245380875351</v>
      </c>
      <c r="E848" s="6">
        <v>1396.3916355396682</v>
      </c>
      <c r="F848" s="6">
        <v>1377.2525761778518</v>
      </c>
      <c r="G848" s="6">
        <v>1355.0140108926064</v>
      </c>
      <c r="H848" s="6">
        <v>1396.4091005963267</v>
      </c>
      <c r="I848" s="6">
        <v>1491.4794114139363</v>
      </c>
      <c r="J848" s="6">
        <v>1552.8883068221896</v>
      </c>
      <c r="K848" s="6">
        <v>1644.441152004591</v>
      </c>
      <c r="L848" s="6">
        <v>1740.8665930224254</v>
      </c>
      <c r="M848" s="6">
        <v>1776.9813491695083</v>
      </c>
      <c r="N848" s="6">
        <v>1741.1453500614989</v>
      </c>
      <c r="O848" s="6">
        <v>1679.4577331360299</v>
      </c>
      <c r="P848" s="6">
        <v>1689.1067754887199</v>
      </c>
      <c r="Q848" s="6">
        <v>1731.5375755664868</v>
      </c>
      <c r="R848" s="6">
        <v>1722.0209374116423</v>
      </c>
    </row>
    <row r="849" spans="1:18">
      <c r="A849" s="110" t="s">
        <v>36</v>
      </c>
      <c r="B849" s="6">
        <v>847.82616817371013</v>
      </c>
      <c r="C849" s="6">
        <v>819.81852077229712</v>
      </c>
      <c r="D849" s="6">
        <v>785.62754855296191</v>
      </c>
      <c r="E849" s="6">
        <v>787.11272184975212</v>
      </c>
      <c r="F849" s="6">
        <v>769.0187040291371</v>
      </c>
      <c r="G849" s="6">
        <v>791.11004401375385</v>
      </c>
      <c r="H849" s="6">
        <v>815.66563620337536</v>
      </c>
      <c r="I849" s="6">
        <v>872.49927752183191</v>
      </c>
      <c r="J849" s="6">
        <v>902.07686089472406</v>
      </c>
      <c r="K849" s="6">
        <v>957.59186932645696</v>
      </c>
      <c r="L849" s="6">
        <v>1009.8073161101634</v>
      </c>
      <c r="M849" s="6">
        <v>1020.6225820008967</v>
      </c>
      <c r="N849" s="6">
        <v>997.86778482482305</v>
      </c>
      <c r="O849" s="6">
        <v>961.96632888431645</v>
      </c>
      <c r="P849" s="6">
        <v>972.78792589585919</v>
      </c>
      <c r="Q849" s="6">
        <v>1012.1193327588049</v>
      </c>
      <c r="R849" s="6">
        <v>1050.5143003760645</v>
      </c>
    </row>
    <row r="850" spans="1:18">
      <c r="A850" s="110" t="s">
        <v>37</v>
      </c>
      <c r="B850" s="6">
        <v>161.25512306217951</v>
      </c>
      <c r="C850" s="6">
        <v>155.3139502475677</v>
      </c>
      <c r="D850" s="6">
        <v>156.13385347777057</v>
      </c>
      <c r="E850" s="6">
        <v>159.5223479433653</v>
      </c>
      <c r="F850" s="6">
        <v>152.05213764622593</v>
      </c>
      <c r="G850" s="6">
        <v>155.37316010767637</v>
      </c>
      <c r="H850" s="6">
        <v>165.76539568559687</v>
      </c>
      <c r="I850" s="6">
        <v>172.86583635343243</v>
      </c>
      <c r="J850" s="6">
        <v>183.07694225668092</v>
      </c>
      <c r="K850" s="6">
        <v>190.85790594737111</v>
      </c>
      <c r="L850" s="6">
        <v>199.28374084992242</v>
      </c>
      <c r="M850" s="6">
        <v>201.91735111453787</v>
      </c>
      <c r="N850" s="6">
        <v>201.66073627255653</v>
      </c>
      <c r="O850" s="6">
        <v>196.18270380764017</v>
      </c>
      <c r="P850" s="6">
        <v>193.78296855953778</v>
      </c>
      <c r="Q850" s="6">
        <v>196.94727836240767</v>
      </c>
      <c r="R850" s="6">
        <v>198.5994173546934</v>
      </c>
    </row>
    <row r="851" spans="1:18">
      <c r="A851" s="110" t="s">
        <v>38</v>
      </c>
      <c r="B851" s="6">
        <v>509.02268219805723</v>
      </c>
      <c r="C851" s="6">
        <v>495.77723418921994</v>
      </c>
      <c r="D851" s="6">
        <v>489.50191676542357</v>
      </c>
      <c r="E851" s="6">
        <v>482.51092764020501</v>
      </c>
      <c r="F851" s="6">
        <v>484.66197972976295</v>
      </c>
      <c r="G851" s="6">
        <v>484.14627936042751</v>
      </c>
      <c r="H851" s="6">
        <v>479.51361052367321</v>
      </c>
      <c r="I851" s="6">
        <v>511.51613605720325</v>
      </c>
      <c r="J851" s="6">
        <v>537.38503688600838</v>
      </c>
      <c r="K851" s="6">
        <v>567.99094883651981</v>
      </c>
      <c r="L851" s="6">
        <v>591.29232815534374</v>
      </c>
      <c r="M851" s="6">
        <v>602.16488439447289</v>
      </c>
      <c r="N851" s="6">
        <v>584.97175932421419</v>
      </c>
      <c r="O851" s="6">
        <v>571.33647897687035</v>
      </c>
      <c r="P851" s="6">
        <v>570.87494343107824</v>
      </c>
      <c r="Q851" s="6">
        <v>585.39493850504039</v>
      </c>
      <c r="R851" s="6">
        <v>590.53378012809208</v>
      </c>
    </row>
    <row r="852" spans="1:18">
      <c r="A852" s="110" t="s">
        <v>39</v>
      </c>
      <c r="B852" s="6">
        <v>1189.0328085003339</v>
      </c>
      <c r="C852" s="6">
        <v>1167.2006702359386</v>
      </c>
      <c r="D852" s="6">
        <v>1180.8563147253624</v>
      </c>
      <c r="E852" s="6">
        <v>1178.1971693272953</v>
      </c>
      <c r="F852" s="6">
        <v>1138.4636213579784</v>
      </c>
      <c r="G852" s="6">
        <v>1168.1811257087047</v>
      </c>
      <c r="H852" s="6">
        <v>1236.8795701061727</v>
      </c>
      <c r="I852" s="6">
        <v>1283.4043610156659</v>
      </c>
      <c r="J852" s="6">
        <v>1323.1446265757852</v>
      </c>
      <c r="K852" s="6">
        <v>1409.3929241066708</v>
      </c>
      <c r="L852" s="6">
        <v>1483.6636004033394</v>
      </c>
      <c r="M852" s="6">
        <v>1514.762229486309</v>
      </c>
      <c r="N852" s="6">
        <v>1515.3719966969875</v>
      </c>
      <c r="O852" s="6">
        <v>1497.2621931976762</v>
      </c>
      <c r="P852" s="6">
        <v>1465.7994368296193</v>
      </c>
      <c r="Q852" s="6">
        <v>1479.1334914149695</v>
      </c>
      <c r="R852" s="6">
        <v>1513.5279244260557</v>
      </c>
    </row>
    <row r="853" spans="1:18">
      <c r="A853" s="110" t="s">
        <v>40</v>
      </c>
      <c r="B853" s="6">
        <v>198.37750248346416</v>
      </c>
      <c r="C853" s="6">
        <v>192.58312947851635</v>
      </c>
      <c r="D853" s="6">
        <v>192.33585845089416</v>
      </c>
      <c r="E853" s="6">
        <v>193.56848297453291</v>
      </c>
      <c r="F853" s="6">
        <v>194.6547606490868</v>
      </c>
      <c r="G853" s="6">
        <v>201.6469066672318</v>
      </c>
      <c r="H853" s="6">
        <v>208.01030085707922</v>
      </c>
      <c r="I853" s="6">
        <v>209.90056563443716</v>
      </c>
      <c r="J853" s="6">
        <v>226.46946603606042</v>
      </c>
      <c r="K853" s="6">
        <v>240.81288071656363</v>
      </c>
      <c r="L853" s="6">
        <v>253.94207211718972</v>
      </c>
      <c r="M853" s="6">
        <v>257.74697726893214</v>
      </c>
      <c r="N853" s="6">
        <v>252.70553943101737</v>
      </c>
      <c r="O853" s="6">
        <v>242.02939631590704</v>
      </c>
      <c r="P853" s="6">
        <v>243.22582587643259</v>
      </c>
      <c r="Q853" s="6">
        <v>242.85752667784914</v>
      </c>
      <c r="R853" s="6">
        <v>252.98239530702273</v>
      </c>
    </row>
    <row r="854" spans="1:18">
      <c r="A854" s="110" t="s">
        <v>41</v>
      </c>
      <c r="B854" s="6">
        <v>136.33139906776628</v>
      </c>
      <c r="C854" s="6">
        <v>130.31819768255963</v>
      </c>
      <c r="D854" s="6">
        <v>127.90661000543962</v>
      </c>
      <c r="E854" s="6">
        <v>121.6377533439865</v>
      </c>
      <c r="F854" s="6">
        <v>120.73020860060026</v>
      </c>
      <c r="G854" s="6">
        <v>121.56968105431126</v>
      </c>
      <c r="H854" s="6">
        <v>125.67636206000489</v>
      </c>
      <c r="I854" s="6">
        <v>133.23255583895747</v>
      </c>
      <c r="J854" s="6">
        <v>140.29750389256569</v>
      </c>
      <c r="K854" s="6">
        <v>148.57776083301096</v>
      </c>
      <c r="L854" s="6">
        <v>153.57838272561688</v>
      </c>
      <c r="M854" s="6">
        <v>160.81127362957267</v>
      </c>
      <c r="N854" s="6">
        <v>155.19258922527916</v>
      </c>
      <c r="O854" s="6">
        <v>149.93210523291324</v>
      </c>
      <c r="P854" s="6">
        <v>148.51925420748586</v>
      </c>
      <c r="Q854" s="6">
        <v>152.96790020597129</v>
      </c>
      <c r="R854" s="6">
        <v>158.45367681865383</v>
      </c>
    </row>
    <row r="855" spans="1:18">
      <c r="A855" s="110" t="s">
        <v>42</v>
      </c>
      <c r="B855" s="6">
        <v>589.58199698393082</v>
      </c>
      <c r="C855" s="6">
        <v>571.57993549142509</v>
      </c>
      <c r="D855" s="6">
        <v>572.03124363725328</v>
      </c>
      <c r="E855" s="6">
        <v>554.45442778760639</v>
      </c>
      <c r="F855" s="6">
        <v>536.11718696099456</v>
      </c>
      <c r="G855" s="6">
        <v>537.93929023889461</v>
      </c>
      <c r="H855" s="6">
        <v>544.09241746842395</v>
      </c>
      <c r="I855" s="6">
        <v>535.93690297711601</v>
      </c>
      <c r="J855" s="6">
        <v>545.52172053848119</v>
      </c>
      <c r="K855" s="6">
        <v>572.56841989020495</v>
      </c>
      <c r="L855" s="6">
        <v>585.75420149787408</v>
      </c>
      <c r="M855" s="6">
        <v>603.54827211271186</v>
      </c>
      <c r="N855" s="6">
        <v>580.87710220134159</v>
      </c>
      <c r="O855" s="6">
        <v>564.30641073309437</v>
      </c>
      <c r="P855" s="6">
        <v>550.82742808037619</v>
      </c>
      <c r="Q855" s="6">
        <v>563.92093437507833</v>
      </c>
      <c r="R855" s="6">
        <v>574.33384945212686</v>
      </c>
    </row>
    <row r="856" spans="1:18">
      <c r="A856" s="110" t="s">
        <v>43</v>
      </c>
      <c r="B856" s="6">
        <v>61.526561218747489</v>
      </c>
      <c r="C856" s="6">
        <v>58.944001940531194</v>
      </c>
      <c r="D856" s="6">
        <v>60.919057624386397</v>
      </c>
      <c r="E856" s="6">
        <v>59.682522581330907</v>
      </c>
      <c r="F856" s="6">
        <v>56.783246344949582</v>
      </c>
      <c r="G856" s="6">
        <v>59.999194013243482</v>
      </c>
      <c r="H856" s="6">
        <v>61.679155763571025</v>
      </c>
      <c r="I856" s="6">
        <v>63.35492613427931</v>
      </c>
      <c r="J856" s="6">
        <v>67.029951001026021</v>
      </c>
      <c r="K856" s="6">
        <v>70.803631350345029</v>
      </c>
      <c r="L856" s="6">
        <v>72.179666231207975</v>
      </c>
      <c r="M856" s="6">
        <v>73.599304419171091</v>
      </c>
      <c r="N856" s="6">
        <v>69.931904548121182</v>
      </c>
      <c r="O856" s="6">
        <v>68.920027343802317</v>
      </c>
      <c r="P856" s="6">
        <v>70.022231163571817</v>
      </c>
      <c r="Q856" s="6">
        <v>71.629929042003482</v>
      </c>
      <c r="R856" s="6">
        <v>72.162999116531438</v>
      </c>
    </row>
    <row r="857" spans="1:18">
      <c r="A857" s="110" t="s">
        <v>44</v>
      </c>
      <c r="B857" s="6">
        <v>24.284542632596686</v>
      </c>
      <c r="C857" s="6">
        <v>24.361555715318371</v>
      </c>
      <c r="D857" s="6">
        <v>24.777755479880653</v>
      </c>
      <c r="E857" s="6">
        <v>24.398190457292014</v>
      </c>
      <c r="F857" s="6">
        <v>25.307870300586</v>
      </c>
      <c r="G857" s="6">
        <v>22.055298463540016</v>
      </c>
      <c r="H857" s="6">
        <v>22.101215647378528</v>
      </c>
      <c r="I857" s="6">
        <v>23.419104092698412</v>
      </c>
      <c r="J857" s="6">
        <v>27.20094132460471</v>
      </c>
      <c r="K857" s="6">
        <v>26.76135092115338</v>
      </c>
      <c r="L857" s="6">
        <v>28.231236883546909</v>
      </c>
      <c r="M857" s="6">
        <v>28.212724120307318</v>
      </c>
      <c r="N857" s="6">
        <v>28.584736010747459</v>
      </c>
      <c r="O857" s="6">
        <v>28.898040177327083</v>
      </c>
      <c r="P857" s="6">
        <v>29.373339623540346</v>
      </c>
      <c r="Q857" s="6">
        <v>30.719291351090089</v>
      </c>
      <c r="R857" s="6">
        <v>30.90651642965398</v>
      </c>
    </row>
    <row r="858" spans="1:18">
      <c r="A858" s="110" t="s">
        <v>45</v>
      </c>
      <c r="B858" s="6">
        <v>4.4206814153472136</v>
      </c>
      <c r="C858" s="6">
        <v>5.1250459221147926</v>
      </c>
      <c r="D858" s="6">
        <v>4.9242538710767061</v>
      </c>
      <c r="E858" s="6">
        <v>5.2260726370018968</v>
      </c>
      <c r="F858" s="6">
        <v>5.2267727180533914</v>
      </c>
      <c r="G858" s="6">
        <v>6.332232267920971</v>
      </c>
      <c r="H858" s="6">
        <v>6.6339681184616621</v>
      </c>
      <c r="I858" s="6">
        <v>6.4329184668949591</v>
      </c>
      <c r="J858" s="6">
        <v>7.0360494172331229</v>
      </c>
      <c r="K858" s="6">
        <v>7.0361941762256537</v>
      </c>
      <c r="L858" s="6">
        <v>6.9357717550766411</v>
      </c>
      <c r="M858" s="6">
        <v>7.0371899005283529</v>
      </c>
      <c r="N858" s="6">
        <v>7.0370717148959816</v>
      </c>
      <c r="O858" s="6">
        <v>7.3393815033975756</v>
      </c>
      <c r="P858" s="6">
        <v>7.5406630490788142</v>
      </c>
      <c r="Q858" s="6">
        <v>7.8426638196023246</v>
      </c>
      <c r="R858" s="6">
        <v>8.0555426029878578</v>
      </c>
    </row>
    <row r="859" spans="1:18">
      <c r="A859" s="110" t="s">
        <v>46</v>
      </c>
      <c r="B859" s="6">
        <v>8250.4967733100384</v>
      </c>
      <c r="C859" s="6">
        <v>8023.5857723834361</v>
      </c>
      <c r="D859" s="6">
        <v>7968.9182480278205</v>
      </c>
      <c r="E859" s="6">
        <v>7904.0077782456019</v>
      </c>
      <c r="F859" s="6">
        <v>7690.9351643211303</v>
      </c>
      <c r="G859" s="6">
        <v>7809.2741772188265</v>
      </c>
      <c r="H859" s="6">
        <f t="shared" ref="H859:R859" si="184">SUM(H840:H858)</f>
        <v>8039.5801368040638</v>
      </c>
      <c r="I859" s="6">
        <f t="shared" si="184"/>
        <v>8423.9802262551621</v>
      </c>
      <c r="J859" s="6">
        <f t="shared" si="184"/>
        <v>8775.0532318262176</v>
      </c>
      <c r="K859" s="6">
        <f t="shared" si="184"/>
        <v>9260.244624381603</v>
      </c>
      <c r="L859" s="6">
        <f t="shared" si="184"/>
        <v>9700.1813143309882</v>
      </c>
      <c r="M859" s="6">
        <f t="shared" si="184"/>
        <v>9896.8711780828762</v>
      </c>
      <c r="N859" s="6">
        <f t="shared" si="184"/>
        <v>9683.6714024497796</v>
      </c>
      <c r="O859" s="6">
        <f t="shared" si="184"/>
        <v>9417.4682851659709</v>
      </c>
      <c r="P859" s="6">
        <f t="shared" si="184"/>
        <v>9376.1173613288756</v>
      </c>
      <c r="Q859" s="6">
        <f t="shared" si="184"/>
        <v>9578.6112721040317</v>
      </c>
      <c r="R859" s="6">
        <f t="shared" si="184"/>
        <v>9725.6240962622378</v>
      </c>
    </row>
    <row r="862" spans="1:18">
      <c r="A862" s="45" t="s">
        <v>452</v>
      </c>
      <c r="B862" s="110"/>
      <c r="C862" s="110"/>
      <c r="D862" s="110"/>
      <c r="E862" s="110"/>
      <c r="F862" s="110"/>
      <c r="G862" s="110"/>
      <c r="H862" s="110"/>
      <c r="I862" s="110"/>
      <c r="J862" s="110"/>
      <c r="K862" s="110"/>
      <c r="L862" s="110"/>
      <c r="M862" s="110"/>
      <c r="N862" s="110"/>
      <c r="O862" s="110"/>
      <c r="P862" s="110"/>
      <c r="Q862" s="110"/>
      <c r="R862" s="110"/>
    </row>
    <row r="863" spans="1:18">
      <c r="A863" s="45" t="s">
        <v>453</v>
      </c>
      <c r="B863" s="110"/>
      <c r="C863" s="110"/>
      <c r="D863" s="110"/>
      <c r="E863" s="110"/>
      <c r="F863" s="110"/>
      <c r="G863" s="110"/>
      <c r="H863" s="110"/>
      <c r="I863" s="110"/>
      <c r="J863" s="110"/>
      <c r="K863" s="110"/>
      <c r="L863" s="110"/>
      <c r="M863" s="110"/>
      <c r="N863" s="110"/>
      <c r="O863" s="110"/>
      <c r="P863" s="110"/>
      <c r="Q863" s="110"/>
      <c r="R863" s="110"/>
    </row>
    <row r="864" spans="1:18">
      <c r="A864" s="110" t="s">
        <v>60</v>
      </c>
      <c r="B864" s="110"/>
      <c r="C864" s="110"/>
      <c r="D864" s="110"/>
      <c r="E864" s="110"/>
      <c r="F864" s="110"/>
      <c r="G864" s="110"/>
      <c r="H864" s="110"/>
      <c r="I864" s="110"/>
      <c r="J864" s="110"/>
      <c r="K864" s="110"/>
      <c r="L864" s="110"/>
      <c r="M864" s="110"/>
      <c r="N864" s="110"/>
      <c r="O864" s="110"/>
      <c r="P864" s="110"/>
      <c r="Q864" s="110"/>
      <c r="R864" s="110"/>
    </row>
    <row r="865" spans="1:18">
      <c r="A865" s="110"/>
      <c r="B865" s="110"/>
      <c r="C865" s="110"/>
      <c r="D865" s="110"/>
      <c r="E865" s="110"/>
      <c r="F865" s="110"/>
      <c r="G865" s="110"/>
      <c r="H865" s="110"/>
      <c r="I865" s="110"/>
      <c r="J865" s="110"/>
      <c r="K865" s="110"/>
      <c r="L865" s="110"/>
      <c r="M865" s="110"/>
      <c r="N865" s="110"/>
      <c r="O865" s="110"/>
      <c r="P865" s="110"/>
      <c r="Q865" s="110"/>
      <c r="R865" s="110"/>
    </row>
    <row r="866" spans="1:18">
      <c r="A866" s="110"/>
      <c r="B866" s="5">
        <v>1980</v>
      </c>
      <c r="C866" s="5">
        <v>1981</v>
      </c>
      <c r="D866" s="5">
        <v>1982</v>
      </c>
      <c r="E866" s="5">
        <v>1983</v>
      </c>
      <c r="F866" s="5">
        <v>1984</v>
      </c>
      <c r="G866" s="5">
        <v>1985</v>
      </c>
      <c r="H866" s="5">
        <v>1986</v>
      </c>
      <c r="I866" s="5">
        <v>1987</v>
      </c>
      <c r="J866" s="5">
        <v>1988</v>
      </c>
      <c r="K866" s="5">
        <v>1989</v>
      </c>
      <c r="L866" s="5">
        <v>1990</v>
      </c>
      <c r="M866" s="5">
        <v>1991</v>
      </c>
      <c r="N866" s="5">
        <v>1992</v>
      </c>
      <c r="O866" s="5">
        <v>1993</v>
      </c>
      <c r="P866" s="5">
        <v>1994</v>
      </c>
      <c r="Q866" s="5">
        <v>1995</v>
      </c>
      <c r="R866" s="5">
        <v>1996</v>
      </c>
    </row>
    <row r="867" spans="1:18">
      <c r="A867" s="110" t="s">
        <v>27</v>
      </c>
      <c r="B867" s="6">
        <v>2265722.3573704138</v>
      </c>
      <c r="C867" s="6">
        <v>2235265.8891956666</v>
      </c>
      <c r="D867" s="6">
        <v>2199146.4306497946</v>
      </c>
      <c r="E867" s="6">
        <v>2116557.9066367014</v>
      </c>
      <c r="F867" s="6">
        <v>2007173.0214073649</v>
      </c>
      <c r="G867" s="6">
        <v>2037795.7136927114</v>
      </c>
      <c r="H867" s="6">
        <v>2074895.894298594</v>
      </c>
      <c r="I867" s="6">
        <v>2113940.6648056242</v>
      </c>
      <c r="J867" s="6">
        <v>2182933.2006693776</v>
      </c>
      <c r="K867" s="6">
        <v>2337800.1421915656</v>
      </c>
      <c r="L867" s="6">
        <v>2453767.4356686929</v>
      </c>
      <c r="M867" s="6">
        <v>2464575.132425644</v>
      </c>
      <c r="N867" s="6">
        <v>2340307.0159620736</v>
      </c>
      <c r="O867" s="6">
        <v>2195797.2214300446</v>
      </c>
      <c r="P867" s="6">
        <v>2186329.4004353061</v>
      </c>
      <c r="Q867" s="6">
        <v>2244446.6340415096</v>
      </c>
      <c r="R867" s="6">
        <v>2256996.8919882374</v>
      </c>
    </row>
    <row r="868" spans="1:18">
      <c r="A868" s="110" t="s">
        <v>28</v>
      </c>
      <c r="B868" s="6">
        <v>519941.20069789171</v>
      </c>
      <c r="C868" s="6">
        <v>490802.74616699899</v>
      </c>
      <c r="D868" s="6">
        <v>498014.97458618047</v>
      </c>
      <c r="E868" s="6">
        <v>482727.04150840174</v>
      </c>
      <c r="F868" s="6">
        <v>450879.37346197438</v>
      </c>
      <c r="G868" s="6">
        <v>445127.33248239296</v>
      </c>
      <c r="H868" s="6">
        <v>456655.94191282999</v>
      </c>
      <c r="I868" s="6">
        <v>454112.85463695467</v>
      </c>
      <c r="J868" s="6">
        <v>474020.85064407677</v>
      </c>
      <c r="K868" s="6">
        <v>503741.68452432047</v>
      </c>
      <c r="L868" s="6">
        <v>524849.30542655976</v>
      </c>
      <c r="M868" s="6">
        <v>524728.47840608342</v>
      </c>
      <c r="N868" s="6">
        <v>498957.76197494229</v>
      </c>
      <c r="O868" s="6">
        <v>494573.69605445256</v>
      </c>
      <c r="P868" s="6">
        <v>493168.83900734957</v>
      </c>
      <c r="Q868" s="6">
        <v>494791.10159055237</v>
      </c>
      <c r="R868" s="6">
        <v>516633.0159944396</v>
      </c>
    </row>
    <row r="869" spans="1:18">
      <c r="A869" s="110" t="s">
        <v>29</v>
      </c>
      <c r="B869" s="6">
        <v>458189.36175681092</v>
      </c>
      <c r="C869" s="6">
        <v>457124.54765812453</v>
      </c>
      <c r="D869" s="6">
        <v>455963.67431023403</v>
      </c>
      <c r="E869" s="6">
        <v>449013.40788085316</v>
      </c>
      <c r="F869" s="6">
        <v>405163.06846469897</v>
      </c>
      <c r="G869" s="6">
        <v>404267.17754705658</v>
      </c>
      <c r="H869" s="6">
        <v>404924.02408274519</v>
      </c>
      <c r="I869" s="6">
        <v>385373.50168372056</v>
      </c>
      <c r="J869" s="6">
        <v>391160.6746060244</v>
      </c>
      <c r="K869" s="6">
        <v>409953.80811143876</v>
      </c>
      <c r="L869" s="6">
        <v>434479.34404307394</v>
      </c>
      <c r="M869" s="6">
        <v>449557.14591559966</v>
      </c>
      <c r="N869" s="6">
        <v>440189.00388163707</v>
      </c>
      <c r="O869" s="6">
        <v>426558.03444362083</v>
      </c>
      <c r="P869" s="6">
        <v>423114.33187141904</v>
      </c>
      <c r="Q869" s="6">
        <v>416351.79196301644</v>
      </c>
      <c r="R869" s="6">
        <v>423846.68357683503</v>
      </c>
    </row>
    <row r="870" spans="1:18">
      <c r="A870" s="110" t="s">
        <v>30</v>
      </c>
      <c r="B870" s="6">
        <v>321387.36982113589</v>
      </c>
      <c r="C870" s="6">
        <v>316449.6333629876</v>
      </c>
      <c r="D870" s="6">
        <v>310056.2879462227</v>
      </c>
      <c r="E870" s="6">
        <v>296845.37569912156</v>
      </c>
      <c r="F870" s="6">
        <v>305296.82349628024</v>
      </c>
      <c r="G870" s="6">
        <v>320220.11335912911</v>
      </c>
      <c r="H870" s="6">
        <v>312866.13473815704</v>
      </c>
      <c r="I870" s="6">
        <v>300155.51463999011</v>
      </c>
      <c r="J870" s="6">
        <v>307194.62769244506</v>
      </c>
      <c r="K870" s="6">
        <v>317047.64546051488</v>
      </c>
      <c r="L870" s="6">
        <v>317957.68558163318</v>
      </c>
      <c r="M870" s="6">
        <v>327192.42749796389</v>
      </c>
      <c r="N870" s="6">
        <v>318662.16573450813</v>
      </c>
      <c r="O870" s="6">
        <v>310235.94520123041</v>
      </c>
      <c r="P870" s="6">
        <v>319329.78469047282</v>
      </c>
      <c r="Q870" s="6">
        <v>333710.85284475156</v>
      </c>
      <c r="R870" s="6">
        <v>342140.99547198392</v>
      </c>
    </row>
    <row r="871" spans="1:18">
      <c r="A871" s="110" t="s">
        <v>31</v>
      </c>
      <c r="B871" s="6">
        <v>531397.99207385955</v>
      </c>
      <c r="C871" s="6">
        <v>504407.48807717022</v>
      </c>
      <c r="D871" s="6">
        <v>514456.72643256054</v>
      </c>
      <c r="E871" s="6">
        <v>509345.04996525269</v>
      </c>
      <c r="F871" s="6">
        <v>488971.69752493716</v>
      </c>
      <c r="G871" s="6">
        <v>473920.26206470287</v>
      </c>
      <c r="H871" s="6">
        <v>500386.46222956898</v>
      </c>
      <c r="I871" s="6">
        <v>526681.83486185409</v>
      </c>
      <c r="J871" s="6">
        <v>566949.82964616292</v>
      </c>
      <c r="K871" s="6">
        <v>579281.56161548931</v>
      </c>
      <c r="L871" s="6">
        <v>602574.01656279201</v>
      </c>
      <c r="M871" s="6">
        <v>616955.8770170674</v>
      </c>
      <c r="N871" s="6">
        <v>608743.92375539977</v>
      </c>
      <c r="O871" s="6">
        <v>606606.7770537883</v>
      </c>
      <c r="P871" s="6">
        <v>616146.18177684373</v>
      </c>
      <c r="Q871" s="6">
        <v>631232.13851809595</v>
      </c>
      <c r="R871" s="6">
        <v>648405.27462003089</v>
      </c>
    </row>
    <row r="872" spans="1:18">
      <c r="A872" s="110" t="s">
        <v>32</v>
      </c>
      <c r="B872" s="6">
        <v>230413.56326393358</v>
      </c>
      <c r="C872" s="6">
        <v>217380.70196319098</v>
      </c>
      <c r="D872" s="6">
        <v>208547.45509432131</v>
      </c>
      <c r="E872" s="6">
        <v>204088.35310040705</v>
      </c>
      <c r="F872" s="6">
        <v>194113.53677573364</v>
      </c>
      <c r="G872" s="6">
        <v>187227.8709107305</v>
      </c>
      <c r="H872" s="6">
        <v>196468.67217822632</v>
      </c>
      <c r="I872" s="6">
        <v>186607.33991361441</v>
      </c>
      <c r="J872" s="6">
        <v>190721.06704786603</v>
      </c>
      <c r="K872" s="6">
        <v>204867.83873389839</v>
      </c>
      <c r="L872" s="6">
        <v>209174.06687972078</v>
      </c>
      <c r="M872" s="6">
        <v>212982.68884482258</v>
      </c>
      <c r="N872" s="6">
        <v>203009.06865850175</v>
      </c>
      <c r="O872" s="6">
        <v>195575.81197162252</v>
      </c>
      <c r="P872" s="6">
        <v>197010.70808679936</v>
      </c>
      <c r="Q872" s="6">
        <v>202351.20013176167</v>
      </c>
      <c r="R872" s="6">
        <v>200619.01521033942</v>
      </c>
    </row>
    <row r="873" spans="1:18">
      <c r="A873" s="110" t="s">
        <v>33</v>
      </c>
      <c r="B873" s="6">
        <v>934689.79211116547</v>
      </c>
      <c r="C873" s="6">
        <v>911282.00152737356</v>
      </c>
      <c r="D873" s="6">
        <v>906597.15491073264</v>
      </c>
      <c r="E873" s="6">
        <v>868164.01880885742</v>
      </c>
      <c r="F873" s="6">
        <v>821442.15329093102</v>
      </c>
      <c r="G873" s="6">
        <v>815261.98359809839</v>
      </c>
      <c r="H873" s="6">
        <v>839969.43548091687</v>
      </c>
      <c r="I873" s="6">
        <v>855258.97720928956</v>
      </c>
      <c r="J873" s="6">
        <v>869651.356615767</v>
      </c>
      <c r="K873" s="6">
        <v>912608.55630195059</v>
      </c>
      <c r="L873" s="6">
        <v>922341.80005609151</v>
      </c>
      <c r="M873" s="6">
        <v>940243.09268123668</v>
      </c>
      <c r="N873" s="6">
        <v>912028.45506323921</v>
      </c>
      <c r="O873" s="6">
        <v>901041.47776577168</v>
      </c>
      <c r="P873" s="6">
        <v>909721.55530922208</v>
      </c>
      <c r="Q873" s="6">
        <v>936944.90813757188</v>
      </c>
      <c r="R873" s="6">
        <v>935029.55629710946</v>
      </c>
    </row>
    <row r="874" spans="1:18">
      <c r="A874" s="110" t="s">
        <v>34</v>
      </c>
      <c r="B874" s="6">
        <v>603617.47246379848</v>
      </c>
      <c r="C874" s="6">
        <v>584719.03466659354</v>
      </c>
      <c r="D874" s="6">
        <v>563706.02743781451</v>
      </c>
      <c r="E874" s="6">
        <v>550312.68322870345</v>
      </c>
      <c r="F874" s="6">
        <v>506601.59370447602</v>
      </c>
      <c r="G874" s="6">
        <v>518242.61190344393</v>
      </c>
      <c r="H874" s="6">
        <v>525090.45026533492</v>
      </c>
      <c r="I874" s="6">
        <v>520112.83461550105</v>
      </c>
      <c r="J874" s="6">
        <v>533284.63521381596</v>
      </c>
      <c r="K874" s="6">
        <v>560544.79476703168</v>
      </c>
      <c r="L874" s="6">
        <v>586335.69454394921</v>
      </c>
      <c r="M874" s="6">
        <v>589428.72322944843</v>
      </c>
      <c r="N874" s="6">
        <v>572530.14549573185</v>
      </c>
      <c r="O874" s="6">
        <v>560967.93753620284</v>
      </c>
      <c r="P874" s="6">
        <v>558530.46439758083</v>
      </c>
      <c r="Q874" s="6">
        <v>569159.67476337939</v>
      </c>
      <c r="R874" s="6">
        <v>596796.15084185649</v>
      </c>
    </row>
    <row r="875" spans="1:18">
      <c r="A875" s="110" t="s">
        <v>35</v>
      </c>
      <c r="B875" s="6">
        <v>2940877.0530912336</v>
      </c>
      <c r="C875" s="6">
        <v>2710718.5798791731</v>
      </c>
      <c r="D875" s="6">
        <v>2653023.8417668468</v>
      </c>
      <c r="E875" s="6">
        <v>2622838.7642303486</v>
      </c>
      <c r="F875" s="6">
        <v>2508710.3870244916</v>
      </c>
      <c r="G875" s="6">
        <v>2454494.6667840737</v>
      </c>
      <c r="H875" s="6">
        <v>2497534.5746550658</v>
      </c>
      <c r="I875" s="6">
        <v>2512610.0930905738</v>
      </c>
      <c r="J875" s="6">
        <v>2648901.313522194</v>
      </c>
      <c r="K875" s="6">
        <v>2838839.9426130829</v>
      </c>
      <c r="L875" s="6">
        <v>2999110.7402031119</v>
      </c>
      <c r="M875" s="6">
        <v>3021496.2866890011</v>
      </c>
      <c r="N875" s="6">
        <v>2948237.2174234758</v>
      </c>
      <c r="O875" s="6">
        <v>2844852.7735258266</v>
      </c>
      <c r="P875" s="6">
        <v>2857541.5370999626</v>
      </c>
      <c r="Q875" s="6">
        <v>2908809.0417224956</v>
      </c>
      <c r="R875" s="6">
        <v>2901689.2806815086</v>
      </c>
    </row>
    <row r="876" spans="1:18">
      <c r="A876" s="110" t="s">
        <v>36</v>
      </c>
      <c r="B876" s="6">
        <v>1542958.4290188411</v>
      </c>
      <c r="C876" s="6">
        <v>1469256.9630104229</v>
      </c>
      <c r="D876" s="6">
        <v>1397343.4742962196</v>
      </c>
      <c r="E876" s="6">
        <v>1381919.6536252229</v>
      </c>
      <c r="F876" s="6">
        <v>1310451.4491073473</v>
      </c>
      <c r="G876" s="6">
        <v>1328338.1154517999</v>
      </c>
      <c r="H876" s="6">
        <v>1415479.7574719042</v>
      </c>
      <c r="I876" s="6">
        <v>1385996.7624016099</v>
      </c>
      <c r="J876" s="6">
        <v>1452321.3414855185</v>
      </c>
      <c r="K876" s="6">
        <v>1534585.1738335979</v>
      </c>
      <c r="L876" s="6">
        <v>1640174.2882649109</v>
      </c>
      <c r="M876" s="6">
        <v>1659721.7614674475</v>
      </c>
      <c r="N876" s="6">
        <v>1596704.78819955</v>
      </c>
      <c r="O876" s="6">
        <v>1514222.8686323662</v>
      </c>
      <c r="P876" s="6">
        <v>1548121.732240272</v>
      </c>
      <c r="Q876" s="6">
        <v>1611209.2398285372</v>
      </c>
      <c r="R876" s="6">
        <v>1694445.8833373678</v>
      </c>
    </row>
    <row r="877" spans="1:18">
      <c r="A877" s="110" t="s">
        <v>37</v>
      </c>
      <c r="B877" s="6">
        <v>334437.28613631497</v>
      </c>
      <c r="C877" s="6">
        <v>323261.36377736018</v>
      </c>
      <c r="D877" s="6">
        <v>312644.38986297103</v>
      </c>
      <c r="E877" s="6">
        <v>309572.13912969321</v>
      </c>
      <c r="F877" s="6">
        <v>295263.70029726462</v>
      </c>
      <c r="G877" s="6">
        <v>300227.12238676439</v>
      </c>
      <c r="H877" s="6">
        <v>319003.03127066878</v>
      </c>
      <c r="I877" s="6">
        <v>303768.53302533785</v>
      </c>
      <c r="J877" s="6">
        <v>315682.79624266108</v>
      </c>
      <c r="K877" s="6">
        <v>333475.20922981418</v>
      </c>
      <c r="L877" s="6">
        <v>352350.86190882709</v>
      </c>
      <c r="M877" s="6">
        <v>349939.9569559432</v>
      </c>
      <c r="N877" s="6">
        <v>347317.07656948728</v>
      </c>
      <c r="O877" s="6">
        <v>335891.75089718192</v>
      </c>
      <c r="P877" s="6">
        <v>332644.63045429083</v>
      </c>
      <c r="Q877" s="6">
        <v>336485.02454830293</v>
      </c>
      <c r="R877" s="6">
        <v>339519.64773785492</v>
      </c>
    </row>
    <row r="878" spans="1:18">
      <c r="A878" s="110" t="s">
        <v>38</v>
      </c>
      <c r="B878" s="6">
        <v>1054760.6439662795</v>
      </c>
      <c r="C878" s="6">
        <v>1015895.3700149829</v>
      </c>
      <c r="D878" s="6">
        <v>986068.88970414514</v>
      </c>
      <c r="E878" s="6">
        <v>915938.68388206861</v>
      </c>
      <c r="F878" s="6">
        <v>881226.82981081202</v>
      </c>
      <c r="G878" s="6">
        <v>878664.9786869596</v>
      </c>
      <c r="H878" s="6">
        <v>857637.02765175793</v>
      </c>
      <c r="I878" s="6">
        <v>887905.64694842859</v>
      </c>
      <c r="J878" s="6">
        <v>919472.32767874864</v>
      </c>
      <c r="K878" s="6">
        <v>982185.79111365648</v>
      </c>
      <c r="L878" s="6">
        <v>1033559.1192346892</v>
      </c>
      <c r="M878" s="6">
        <v>1046607.1770745395</v>
      </c>
      <c r="N878" s="6">
        <v>995765.52383816522</v>
      </c>
      <c r="O878" s="6">
        <v>964402.75370242773</v>
      </c>
      <c r="P878" s="6">
        <v>977560.08156602003</v>
      </c>
      <c r="Q878" s="6">
        <v>998637.51624445291</v>
      </c>
      <c r="R878" s="6">
        <v>1002344.6277954043</v>
      </c>
    </row>
    <row r="879" spans="1:18">
      <c r="A879" s="110" t="s">
        <v>39</v>
      </c>
      <c r="B879" s="6">
        <v>2318435.1995175495</v>
      </c>
      <c r="C879" s="6">
        <v>2200540.8065456958</v>
      </c>
      <c r="D879" s="6">
        <v>2269366.8198244506</v>
      </c>
      <c r="E879" s="6">
        <v>2195722.1967506721</v>
      </c>
      <c r="F879" s="6">
        <v>2069047.8797232355</v>
      </c>
      <c r="G879" s="6">
        <v>2105251.4238369474</v>
      </c>
      <c r="H879" s="6">
        <v>2219985.5894858255</v>
      </c>
      <c r="I879" s="6">
        <v>2154123.7734847888</v>
      </c>
      <c r="J879" s="6">
        <v>2266456.1051451149</v>
      </c>
      <c r="K879" s="6">
        <v>2447190.1944701113</v>
      </c>
      <c r="L879" s="6">
        <v>2573037.8804184562</v>
      </c>
      <c r="M879" s="6">
        <v>2626872.3767929715</v>
      </c>
      <c r="N879" s="6">
        <v>2600655.6917730062</v>
      </c>
      <c r="O879" s="6">
        <v>2585153.7700300575</v>
      </c>
      <c r="P879" s="6">
        <v>2535165.2224074067</v>
      </c>
      <c r="Q879" s="6">
        <v>2521106.839217769</v>
      </c>
      <c r="R879" s="6">
        <v>2622144.2372209164</v>
      </c>
    </row>
    <row r="880" spans="1:18">
      <c r="A880" s="110" t="s">
        <v>40</v>
      </c>
      <c r="B880" s="6">
        <v>347561.88706619031</v>
      </c>
      <c r="C880" s="6">
        <v>343643.51251224225</v>
      </c>
      <c r="D880" s="6">
        <v>332897.01485298382</v>
      </c>
      <c r="E880" s="6">
        <v>343812.93419469707</v>
      </c>
      <c r="F880" s="6">
        <v>337377.81610889896</v>
      </c>
      <c r="G880" s="6">
        <v>333259.11131073086</v>
      </c>
      <c r="H880" s="6">
        <v>346279.30285800318</v>
      </c>
      <c r="I880" s="6">
        <v>330948.65697048081</v>
      </c>
      <c r="J880" s="6">
        <v>365589.55384294351</v>
      </c>
      <c r="K880" s="6">
        <v>390936.33226564556</v>
      </c>
      <c r="L880" s="6">
        <v>419828.5990287009</v>
      </c>
      <c r="M880" s="6">
        <v>427330.24184622982</v>
      </c>
      <c r="N880" s="6">
        <v>402548.28699676477</v>
      </c>
      <c r="O880" s="6">
        <v>388886.01968557009</v>
      </c>
      <c r="P880" s="6">
        <v>395099.48097448563</v>
      </c>
      <c r="Q880" s="6">
        <v>392566.96468239062</v>
      </c>
      <c r="R880" s="6">
        <v>407408.25670946296</v>
      </c>
    </row>
    <row r="881" spans="1:18">
      <c r="A881" s="110" t="s">
        <v>41</v>
      </c>
      <c r="B881" s="6">
        <v>241970.19270229325</v>
      </c>
      <c r="C881" s="6">
        <v>228149.87627161006</v>
      </c>
      <c r="D881" s="6">
        <v>224428.97003737747</v>
      </c>
      <c r="E881" s="6">
        <v>210009.66746879354</v>
      </c>
      <c r="F881" s="6">
        <v>206718.43121727364</v>
      </c>
      <c r="G881" s="6">
        <v>205046.07970482073</v>
      </c>
      <c r="H881" s="6">
        <v>216763.10501302313</v>
      </c>
      <c r="I881" s="6">
        <v>216890.30534194765</v>
      </c>
      <c r="J881" s="6">
        <v>228653.63188318501</v>
      </c>
      <c r="K881" s="6">
        <v>245972.61403680395</v>
      </c>
      <c r="L881" s="6">
        <v>252130.68936305991</v>
      </c>
      <c r="M881" s="6">
        <v>263474.72452060744</v>
      </c>
      <c r="N881" s="6">
        <v>243278.4755729328</v>
      </c>
      <c r="O881" s="6">
        <v>235413.3787701189</v>
      </c>
      <c r="P881" s="6">
        <v>238350.47909010484</v>
      </c>
      <c r="Q881" s="6">
        <v>241360.23833072727</v>
      </c>
      <c r="R881" s="6">
        <v>255674.36172352353</v>
      </c>
    </row>
    <row r="882" spans="1:18">
      <c r="A882" s="110" t="s">
        <v>42</v>
      </c>
      <c r="B882" s="6">
        <v>1063778.1306168572</v>
      </c>
      <c r="C882" s="6">
        <v>1033447.3202804989</v>
      </c>
      <c r="D882" s="6">
        <v>1023678.171685921</v>
      </c>
      <c r="E882" s="6">
        <v>981214.68830103974</v>
      </c>
      <c r="F882" s="6">
        <v>927188.48862389661</v>
      </c>
      <c r="G882" s="6">
        <v>926532.78186498699</v>
      </c>
      <c r="H882" s="6">
        <v>944191.09827410441</v>
      </c>
      <c r="I882" s="6">
        <v>862662.64802720654</v>
      </c>
      <c r="J882" s="6">
        <v>893914.71573211357</v>
      </c>
      <c r="K882" s="6">
        <v>953546.78130291612</v>
      </c>
      <c r="L882" s="6">
        <v>979136.70240940503</v>
      </c>
      <c r="M882" s="6">
        <v>997948.92210578127</v>
      </c>
      <c r="N882" s="6">
        <v>939666.49495296937</v>
      </c>
      <c r="O882" s="6">
        <v>883742.92055852502</v>
      </c>
      <c r="P882" s="6">
        <v>871640.97753829462</v>
      </c>
      <c r="Q882" s="6">
        <v>893967.42461357045</v>
      </c>
      <c r="R882" s="6">
        <v>919351.74495837826</v>
      </c>
    </row>
    <row r="883" spans="1:18">
      <c r="A883" s="110" t="s">
        <v>43</v>
      </c>
      <c r="B883" s="6">
        <v>113319.23237890079</v>
      </c>
      <c r="C883" s="6">
        <v>106037.17804002861</v>
      </c>
      <c r="D883" s="6">
        <v>111758.18917153939</v>
      </c>
      <c r="E883" s="6">
        <v>107109.98691504668</v>
      </c>
      <c r="F883" s="6">
        <v>102695.15237848894</v>
      </c>
      <c r="G883" s="6">
        <v>107725.48971892253</v>
      </c>
      <c r="H883" s="6">
        <v>106813.85038094135</v>
      </c>
      <c r="I883" s="6">
        <v>103711.72553830786</v>
      </c>
      <c r="J883" s="6">
        <v>108893.69548306215</v>
      </c>
      <c r="K883" s="6">
        <v>117091.54801550345</v>
      </c>
      <c r="L883" s="6">
        <v>119607.39468514943</v>
      </c>
      <c r="M883" s="6">
        <v>121934.48465133057</v>
      </c>
      <c r="N883" s="6">
        <v>117295.40919715964</v>
      </c>
      <c r="O883" s="6">
        <v>113889.90401724122</v>
      </c>
      <c r="P883" s="6">
        <v>115505.37986094564</v>
      </c>
      <c r="Q883" s="6">
        <v>116534.12803097069</v>
      </c>
      <c r="R883" s="6">
        <v>119507.92469736194</v>
      </c>
    </row>
    <row r="884" spans="1:18">
      <c r="A884" s="110" t="s">
        <v>44</v>
      </c>
      <c r="B884" s="6">
        <v>48203.796559886534</v>
      </c>
      <c r="C884" s="6">
        <v>47618.986345043129</v>
      </c>
      <c r="D884" s="6">
        <v>48191.112306243966</v>
      </c>
      <c r="E884" s="6">
        <v>46492.163454491565</v>
      </c>
      <c r="F884" s="6">
        <v>47078.242149025798</v>
      </c>
      <c r="G884" s="6">
        <v>40459.680611161923</v>
      </c>
      <c r="H884" s="6">
        <v>40503.529514508838</v>
      </c>
      <c r="I884" s="6">
        <v>40581.775990831877</v>
      </c>
      <c r="J884" s="6">
        <v>47369.513021323874</v>
      </c>
      <c r="K884" s="6">
        <v>47433.237377436017</v>
      </c>
      <c r="L884" s="6">
        <v>49512.358316482685</v>
      </c>
      <c r="M884" s="6">
        <v>48469.377209171689</v>
      </c>
      <c r="N884" s="6">
        <v>46828.964115077026</v>
      </c>
      <c r="O884" s="6">
        <v>46750.301323320906</v>
      </c>
      <c r="P884" s="6">
        <v>50474.94392848124</v>
      </c>
      <c r="Q884" s="6">
        <v>51254.873316528698</v>
      </c>
      <c r="R884" s="6">
        <v>49184.355092605496</v>
      </c>
    </row>
    <row r="885" spans="1:18">
      <c r="A885" s="110" t="s">
        <v>45</v>
      </c>
      <c r="B885" s="6">
        <v>8508.7071917673929</v>
      </c>
      <c r="C885" s="6">
        <v>9713.9515592982953</v>
      </c>
      <c r="D885" s="6">
        <v>9286.8507739316628</v>
      </c>
      <c r="E885" s="6">
        <v>9656.5195702667152</v>
      </c>
      <c r="F885" s="6">
        <v>9428.0374366941742</v>
      </c>
      <c r="G885" s="6">
        <v>11263.915709402754</v>
      </c>
      <c r="H885" s="6">
        <v>11788.895882469938</v>
      </c>
      <c r="I885" s="6">
        <v>10809.157969061687</v>
      </c>
      <c r="J885" s="6">
        <v>11850.52253597631</v>
      </c>
      <c r="K885" s="6">
        <v>11955.351956327047</v>
      </c>
      <c r="L885" s="6">
        <v>11788.303511936161</v>
      </c>
      <c r="M885" s="6">
        <v>11878.005313801514</v>
      </c>
      <c r="N885" s="6">
        <v>11736.68843695955</v>
      </c>
      <c r="O885" s="6">
        <v>12173.813819868887</v>
      </c>
      <c r="P885" s="6">
        <v>12576.39949159663</v>
      </c>
      <c r="Q885" s="6">
        <v>13032.793354978809</v>
      </c>
      <c r="R885" s="6">
        <v>13459.396252565366</v>
      </c>
    </row>
    <row r="886" spans="1:18">
      <c r="A886" s="110" t="s">
        <v>46</v>
      </c>
      <c r="B886" s="6">
        <v>15880169.667805122</v>
      </c>
      <c r="C886" s="6">
        <v>15205715.950854462</v>
      </c>
      <c r="D886" s="6">
        <v>15025176.455650494</v>
      </c>
      <c r="E886" s="6">
        <v>14601341.23435064</v>
      </c>
      <c r="F886" s="6">
        <v>13874827.682003824</v>
      </c>
      <c r="G886" s="6">
        <v>13893326.431624839</v>
      </c>
      <c r="H886" s="6">
        <f t="shared" ref="H886:R886" si="185">SUM(H867:H885)</f>
        <v>14287236.777644645</v>
      </c>
      <c r="I886" s="6">
        <f t="shared" si="185"/>
        <v>14152252.601155123</v>
      </c>
      <c r="J886" s="6">
        <f t="shared" si="185"/>
        <v>14775021.75870838</v>
      </c>
      <c r="K886" s="6">
        <f t="shared" si="185"/>
        <v>15729058.207921103</v>
      </c>
      <c r="L886" s="6">
        <f t="shared" si="185"/>
        <v>16481716.286107244</v>
      </c>
      <c r="M886" s="6">
        <f t="shared" si="185"/>
        <v>16701336.88064469</v>
      </c>
      <c r="N886" s="6">
        <f t="shared" si="185"/>
        <v>16144462.157601578</v>
      </c>
      <c r="O886" s="6">
        <f t="shared" si="185"/>
        <v>15616737.15641924</v>
      </c>
      <c r="P886" s="6">
        <f t="shared" si="185"/>
        <v>15638032.130226858</v>
      </c>
      <c r="Q886" s="6">
        <f t="shared" si="185"/>
        <v>15913952.385881364</v>
      </c>
      <c r="R886" s="6">
        <f t="shared" si="185"/>
        <v>16245197.300207781</v>
      </c>
    </row>
    <row r="887" spans="1:18">
      <c r="A887" s="110"/>
      <c r="B887" s="110"/>
      <c r="C887" s="110"/>
      <c r="D887" s="110"/>
      <c r="E887" s="110"/>
      <c r="F887" s="110"/>
      <c r="G887" s="110"/>
      <c r="H887" s="110"/>
      <c r="I887" s="110"/>
      <c r="J887" s="110"/>
      <c r="K887" s="110"/>
      <c r="L887" s="110"/>
      <c r="M887" s="110"/>
      <c r="N887" s="110"/>
      <c r="O887" s="110"/>
      <c r="P887" s="110"/>
      <c r="Q887" s="110"/>
      <c r="R887" s="110"/>
    </row>
    <row r="888" spans="1:18">
      <c r="A888" s="110"/>
      <c r="B888" s="110"/>
      <c r="C888" s="110"/>
      <c r="D888" s="110"/>
      <c r="E888" s="110"/>
      <c r="F888" s="110"/>
      <c r="G888" s="110"/>
      <c r="H888" s="110"/>
      <c r="I888" s="110"/>
      <c r="J888" s="110"/>
      <c r="K888" s="110"/>
      <c r="L888" s="110"/>
      <c r="M888" s="110"/>
      <c r="N888" s="110"/>
      <c r="O888" s="110"/>
      <c r="P888" s="110"/>
      <c r="Q888" s="110"/>
      <c r="R888" s="110"/>
    </row>
    <row r="889" spans="1:18">
      <c r="A889" s="110"/>
      <c r="B889" s="110"/>
      <c r="C889" s="110"/>
      <c r="D889" s="110"/>
      <c r="E889" s="110"/>
      <c r="F889" s="110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  <c r="Q889" s="110"/>
      <c r="R889" s="110"/>
    </row>
    <row r="890" spans="1:18">
      <c r="A890" s="45" t="s">
        <v>451</v>
      </c>
      <c r="B890" s="110"/>
      <c r="C890" s="110"/>
      <c r="D890" s="110"/>
      <c r="E890" s="110"/>
      <c r="F890" s="110"/>
      <c r="G890" s="110"/>
      <c r="H890" s="110"/>
      <c r="I890" s="110"/>
      <c r="J890" s="110"/>
      <c r="K890" s="110"/>
      <c r="L890" s="110"/>
      <c r="M890" s="110"/>
      <c r="N890" s="110"/>
      <c r="O890" s="110"/>
      <c r="P890" s="110"/>
      <c r="Q890" s="110"/>
      <c r="R890" s="110"/>
    </row>
    <row r="891" spans="1:18">
      <c r="A891" s="45" t="s">
        <v>440</v>
      </c>
      <c r="B891" s="110"/>
      <c r="C891" s="110"/>
      <c r="D891" s="110"/>
      <c r="E891" s="110"/>
      <c r="F891" s="110"/>
      <c r="G891" s="110"/>
      <c r="H891" s="110"/>
      <c r="I891" s="110"/>
      <c r="J891" s="110"/>
      <c r="K891" s="110"/>
      <c r="L891" s="110"/>
      <c r="M891" s="110"/>
      <c r="N891" s="110"/>
      <c r="O891" s="110"/>
      <c r="P891" s="110"/>
      <c r="Q891" s="110"/>
      <c r="R891" s="110"/>
    </row>
    <row r="892" spans="1:18">
      <c r="A892" s="110" t="s">
        <v>60</v>
      </c>
      <c r="B892" s="110"/>
      <c r="C892" s="110"/>
      <c r="D892" s="110"/>
      <c r="E892" s="110"/>
      <c r="F892" s="110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</row>
    <row r="893" spans="1:18">
      <c r="A893" s="110"/>
      <c r="B893" s="110"/>
      <c r="C893" s="110"/>
      <c r="D893" s="110"/>
      <c r="E893" s="110"/>
      <c r="F893" s="110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</row>
    <row r="894" spans="1:18">
      <c r="A894" s="110"/>
      <c r="B894" s="5">
        <v>1980</v>
      </c>
      <c r="C894" s="5">
        <v>1981</v>
      </c>
      <c r="D894" s="5">
        <v>1982</v>
      </c>
      <c r="E894" s="5">
        <v>1983</v>
      </c>
      <c r="F894" s="5">
        <v>1984</v>
      </c>
      <c r="G894" s="5">
        <v>1985</v>
      </c>
      <c r="H894" s="5">
        <v>1986</v>
      </c>
      <c r="I894" s="5">
        <v>1987</v>
      </c>
      <c r="J894" s="5">
        <v>1988</v>
      </c>
      <c r="K894" s="5">
        <v>1989</v>
      </c>
      <c r="L894" s="5">
        <v>1990</v>
      </c>
      <c r="M894" s="5">
        <v>1991</v>
      </c>
      <c r="N894" s="5">
        <v>1992</v>
      </c>
      <c r="O894" s="5">
        <v>1993</v>
      </c>
      <c r="P894" s="5">
        <v>1994</v>
      </c>
      <c r="Q894" s="5">
        <v>1995</v>
      </c>
      <c r="R894" s="5">
        <v>1996</v>
      </c>
    </row>
    <row r="895" spans="1:18">
      <c r="A895" s="110" t="s">
        <v>27</v>
      </c>
      <c r="B895" s="6">
        <v>1152.2993193510713</v>
      </c>
      <c r="C895" s="6">
        <v>1149.073852432093</v>
      </c>
      <c r="D895" s="6">
        <v>1134.6577210433395</v>
      </c>
      <c r="E895" s="6">
        <v>1112.4363900156861</v>
      </c>
      <c r="F895" s="6">
        <v>1069.6068179846816</v>
      </c>
      <c r="G895" s="6">
        <v>1098.0477731445064</v>
      </c>
      <c r="H895" s="6">
        <v>1115.9018417009465</v>
      </c>
      <c r="I895" s="6">
        <v>1198.5009774093517</v>
      </c>
      <c r="J895" s="6">
        <v>1234.2261628541198</v>
      </c>
      <c r="K895" s="6">
        <v>1307.6699981603476</v>
      </c>
      <c r="L895" s="6">
        <v>1368.4558809985624</v>
      </c>
      <c r="M895" s="6">
        <v>1379.3016802440256</v>
      </c>
      <c r="N895" s="6">
        <v>1326.4152620384373</v>
      </c>
      <c r="O895" s="6">
        <v>1249.1209329302985</v>
      </c>
      <c r="P895" s="6">
        <v>1238.6265435335965</v>
      </c>
      <c r="Q895" s="6">
        <v>1272.8083338154411</v>
      </c>
      <c r="R895" s="6">
        <v>1266.5645233668024</v>
      </c>
    </row>
    <row r="896" spans="1:18">
      <c r="A896" s="110" t="s">
        <v>28</v>
      </c>
      <c r="B896" s="6">
        <v>264.43129261526298</v>
      </c>
      <c r="C896" s="6">
        <v>252.30492938148913</v>
      </c>
      <c r="D896" s="6">
        <v>256.95266501305497</v>
      </c>
      <c r="E896" s="6">
        <v>253.71530149717424</v>
      </c>
      <c r="F896" s="6">
        <v>240.2700947053591</v>
      </c>
      <c r="G896" s="6">
        <v>239.8528335857271</v>
      </c>
      <c r="H896" s="6">
        <v>245.5945900729005</v>
      </c>
      <c r="I896" s="6">
        <v>257.459780777047</v>
      </c>
      <c r="J896" s="6">
        <v>268.01046198934745</v>
      </c>
      <c r="K896" s="6">
        <v>281.77254153885269</v>
      </c>
      <c r="L896" s="6">
        <v>292.70627208126422</v>
      </c>
      <c r="M896" s="6">
        <v>293.66476290989579</v>
      </c>
      <c r="N896" s="6">
        <v>282.79417447459832</v>
      </c>
      <c r="O896" s="6">
        <v>281.34763565097506</v>
      </c>
      <c r="P896" s="6">
        <v>279.39614877635881</v>
      </c>
      <c r="Q896" s="6">
        <v>280.59220836458985</v>
      </c>
      <c r="R896" s="6">
        <v>289.92022628888992</v>
      </c>
    </row>
    <row r="897" spans="1:18">
      <c r="A897" s="110" t="s">
        <v>29</v>
      </c>
      <c r="B897" s="6">
        <v>233.02559025768534</v>
      </c>
      <c r="C897" s="6">
        <v>234.99211774211392</v>
      </c>
      <c r="D897" s="6">
        <v>235.256141365052</v>
      </c>
      <c r="E897" s="6">
        <v>235.99583690357971</v>
      </c>
      <c r="F897" s="6">
        <v>215.90823302396458</v>
      </c>
      <c r="G897" s="6">
        <v>217.83570898603759</v>
      </c>
      <c r="H897" s="6">
        <v>217.77259546587558</v>
      </c>
      <c r="I897" s="6">
        <v>218.48792926175736</v>
      </c>
      <c r="J897" s="6">
        <v>221.16148049348553</v>
      </c>
      <c r="K897" s="6">
        <v>229.31143078653491</v>
      </c>
      <c r="L897" s="6">
        <v>242.30732093243915</v>
      </c>
      <c r="M897" s="6">
        <v>251.59505935484108</v>
      </c>
      <c r="N897" s="6">
        <v>249.48581914585961</v>
      </c>
      <c r="O897" s="6">
        <v>242.65563538063029</v>
      </c>
      <c r="P897" s="6">
        <v>239.70799747790818</v>
      </c>
      <c r="Q897" s="6">
        <v>236.10988230772935</v>
      </c>
      <c r="R897" s="6">
        <v>237.85109083255742</v>
      </c>
    </row>
    <row r="898" spans="1:18">
      <c r="A898" s="110" t="s">
        <v>30</v>
      </c>
      <c r="B898" s="6">
        <v>163.45093929458073</v>
      </c>
      <c r="C898" s="6">
        <v>162.67594878387254</v>
      </c>
      <c r="D898" s="6">
        <v>159.97468662069392</v>
      </c>
      <c r="E898" s="6">
        <v>156.01822047964504</v>
      </c>
      <c r="F898" s="6">
        <v>162.6902914885348</v>
      </c>
      <c r="G898" s="6">
        <v>172.54770928578716</v>
      </c>
      <c r="H898" s="6">
        <v>168.26284967814567</v>
      </c>
      <c r="I898" s="6">
        <v>170.17349808345389</v>
      </c>
      <c r="J898" s="6">
        <v>173.68724176717092</v>
      </c>
      <c r="K898" s="6">
        <v>177.34351473151767</v>
      </c>
      <c r="L898" s="6">
        <v>177.323677223022</v>
      </c>
      <c r="M898" s="6">
        <v>183.11353509718117</v>
      </c>
      <c r="N898" s="6">
        <v>180.60808141051325</v>
      </c>
      <c r="O898" s="6">
        <v>176.48360673573237</v>
      </c>
      <c r="P898" s="6">
        <v>180.91068408069546</v>
      </c>
      <c r="Q898" s="6">
        <v>189.24484465047104</v>
      </c>
      <c r="R898" s="6">
        <v>192.00010792769629</v>
      </c>
    </row>
    <row r="899" spans="1:18">
      <c r="A899" s="110" t="s">
        <v>31</v>
      </c>
      <c r="B899" s="6">
        <v>270.25797868804233</v>
      </c>
      <c r="C899" s="6">
        <v>259.29866255373832</v>
      </c>
      <c r="D899" s="6">
        <v>265.43584758787847</v>
      </c>
      <c r="E899" s="6">
        <v>267.70539415861202</v>
      </c>
      <c r="F899" s="6">
        <v>260.56919652472232</v>
      </c>
      <c r="G899" s="6">
        <v>255.36764304269187</v>
      </c>
      <c r="H899" s="6">
        <v>269.11334505915289</v>
      </c>
      <c r="I899" s="6">
        <v>298.6028436723999</v>
      </c>
      <c r="J899" s="6">
        <v>320.55232499116789</v>
      </c>
      <c r="K899" s="6">
        <v>324.02646613834361</v>
      </c>
      <c r="L899" s="6">
        <v>336.05301982400852</v>
      </c>
      <c r="M899" s="6">
        <v>345.27990914545234</v>
      </c>
      <c r="N899" s="6">
        <v>345.01765180171998</v>
      </c>
      <c r="O899" s="6">
        <v>345.0797805371983</v>
      </c>
      <c r="P899" s="6">
        <v>349.06680360869871</v>
      </c>
      <c r="Q899" s="6">
        <v>357.96686554816807</v>
      </c>
      <c r="R899" s="6">
        <v>363.8671902973627</v>
      </c>
    </row>
    <row r="900" spans="1:18">
      <c r="A900" s="110" t="s">
        <v>32</v>
      </c>
      <c r="B900" s="6">
        <v>117.18355130962732</v>
      </c>
      <c r="C900" s="6">
        <v>111.74799465987429</v>
      </c>
      <c r="D900" s="6">
        <v>107.60082949855793</v>
      </c>
      <c r="E900" s="6">
        <v>107.26628837102407</v>
      </c>
      <c r="F900" s="6">
        <v>103.44158684081201</v>
      </c>
      <c r="G900" s="6">
        <v>100.88604335690337</v>
      </c>
      <c r="H900" s="6">
        <v>105.66301361077923</v>
      </c>
      <c r="I900" s="6">
        <v>105.79723594029562</v>
      </c>
      <c r="J900" s="6">
        <v>107.83331834696078</v>
      </c>
      <c r="K900" s="6">
        <v>114.59470870299866</v>
      </c>
      <c r="L900" s="6">
        <v>116.65550606507816</v>
      </c>
      <c r="M900" s="6">
        <v>119.19595256867959</v>
      </c>
      <c r="N900" s="6">
        <v>115.05940253319716</v>
      </c>
      <c r="O900" s="6">
        <v>111.2570133181475</v>
      </c>
      <c r="P900" s="6">
        <v>111.61295838956055</v>
      </c>
      <c r="Q900" s="6">
        <v>114.75180116957912</v>
      </c>
      <c r="R900" s="6">
        <v>112.58186853521157</v>
      </c>
    </row>
    <row r="901" spans="1:18">
      <c r="A901" s="110" t="s">
        <v>33</v>
      </c>
      <c r="B901" s="6">
        <v>475.36380958172663</v>
      </c>
      <c r="C901" s="6">
        <v>468.45895390274342</v>
      </c>
      <c r="D901" s="6">
        <v>467.76214960430713</v>
      </c>
      <c r="E901" s="6">
        <v>456.29616085481723</v>
      </c>
      <c r="F901" s="6">
        <v>437.74010430049412</v>
      </c>
      <c r="G901" s="6">
        <v>439.29653968948128</v>
      </c>
      <c r="H901" s="6">
        <v>451.74480445078723</v>
      </c>
      <c r="I901" s="6">
        <v>484.89001474301404</v>
      </c>
      <c r="J901" s="6">
        <v>491.6991763960645</v>
      </c>
      <c r="K901" s="6">
        <v>510.47598449615447</v>
      </c>
      <c r="L901" s="6">
        <v>514.38618111483424</v>
      </c>
      <c r="M901" s="6">
        <v>526.20788894217071</v>
      </c>
      <c r="N901" s="6">
        <v>516.91015493192117</v>
      </c>
      <c r="O901" s="6">
        <v>512.57454938515264</v>
      </c>
      <c r="P901" s="6">
        <v>515.38677813430968</v>
      </c>
      <c r="Q901" s="6">
        <v>531.33421366141022</v>
      </c>
      <c r="R901" s="6">
        <v>524.71284675189236</v>
      </c>
    </row>
    <row r="902" spans="1:18">
      <c r="A902" s="110" t="s">
        <v>34</v>
      </c>
      <c r="B902" s="6">
        <v>306.98730601559606</v>
      </c>
      <c r="C902" s="6">
        <v>300.58408576909255</v>
      </c>
      <c r="D902" s="6">
        <v>290.84620629013529</v>
      </c>
      <c r="E902" s="6">
        <v>289.23747032443663</v>
      </c>
      <c r="F902" s="6">
        <v>269.96403042936242</v>
      </c>
      <c r="G902" s="6">
        <v>279.25034002450536</v>
      </c>
      <c r="H902" s="6">
        <v>282.39942163881102</v>
      </c>
      <c r="I902" s="6">
        <v>294.87854178118278</v>
      </c>
      <c r="J902" s="6">
        <v>301.51808989261679</v>
      </c>
      <c r="K902" s="6">
        <v>313.54588337677166</v>
      </c>
      <c r="L902" s="6">
        <v>326.99697525302895</v>
      </c>
      <c r="M902" s="6">
        <v>329.87431287368031</v>
      </c>
      <c r="N902" s="6">
        <v>324.49277713695176</v>
      </c>
      <c r="O902" s="6">
        <v>319.11726030095582</v>
      </c>
      <c r="P902" s="6">
        <v>316.42563029946359</v>
      </c>
      <c r="Q902" s="6">
        <v>322.76605124981438</v>
      </c>
      <c r="R902" s="6">
        <v>334.90557077031974</v>
      </c>
    </row>
    <row r="903" spans="1:18">
      <c r="A903" s="110" t="s">
        <v>35</v>
      </c>
      <c r="B903" s="6">
        <v>1495.6689708906802</v>
      </c>
      <c r="C903" s="6">
        <v>1393.4878425411137</v>
      </c>
      <c r="D903" s="6">
        <v>1368.8374472105309</v>
      </c>
      <c r="E903" s="6">
        <v>1378.5312829498837</v>
      </c>
      <c r="F903" s="6">
        <v>1336.8721608408819</v>
      </c>
      <c r="G903" s="6">
        <v>1322.5822318437429</v>
      </c>
      <c r="H903" s="6">
        <v>1343.2015742223577</v>
      </c>
      <c r="I903" s="6">
        <v>1424.5270468339038</v>
      </c>
      <c r="J903" s="6">
        <v>1497.6836226437069</v>
      </c>
      <c r="K903" s="6">
        <v>1587.9312159910796</v>
      </c>
      <c r="L903" s="6">
        <v>1672.5915710420411</v>
      </c>
      <c r="M903" s="6">
        <v>1690.9831030306227</v>
      </c>
      <c r="N903" s="6">
        <v>1670.9717206452226</v>
      </c>
      <c r="O903" s="6">
        <v>1618.3485049687863</v>
      </c>
      <c r="P903" s="6">
        <v>1618.8899972698966</v>
      </c>
      <c r="Q903" s="6">
        <v>1649.563118867912</v>
      </c>
      <c r="R903" s="6">
        <v>1628.3481442933632</v>
      </c>
    </row>
    <row r="904" spans="1:18">
      <c r="A904" s="110" t="s">
        <v>36</v>
      </c>
      <c r="B904" s="6">
        <v>784.71660120302147</v>
      </c>
      <c r="C904" s="6">
        <v>755.29482504051123</v>
      </c>
      <c r="D904" s="6">
        <v>720.96452512771145</v>
      </c>
      <c r="E904" s="6">
        <v>726.31970330233025</v>
      </c>
      <c r="F904" s="6">
        <v>698.32933666093254</v>
      </c>
      <c r="G904" s="6">
        <v>715.76296870882754</v>
      </c>
      <c r="H904" s="6">
        <v>761.26058786542626</v>
      </c>
      <c r="I904" s="6">
        <v>785.79238390178068</v>
      </c>
      <c r="J904" s="6">
        <v>821.13964640932068</v>
      </c>
      <c r="K904" s="6">
        <v>858.38432260623972</v>
      </c>
      <c r="L904" s="6">
        <v>914.71837062141253</v>
      </c>
      <c r="M904" s="6">
        <v>928.86477032515097</v>
      </c>
      <c r="N904" s="6">
        <v>904.96400070274183</v>
      </c>
      <c r="O904" s="6">
        <v>861.39442379775915</v>
      </c>
      <c r="P904" s="6">
        <v>877.06119205652271</v>
      </c>
      <c r="Q904" s="6">
        <v>913.70430326581629</v>
      </c>
      <c r="R904" s="6">
        <v>950.87638366637975</v>
      </c>
    </row>
    <row r="905" spans="1:18">
      <c r="A905" s="110" t="s">
        <v>37</v>
      </c>
      <c r="B905" s="6">
        <v>170.08785561341057</v>
      </c>
      <c r="C905" s="6">
        <v>166.17762674836223</v>
      </c>
      <c r="D905" s="6">
        <v>161.31002736097281</v>
      </c>
      <c r="E905" s="6">
        <v>162.70724832192411</v>
      </c>
      <c r="F905" s="6">
        <v>157.34371853996916</v>
      </c>
      <c r="G905" s="6">
        <v>161.77466708720408</v>
      </c>
      <c r="H905" s="6">
        <v>171.56334015662</v>
      </c>
      <c r="I905" s="6">
        <v>172.22190281795261</v>
      </c>
      <c r="J905" s="6">
        <v>178.48643566654434</v>
      </c>
      <c r="K905" s="6">
        <v>186.53242352499586</v>
      </c>
      <c r="L905" s="6">
        <v>196.50460844209775</v>
      </c>
      <c r="M905" s="6">
        <v>195.84421033202835</v>
      </c>
      <c r="N905" s="6">
        <v>196.84881854655185</v>
      </c>
      <c r="O905" s="6">
        <v>191.07839883822635</v>
      </c>
      <c r="P905" s="6">
        <v>188.45397622269255</v>
      </c>
      <c r="Q905" s="6">
        <v>190.81805597577531</v>
      </c>
      <c r="R905" s="6">
        <v>190.52907974186169</v>
      </c>
    </row>
    <row r="906" spans="1:18">
      <c r="A906" s="110" t="s">
        <v>38</v>
      </c>
      <c r="B906" s="6">
        <v>536.42935029834302</v>
      </c>
      <c r="C906" s="6">
        <v>522.23711377401094</v>
      </c>
      <c r="D906" s="6">
        <v>508.76588461317152</v>
      </c>
      <c r="E906" s="6">
        <v>481.40592788817145</v>
      </c>
      <c r="F906" s="6">
        <v>469.59889122850717</v>
      </c>
      <c r="G906" s="6">
        <v>473.46066963647081</v>
      </c>
      <c r="H906" s="6">
        <v>461.24662991395218</v>
      </c>
      <c r="I906" s="6">
        <v>503.39907994192595</v>
      </c>
      <c r="J906" s="6">
        <v>519.86785600837447</v>
      </c>
      <c r="K906" s="6">
        <v>549.3946503291254</v>
      </c>
      <c r="L906" s="6">
        <v>576.41161689431351</v>
      </c>
      <c r="M906" s="6">
        <v>585.73464403724017</v>
      </c>
      <c r="N906" s="6">
        <v>564.36979388692566</v>
      </c>
      <c r="O906" s="6">
        <v>548.61881400905315</v>
      </c>
      <c r="P906" s="6">
        <v>553.8195043644655</v>
      </c>
      <c r="Q906" s="6">
        <v>566.31961475863045</v>
      </c>
      <c r="R906" s="6">
        <v>562.4882117735666</v>
      </c>
    </row>
    <row r="907" spans="1:18">
      <c r="A907" s="110" t="s">
        <v>39</v>
      </c>
      <c r="B907" s="6">
        <v>1179.107975729296</v>
      </c>
      <c r="C907" s="6">
        <v>1131.2228734100927</v>
      </c>
      <c r="D907" s="6">
        <v>1170.8881901204484</v>
      </c>
      <c r="E907" s="6">
        <v>1154.0441517671609</v>
      </c>
      <c r="F907" s="6">
        <v>1102.5794464579794</v>
      </c>
      <c r="G907" s="6">
        <v>1134.3956719118157</v>
      </c>
      <c r="H907" s="6">
        <v>1193.9326761713151</v>
      </c>
      <c r="I907" s="6">
        <v>1221.2828349274546</v>
      </c>
      <c r="J907" s="6">
        <v>1281.4498497126597</v>
      </c>
      <c r="K907" s="6">
        <v>1368.8583293954325</v>
      </c>
      <c r="L907" s="6">
        <v>1434.9725113745981</v>
      </c>
      <c r="M907" s="6">
        <v>1470.1314784147592</v>
      </c>
      <c r="N907" s="6">
        <v>1473.9730203546712</v>
      </c>
      <c r="O907" s="6">
        <v>1470.6137968811074</v>
      </c>
      <c r="P907" s="6">
        <v>1436.2533550945516</v>
      </c>
      <c r="Q907" s="6">
        <v>1429.7001972452047</v>
      </c>
      <c r="R907" s="6">
        <v>1471.4751614429899</v>
      </c>
    </row>
    <row r="908" spans="1:18">
      <c r="A908" s="110" t="s">
        <v>40</v>
      </c>
      <c r="B908" s="6">
        <v>176.76275497566164</v>
      </c>
      <c r="C908" s="6">
        <v>176.65539329991216</v>
      </c>
      <c r="D908" s="6">
        <v>171.75944400555855</v>
      </c>
      <c r="E908" s="6">
        <v>180.70378238033194</v>
      </c>
      <c r="F908" s="6">
        <v>179.78600175376809</v>
      </c>
      <c r="G908" s="6">
        <v>179.57365529626691</v>
      </c>
      <c r="H908" s="6">
        <v>186.23281913273556</v>
      </c>
      <c r="I908" s="6">
        <v>187.63170388602396</v>
      </c>
      <c r="J908" s="6">
        <v>206.70361881928548</v>
      </c>
      <c r="K908" s="6">
        <v>218.67383086707821</v>
      </c>
      <c r="L908" s="6">
        <v>234.13666144593182</v>
      </c>
      <c r="M908" s="6">
        <v>239.15575258502423</v>
      </c>
      <c r="N908" s="6">
        <v>228.15219880902615</v>
      </c>
      <c r="O908" s="6">
        <v>221.22519464562754</v>
      </c>
      <c r="P908" s="6">
        <v>223.83667546798193</v>
      </c>
      <c r="Q908" s="6">
        <v>222.62169064302992</v>
      </c>
      <c r="R908" s="6">
        <v>228.6262982047607</v>
      </c>
    </row>
    <row r="909" spans="1:18">
      <c r="A909" s="110" t="s">
        <v>41</v>
      </c>
      <c r="B909" s="6">
        <v>123.06101294674939</v>
      </c>
      <c r="C909" s="6">
        <v>117.28405937141547</v>
      </c>
      <c r="D909" s="6">
        <v>115.79495577448733</v>
      </c>
      <c r="E909" s="6">
        <v>110.3784572181231</v>
      </c>
      <c r="F909" s="6">
        <v>110.15863658732317</v>
      </c>
      <c r="G909" s="6">
        <v>110.48722386597424</v>
      </c>
      <c r="H909" s="6">
        <v>116.57758288572663</v>
      </c>
      <c r="I909" s="6">
        <v>122.9661963888843</v>
      </c>
      <c r="J909" s="6">
        <v>129.280316326356</v>
      </c>
      <c r="K909" s="6">
        <v>137.58704259615294</v>
      </c>
      <c r="L909" s="6">
        <v>140.61223554589824</v>
      </c>
      <c r="M909" s="6">
        <v>147.4538655575231</v>
      </c>
      <c r="N909" s="6">
        <v>137.88288490547882</v>
      </c>
      <c r="O909" s="6">
        <v>133.91936944072364</v>
      </c>
      <c r="P909" s="6">
        <v>135.03327998341538</v>
      </c>
      <c r="Q909" s="6">
        <v>136.87352514408198</v>
      </c>
      <c r="R909" s="6">
        <v>143.47741339076407</v>
      </c>
    </row>
    <row r="910" spans="1:18">
      <c r="A910" s="110" t="s">
        <v>42</v>
      </c>
      <c r="B910" s="6">
        <v>541.01545666566415</v>
      </c>
      <c r="C910" s="6">
        <v>531.25997195244008</v>
      </c>
      <c r="D910" s="6">
        <v>528.17053252054575</v>
      </c>
      <c r="E910" s="6">
        <v>515.71418020803219</v>
      </c>
      <c r="F910" s="6">
        <v>494.09150004102054</v>
      </c>
      <c r="G910" s="6">
        <v>499.25380205488477</v>
      </c>
      <c r="H910" s="6">
        <v>507.7963614352247</v>
      </c>
      <c r="I910" s="6">
        <v>489.08753402982268</v>
      </c>
      <c r="J910" s="6">
        <v>505.41763219257587</v>
      </c>
      <c r="K910" s="6">
        <v>533.37515694701904</v>
      </c>
      <c r="L910" s="6">
        <v>546.06046165436328</v>
      </c>
      <c r="M910" s="6">
        <v>558.5030080634989</v>
      </c>
      <c r="N910" s="6">
        <v>532.57456035929829</v>
      </c>
      <c r="O910" s="6">
        <v>502.73393673377518</v>
      </c>
      <c r="P910" s="6">
        <v>493.81289525519048</v>
      </c>
      <c r="Q910" s="6">
        <v>506.962015024072</v>
      </c>
      <c r="R910" s="6">
        <v>515.91489061993582</v>
      </c>
    </row>
    <row r="911" spans="1:18">
      <c r="A911" s="110" t="s">
        <v>43</v>
      </c>
      <c r="B911" s="6">
        <v>57.631807319561013</v>
      </c>
      <c r="C911" s="6">
        <v>54.510091734691883</v>
      </c>
      <c r="D911" s="6">
        <v>57.662050360075753</v>
      </c>
      <c r="E911" s="6">
        <v>56.295670817596978</v>
      </c>
      <c r="F911" s="6">
        <v>54.725444187660962</v>
      </c>
      <c r="G911" s="6">
        <v>58.04690494829525</v>
      </c>
      <c r="H911" s="6">
        <v>57.445663990556284</v>
      </c>
      <c r="I911" s="6">
        <v>58.799476492355375</v>
      </c>
      <c r="J911" s="6">
        <v>61.568282480587307</v>
      </c>
      <c r="K911" s="6">
        <v>65.49623366627327</v>
      </c>
      <c r="L911" s="6">
        <v>66.704545951888079</v>
      </c>
      <c r="M911" s="6">
        <v>68.240743545010886</v>
      </c>
      <c r="N911" s="6">
        <v>66.479491735488409</v>
      </c>
      <c r="O911" s="6">
        <v>64.788433908623006</v>
      </c>
      <c r="P911" s="6">
        <v>65.437545407481977</v>
      </c>
      <c r="Q911" s="6">
        <v>66.08560305336799</v>
      </c>
      <c r="R911" s="6">
        <v>67.064557430351485</v>
      </c>
    </row>
    <row r="912" spans="1:18">
      <c r="A912" s="110" t="s">
        <v>44</v>
      </c>
      <c r="B912" s="6">
        <v>24.51544947041095</v>
      </c>
      <c r="C912" s="6">
        <v>24.479294545178004</v>
      </c>
      <c r="D912" s="6">
        <v>24.864382335736355</v>
      </c>
      <c r="E912" s="6">
        <v>24.43570020700183</v>
      </c>
      <c r="F912" s="6">
        <v>25.087627346657122</v>
      </c>
      <c r="G912" s="6">
        <v>21.801332635408425</v>
      </c>
      <c r="H912" s="6">
        <v>21.783243826750141</v>
      </c>
      <c r="I912" s="6">
        <v>23.00788238750852</v>
      </c>
      <c r="J912" s="6">
        <v>26.782630029470962</v>
      </c>
      <c r="K912" s="6">
        <v>26.532217324593024</v>
      </c>
      <c r="L912" s="6">
        <v>27.612836055848259</v>
      </c>
      <c r="M912" s="6">
        <v>27.125930366421471</v>
      </c>
      <c r="N912" s="6">
        <v>26.541241078215474</v>
      </c>
      <c r="O912" s="6">
        <v>26.594796383669447</v>
      </c>
      <c r="P912" s="6">
        <v>28.595693458057571</v>
      </c>
      <c r="Q912" s="6">
        <v>29.066242394215855</v>
      </c>
      <c r="R912" s="6">
        <v>27.600906091674894</v>
      </c>
    </row>
    <row r="913" spans="1:18">
      <c r="A913" s="110" t="s">
        <v>45</v>
      </c>
      <c r="B913" s="6">
        <v>4.327351704738561</v>
      </c>
      <c r="C913" s="6">
        <v>4.9936107353197956</v>
      </c>
      <c r="D913" s="6">
        <v>4.7915849476677765</v>
      </c>
      <c r="E913" s="6">
        <v>5.075346031015628</v>
      </c>
      <c r="F913" s="6">
        <v>5.0241274742882549</v>
      </c>
      <c r="G913" s="6">
        <v>6.0694590132316826</v>
      </c>
      <c r="H913" s="6">
        <v>6.3401979169253515</v>
      </c>
      <c r="I913" s="6">
        <v>6.1282639605609281</v>
      </c>
      <c r="J913" s="6">
        <v>6.7002622677181831</v>
      </c>
      <c r="K913" s="6">
        <v>6.6873360081502788</v>
      </c>
      <c r="L913" s="6">
        <v>6.5742877802552897</v>
      </c>
      <c r="M913" s="6">
        <v>6.6475363123336138</v>
      </c>
      <c r="N913" s="6">
        <v>6.6520001702312905</v>
      </c>
      <c r="O913" s="6">
        <v>6.9253050908275071</v>
      </c>
      <c r="P913" s="6">
        <v>7.1249383689724368</v>
      </c>
      <c r="Q913" s="6">
        <v>7.3907963519905824</v>
      </c>
      <c r="R913" s="6">
        <v>7.5530426559064239</v>
      </c>
    </row>
    <row r="914" spans="1:18">
      <c r="A914" s="110" t="s">
        <v>46</v>
      </c>
      <c r="B914" s="6">
        <v>8076.3243739311283</v>
      </c>
      <c r="C914" s="6">
        <v>7816.7392483780641</v>
      </c>
      <c r="D914" s="6">
        <v>7752.2952713999257</v>
      </c>
      <c r="E914" s="6">
        <v>7674.2825136965466</v>
      </c>
      <c r="F914" s="6">
        <v>7393.7872464169195</v>
      </c>
      <c r="G914" s="6">
        <v>7486.2931781177622</v>
      </c>
      <c r="H914" s="6">
        <f t="shared" ref="H914:R914" si="186">SUM(H895:H913)</f>
        <v>7683.8331391949896</v>
      </c>
      <c r="I914" s="6">
        <f t="shared" si="186"/>
        <v>8023.6351272366746</v>
      </c>
      <c r="J914" s="6">
        <f t="shared" si="186"/>
        <v>8353.7684092875334</v>
      </c>
      <c r="K914" s="6">
        <f t="shared" si="186"/>
        <v>8798.1932871876616</v>
      </c>
      <c r="L914" s="6">
        <f t="shared" si="186"/>
        <v>9191.7845403008851</v>
      </c>
      <c r="M914" s="6">
        <f t="shared" si="186"/>
        <v>9346.9181437055395</v>
      </c>
      <c r="N914" s="6">
        <f t="shared" si="186"/>
        <v>9150.1930546670519</v>
      </c>
      <c r="O914" s="6">
        <f t="shared" si="186"/>
        <v>8883.8773889372696</v>
      </c>
      <c r="P914" s="6">
        <f t="shared" si="186"/>
        <v>8859.4525972498195</v>
      </c>
      <c r="Q914" s="6">
        <f t="shared" si="186"/>
        <v>9024.6793634912992</v>
      </c>
      <c r="R914" s="6">
        <f t="shared" si="186"/>
        <v>9116.3575140822886</v>
      </c>
    </row>
  </sheetData>
  <phoneticPr fontId="11" type="noConversion"/>
  <pageMargins left="0.75" right="0.75" top="1" bottom="1" header="0.5" footer="0.5"/>
  <pageSetup paperSize="9" orientation="portrait" horizontalDpi="4294967292" verticalDpi="4294967292"/>
  <rowBreaks count="1" manualBreakCount="1">
    <brk id="238" max="16383" man="1"/>
  </rowBreaks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15"/>
  <sheetViews>
    <sheetView topLeftCell="A29" zoomScale="125" zoomScaleNormal="125" zoomScalePageLayoutView="125" workbookViewId="0">
      <pane xSplit="15260" topLeftCell="W1"/>
      <selection activeCell="B36" sqref="B36"/>
      <selection pane="topRight" activeCell="M21" sqref="M21"/>
    </sheetView>
  </sheetViews>
  <sheetFormatPr baseColWidth="10" defaultRowHeight="15" x14ac:dyDescent="0"/>
  <sheetData>
    <row r="2" spans="2:26">
      <c r="B2" s="3" t="s">
        <v>69</v>
      </c>
    </row>
    <row r="3" spans="2:26">
      <c r="B3" t="s">
        <v>70</v>
      </c>
    </row>
    <row r="6" spans="2:26">
      <c r="C6" s="5">
        <v>1980</v>
      </c>
      <c r="D6" s="5">
        <v>1981</v>
      </c>
      <c r="E6" s="5">
        <v>1982</v>
      </c>
      <c r="F6" s="5">
        <v>1983</v>
      </c>
      <c r="G6" s="5">
        <v>1984</v>
      </c>
      <c r="H6" s="5">
        <v>1985</v>
      </c>
      <c r="I6" s="5">
        <v>1986</v>
      </c>
      <c r="J6" s="5">
        <v>1987</v>
      </c>
      <c r="K6" s="5">
        <v>1988</v>
      </c>
      <c r="L6" s="5">
        <v>1989</v>
      </c>
      <c r="M6" s="5">
        <v>1990</v>
      </c>
      <c r="N6" s="5">
        <v>1991</v>
      </c>
      <c r="O6" s="5">
        <v>1992</v>
      </c>
      <c r="P6" s="5">
        <v>1993</v>
      </c>
      <c r="Q6" s="5">
        <v>1994</v>
      </c>
      <c r="R6" s="5">
        <v>1995</v>
      </c>
      <c r="S6" s="5">
        <f>R6+1</f>
        <v>1996</v>
      </c>
      <c r="T6" s="5">
        <f t="shared" ref="T6:Z6" si="0">S6+1</f>
        <v>1997</v>
      </c>
      <c r="U6" s="5">
        <f t="shared" si="0"/>
        <v>1998</v>
      </c>
      <c r="V6" s="5">
        <f t="shared" si="0"/>
        <v>1999</v>
      </c>
      <c r="W6" s="5">
        <f t="shared" si="0"/>
        <v>2000</v>
      </c>
      <c r="X6" s="5">
        <f t="shared" si="0"/>
        <v>2001</v>
      </c>
      <c r="Y6" s="5">
        <f t="shared" si="0"/>
        <v>2002</v>
      </c>
      <c r="Z6" s="5">
        <f t="shared" si="0"/>
        <v>2003</v>
      </c>
    </row>
    <row r="7" spans="2:26">
      <c r="B7" t="s">
        <v>27</v>
      </c>
      <c r="C7" s="6">
        <v>11788201</v>
      </c>
      <c r="D7" s="6">
        <v>13077871</v>
      </c>
      <c r="E7" s="6">
        <v>15278818</v>
      </c>
      <c r="F7" s="6">
        <v>17436356</v>
      </c>
      <c r="G7" s="6">
        <v>19517353</v>
      </c>
      <c r="H7" s="6">
        <v>22148636</v>
      </c>
      <c r="I7" s="6">
        <v>25129013</v>
      </c>
      <c r="J7" s="6">
        <v>28469875</v>
      </c>
      <c r="K7" s="6">
        <v>31644973</v>
      </c>
      <c r="L7" s="6">
        <v>34983316</v>
      </c>
      <c r="M7" s="6">
        <v>40361985</v>
      </c>
      <c r="N7" s="6">
        <v>44441648</v>
      </c>
      <c r="O7" s="6">
        <v>47143123</v>
      </c>
      <c r="P7" s="6">
        <v>49048034</v>
      </c>
      <c r="Q7" s="6">
        <v>52006786</v>
      </c>
      <c r="R7" s="6">
        <v>55533306</v>
      </c>
      <c r="S7" s="6">
        <v>58622677</v>
      </c>
      <c r="T7" s="6">
        <v>62030178</v>
      </c>
      <c r="U7" s="6">
        <v>65333058</v>
      </c>
      <c r="V7" s="6">
        <v>69255541</v>
      </c>
      <c r="W7" s="6">
        <v>75901373</v>
      </c>
      <c r="X7" s="6">
        <v>82177802</v>
      </c>
      <c r="Y7" s="6">
        <v>88640200</v>
      </c>
      <c r="Z7" s="6">
        <v>95685568</v>
      </c>
    </row>
    <row r="8" spans="2:26">
      <c r="B8" t="s">
        <v>28</v>
      </c>
      <c r="C8" s="6">
        <v>3099181</v>
      </c>
      <c r="D8" s="6">
        <v>3349733</v>
      </c>
      <c r="E8" s="6">
        <v>3847613</v>
      </c>
      <c r="F8" s="6">
        <v>4481916</v>
      </c>
      <c r="G8" s="6">
        <v>5148585</v>
      </c>
      <c r="H8" s="6">
        <v>5626210</v>
      </c>
      <c r="I8" s="6">
        <v>6246984</v>
      </c>
      <c r="J8" s="6">
        <v>6957599</v>
      </c>
      <c r="K8" s="6">
        <v>7986385</v>
      </c>
      <c r="L8" s="6">
        <v>8796384</v>
      </c>
      <c r="M8" s="6">
        <v>9673007</v>
      </c>
      <c r="N8" s="6">
        <v>10679944</v>
      </c>
      <c r="O8" s="6">
        <v>11286534</v>
      </c>
      <c r="P8" s="6">
        <v>11826385</v>
      </c>
      <c r="Q8" s="6">
        <v>12534186</v>
      </c>
      <c r="R8" s="6">
        <v>13479422</v>
      </c>
      <c r="S8" s="6">
        <v>14276808</v>
      </c>
      <c r="T8" s="6">
        <v>15113487</v>
      </c>
      <c r="U8" s="6">
        <v>15720290</v>
      </c>
      <c r="V8" s="6">
        <v>16392443</v>
      </c>
      <c r="W8" s="6">
        <v>17721591</v>
      </c>
      <c r="X8" s="6">
        <v>18988201</v>
      </c>
      <c r="Y8" s="6">
        <v>20570739</v>
      </c>
      <c r="Z8" s="6">
        <v>21884673</v>
      </c>
    </row>
    <row r="9" spans="2:26">
      <c r="B9" t="s">
        <v>29</v>
      </c>
      <c r="C9" s="6">
        <v>2650084</v>
      </c>
      <c r="D9" s="6">
        <v>2915379</v>
      </c>
      <c r="E9" s="6">
        <v>3421879</v>
      </c>
      <c r="F9" s="6">
        <v>3779913</v>
      </c>
      <c r="G9" s="6">
        <v>4227564</v>
      </c>
      <c r="H9" s="6">
        <v>4847856</v>
      </c>
      <c r="I9" s="6">
        <v>5303267</v>
      </c>
      <c r="J9" s="6">
        <v>5662004</v>
      </c>
      <c r="K9" s="6">
        <v>6397652</v>
      </c>
      <c r="L9" s="6">
        <v>7045668</v>
      </c>
      <c r="M9" s="6">
        <v>7517138</v>
      </c>
      <c r="N9" s="6">
        <v>8125621</v>
      </c>
      <c r="O9" s="6">
        <v>8657254</v>
      </c>
      <c r="P9" s="6">
        <v>9045163</v>
      </c>
      <c r="Q9" s="6">
        <v>9386517</v>
      </c>
      <c r="R9" s="6">
        <v>9980370</v>
      </c>
      <c r="S9" s="6">
        <v>10313763</v>
      </c>
      <c r="T9" s="6">
        <v>10601736</v>
      </c>
      <c r="U9" s="6">
        <v>11261167</v>
      </c>
      <c r="V9" s="6">
        <v>11520113</v>
      </c>
      <c r="W9" s="6">
        <v>12579575</v>
      </c>
      <c r="X9" s="6">
        <v>13572121</v>
      </c>
      <c r="Y9" s="6">
        <v>14402856</v>
      </c>
      <c r="Z9" s="6">
        <v>15153021</v>
      </c>
    </row>
    <row r="10" spans="2:26">
      <c r="B10" t="s">
        <v>30</v>
      </c>
      <c r="C10" s="6">
        <v>1682945</v>
      </c>
      <c r="D10" s="6">
        <v>1936894</v>
      </c>
      <c r="E10" s="6">
        <v>2272499</v>
      </c>
      <c r="F10" s="6">
        <v>2619432</v>
      </c>
      <c r="G10" s="6">
        <v>3028540</v>
      </c>
      <c r="H10" s="6">
        <v>3638282</v>
      </c>
      <c r="I10" s="6">
        <v>4004209</v>
      </c>
      <c r="J10" s="6">
        <v>4516277</v>
      </c>
      <c r="K10" s="6">
        <v>5021417</v>
      </c>
      <c r="L10" s="6">
        <v>5535738</v>
      </c>
      <c r="M10" s="6">
        <v>6308887</v>
      </c>
      <c r="N10" s="6">
        <v>7034716</v>
      </c>
      <c r="O10" s="6">
        <v>7623121</v>
      </c>
      <c r="P10" s="6">
        <v>8057755</v>
      </c>
      <c r="Q10" s="6">
        <v>8679229</v>
      </c>
      <c r="R10" s="6">
        <v>9487648</v>
      </c>
      <c r="S10" s="6">
        <v>10124245</v>
      </c>
      <c r="T10" s="6">
        <v>11102173</v>
      </c>
      <c r="U10" s="6">
        <v>11986770</v>
      </c>
      <c r="V10" s="6">
        <v>13181715</v>
      </c>
      <c r="W10" s="6">
        <v>14583946</v>
      </c>
      <c r="X10" s="6">
        <v>15863836</v>
      </c>
      <c r="Y10" s="6">
        <v>16865589</v>
      </c>
      <c r="Z10" s="6">
        <v>17653931</v>
      </c>
    </row>
    <row r="11" spans="2:26">
      <c r="B11" t="s">
        <v>31</v>
      </c>
      <c r="C11" s="6">
        <v>3472687</v>
      </c>
      <c r="D11" s="6">
        <v>3936306</v>
      </c>
      <c r="E11" s="6">
        <v>4518776</v>
      </c>
      <c r="F11" s="6">
        <v>5278390</v>
      </c>
      <c r="G11" s="6">
        <v>5700705</v>
      </c>
      <c r="H11" s="6">
        <v>6037419</v>
      </c>
      <c r="I11" s="6">
        <v>6906323</v>
      </c>
      <c r="J11" s="6">
        <v>7805336</v>
      </c>
      <c r="K11" s="6">
        <v>8888511</v>
      </c>
      <c r="L11" s="6">
        <v>9695436</v>
      </c>
      <c r="M11" s="6">
        <v>10614765</v>
      </c>
      <c r="N11" s="6">
        <v>11602155</v>
      </c>
      <c r="O11" s="6">
        <v>12773396</v>
      </c>
      <c r="P11" s="6">
        <v>13656652</v>
      </c>
      <c r="Q11" s="6">
        <v>14600015</v>
      </c>
      <c r="R11" s="6">
        <v>15740582</v>
      </c>
      <c r="S11" s="6">
        <v>16638390</v>
      </c>
      <c r="T11" s="6">
        <v>17751878</v>
      </c>
      <c r="U11" s="6">
        <v>19263193</v>
      </c>
      <c r="V11" s="6">
        <v>21290323</v>
      </c>
      <c r="W11" s="6">
        <v>22914951</v>
      </c>
      <c r="X11" s="6">
        <v>25149579</v>
      </c>
      <c r="Y11" s="6">
        <v>27098220</v>
      </c>
      <c r="Z11" s="6">
        <v>28902819</v>
      </c>
    </row>
    <row r="12" spans="2:26">
      <c r="B12" t="s">
        <v>32</v>
      </c>
      <c r="C12" s="6">
        <v>1267457</v>
      </c>
      <c r="D12" s="6">
        <v>1465513</v>
      </c>
      <c r="E12" s="6">
        <v>1651820</v>
      </c>
      <c r="F12" s="6">
        <v>1857707</v>
      </c>
      <c r="G12" s="6">
        <v>2078126</v>
      </c>
      <c r="H12" s="6">
        <v>2209452</v>
      </c>
      <c r="I12" s="6">
        <v>2359189</v>
      </c>
      <c r="J12" s="6">
        <v>2642837</v>
      </c>
      <c r="K12" s="6">
        <v>3080231</v>
      </c>
      <c r="L12" s="6">
        <v>3519918</v>
      </c>
      <c r="M12" s="6">
        <v>3806951</v>
      </c>
      <c r="N12" s="6">
        <v>4080533</v>
      </c>
      <c r="O12" s="6">
        <v>4442837</v>
      </c>
      <c r="P12" s="6">
        <v>4565935</v>
      </c>
      <c r="Q12" s="6">
        <v>4835819</v>
      </c>
      <c r="R12" s="6">
        <v>5146003</v>
      </c>
      <c r="S12" s="6">
        <v>5366464</v>
      </c>
      <c r="T12" s="6">
        <v>5629737</v>
      </c>
      <c r="U12" s="6">
        <v>6031172</v>
      </c>
      <c r="V12" s="6">
        <v>6450151</v>
      </c>
      <c r="W12" s="6">
        <v>7042415</v>
      </c>
      <c r="X12" s="6">
        <v>7695799</v>
      </c>
      <c r="Y12" s="6">
        <v>8311221</v>
      </c>
      <c r="Z12" s="6">
        <v>8801035</v>
      </c>
    </row>
    <row r="13" spans="2:26">
      <c r="B13" t="s">
        <v>33</v>
      </c>
      <c r="C13" s="6">
        <v>5793329</v>
      </c>
      <c r="D13" s="6">
        <v>6205223</v>
      </c>
      <c r="E13" s="6">
        <v>7439704</v>
      </c>
      <c r="F13" s="6">
        <v>8512861</v>
      </c>
      <c r="G13" s="6">
        <v>9754683</v>
      </c>
      <c r="H13" s="6">
        <v>10885272</v>
      </c>
      <c r="I13" s="6">
        <v>11788607</v>
      </c>
      <c r="J13" s="6">
        <v>13243880</v>
      </c>
      <c r="K13" s="6">
        <v>14634616</v>
      </c>
      <c r="L13" s="6">
        <v>15930117</v>
      </c>
      <c r="M13" s="6">
        <v>17364700</v>
      </c>
      <c r="N13" s="6">
        <v>18924687</v>
      </c>
      <c r="O13" s="6">
        <v>20135587</v>
      </c>
      <c r="P13" s="6">
        <v>21906287</v>
      </c>
      <c r="Q13" s="6">
        <v>22839201</v>
      </c>
      <c r="R13" s="6">
        <v>25236551</v>
      </c>
      <c r="S13" s="6">
        <v>26233229</v>
      </c>
      <c r="T13" s="6">
        <v>27025667</v>
      </c>
      <c r="U13" s="6">
        <v>28099873</v>
      </c>
      <c r="V13" s="6">
        <v>29612811</v>
      </c>
      <c r="W13" s="6">
        <v>31534878</v>
      </c>
      <c r="X13" s="6">
        <v>33731811</v>
      </c>
      <c r="Y13" s="6">
        <v>36110061</v>
      </c>
      <c r="Z13" s="6">
        <v>38218074</v>
      </c>
    </row>
    <row r="14" spans="2:26">
      <c r="B14" t="s">
        <v>34</v>
      </c>
      <c r="C14" s="6">
        <v>3287636</v>
      </c>
      <c r="D14" s="6">
        <v>3541763</v>
      </c>
      <c r="E14" s="6">
        <v>4068878</v>
      </c>
      <c r="F14" s="6">
        <v>4470162</v>
      </c>
      <c r="G14" s="6">
        <v>5021647</v>
      </c>
      <c r="H14" s="6">
        <v>5887377</v>
      </c>
      <c r="I14" s="6">
        <v>6338699</v>
      </c>
      <c r="J14" s="6">
        <v>7312440</v>
      </c>
      <c r="K14" s="6">
        <v>8261748</v>
      </c>
      <c r="L14" s="6">
        <v>9395804</v>
      </c>
      <c r="M14" s="6">
        <v>10483972</v>
      </c>
      <c r="N14" s="6">
        <v>11462159</v>
      </c>
      <c r="O14" s="6">
        <v>12327393</v>
      </c>
      <c r="P14" s="6">
        <v>12830688</v>
      </c>
      <c r="Q14" s="6">
        <v>13533527</v>
      </c>
      <c r="R14" s="6">
        <v>14576632</v>
      </c>
      <c r="S14" s="6">
        <v>15455276</v>
      </c>
      <c r="T14" s="6">
        <v>16179800</v>
      </c>
      <c r="U14" s="6">
        <v>17221697</v>
      </c>
      <c r="V14" s="6">
        <v>17972900</v>
      </c>
      <c r="W14" s="6">
        <v>19309684</v>
      </c>
      <c r="X14" s="6">
        <v>20720044</v>
      </c>
      <c r="Y14" s="6">
        <v>22217389</v>
      </c>
      <c r="Z14" s="6">
        <v>23656566</v>
      </c>
    </row>
    <row r="15" spans="2:26">
      <c r="B15" t="s">
        <v>35</v>
      </c>
      <c r="C15" s="6">
        <v>17505547</v>
      </c>
      <c r="D15" s="6">
        <v>18972244</v>
      </c>
      <c r="E15" s="6">
        <v>21428694</v>
      </c>
      <c r="F15" s="6">
        <v>23917762</v>
      </c>
      <c r="G15" s="6">
        <v>27374071</v>
      </c>
      <c r="H15" s="6">
        <v>29328832</v>
      </c>
      <c r="I15" s="6">
        <v>33567754</v>
      </c>
      <c r="J15" s="6">
        <v>37728309</v>
      </c>
      <c r="K15" s="6">
        <v>42849271</v>
      </c>
      <c r="L15" s="6">
        <v>48782993</v>
      </c>
      <c r="M15" s="6">
        <v>54537130</v>
      </c>
      <c r="N15" s="6">
        <v>59903711</v>
      </c>
      <c r="O15" s="6">
        <v>64651070</v>
      </c>
      <c r="P15" s="6">
        <v>67069155</v>
      </c>
      <c r="Q15" s="6">
        <v>71506078</v>
      </c>
      <c r="R15" s="6">
        <v>77679265</v>
      </c>
      <c r="S15" s="6">
        <v>83160077</v>
      </c>
      <c r="T15" s="6">
        <v>87855468</v>
      </c>
      <c r="U15" s="6">
        <v>92694147</v>
      </c>
      <c r="V15" s="6">
        <v>99592109</v>
      </c>
      <c r="W15" s="6">
        <v>107839360</v>
      </c>
      <c r="X15" s="6">
        <v>116756418</v>
      </c>
      <c r="Y15" s="6">
        <v>124547397</v>
      </c>
      <c r="Z15" s="6">
        <v>132767837</v>
      </c>
    </row>
    <row r="16" spans="2:26">
      <c r="B16" t="s">
        <v>36</v>
      </c>
      <c r="C16" s="6">
        <v>9551585</v>
      </c>
      <c r="D16" s="6">
        <v>11027865</v>
      </c>
      <c r="E16" s="6">
        <v>12173124</v>
      </c>
      <c r="F16" s="6">
        <v>13768119</v>
      </c>
      <c r="G16" s="6">
        <v>15312045</v>
      </c>
      <c r="H16" s="6">
        <v>16628842</v>
      </c>
      <c r="I16" s="6">
        <v>18588414</v>
      </c>
      <c r="J16" s="6">
        <v>20857641</v>
      </c>
      <c r="K16" s="6">
        <v>22682451</v>
      </c>
      <c r="L16" s="6">
        <v>25067052</v>
      </c>
      <c r="M16" s="6">
        <v>28443751</v>
      </c>
      <c r="N16" s="6">
        <v>31193918</v>
      </c>
      <c r="O16" s="6">
        <v>33352106</v>
      </c>
      <c r="P16" s="6">
        <v>34567214</v>
      </c>
      <c r="Q16" s="6">
        <v>36384518</v>
      </c>
      <c r="R16" s="6">
        <v>38952548</v>
      </c>
      <c r="S16" s="6">
        <v>41187365</v>
      </c>
      <c r="T16" s="6">
        <v>44151975</v>
      </c>
      <c r="U16" s="6">
        <v>47401696</v>
      </c>
      <c r="V16" s="6">
        <v>50616086</v>
      </c>
      <c r="W16" s="6">
        <v>55208335</v>
      </c>
      <c r="X16" s="6">
        <v>60223808</v>
      </c>
      <c r="Y16" s="6">
        <v>64505727</v>
      </c>
      <c r="Z16" s="6">
        <v>68619492</v>
      </c>
    </row>
    <row r="17" spans="2:26">
      <c r="B17" t="s">
        <v>37</v>
      </c>
      <c r="C17" s="6">
        <v>1492982</v>
      </c>
      <c r="D17" s="6">
        <v>1644198</v>
      </c>
      <c r="E17" s="6">
        <v>1855843</v>
      </c>
      <c r="F17" s="6">
        <v>2063430</v>
      </c>
      <c r="G17" s="6">
        <v>2710427</v>
      </c>
      <c r="H17" s="6">
        <v>3045873</v>
      </c>
      <c r="I17" s="6">
        <v>3204078</v>
      </c>
      <c r="J17" s="6">
        <v>3634724</v>
      </c>
      <c r="K17" s="6">
        <v>4215193</v>
      </c>
      <c r="L17" s="6">
        <v>4517779</v>
      </c>
      <c r="M17" s="6">
        <v>5100328</v>
      </c>
      <c r="N17" s="6">
        <v>5676929</v>
      </c>
      <c r="O17" s="6">
        <v>6121706</v>
      </c>
      <c r="P17" s="6">
        <v>6410325</v>
      </c>
      <c r="Q17" s="6">
        <v>6879555</v>
      </c>
      <c r="R17" s="6">
        <v>7134584</v>
      </c>
      <c r="S17" s="6">
        <v>7496874</v>
      </c>
      <c r="T17" s="6">
        <v>7795886</v>
      </c>
      <c r="U17" s="6">
        <v>8237852</v>
      </c>
      <c r="V17" s="6">
        <v>8806781</v>
      </c>
      <c r="W17" s="6">
        <v>9541732</v>
      </c>
      <c r="X17" s="6">
        <v>10213847</v>
      </c>
      <c r="Y17" s="6">
        <v>10932046</v>
      </c>
      <c r="Z17" s="6">
        <v>11683442</v>
      </c>
    </row>
    <row r="18" spans="2:26">
      <c r="B18" t="s">
        <v>38</v>
      </c>
      <c r="C18" s="6">
        <v>5569497</v>
      </c>
      <c r="D18" s="6">
        <v>6344870</v>
      </c>
      <c r="E18" s="6">
        <v>7411971</v>
      </c>
      <c r="F18" s="6">
        <v>8203977</v>
      </c>
      <c r="G18" s="6">
        <v>9310858</v>
      </c>
      <c r="H18" s="6">
        <v>10018425</v>
      </c>
      <c r="I18" s="6">
        <v>10953294</v>
      </c>
      <c r="J18" s="6">
        <v>12075985</v>
      </c>
      <c r="K18" s="6">
        <v>13685331</v>
      </c>
      <c r="L18" s="6">
        <v>15265032</v>
      </c>
      <c r="M18" s="6">
        <v>16423846</v>
      </c>
      <c r="N18" s="6">
        <v>17947152</v>
      </c>
      <c r="O18" s="6">
        <v>19212846</v>
      </c>
      <c r="P18" s="6">
        <v>20169687</v>
      </c>
      <c r="Q18" s="6">
        <v>21207877</v>
      </c>
      <c r="R18" s="6">
        <v>23179015</v>
      </c>
      <c r="S18" s="6">
        <v>24128925</v>
      </c>
      <c r="T18" s="6">
        <v>25202840</v>
      </c>
      <c r="U18" s="6">
        <v>26414736</v>
      </c>
      <c r="V18" s="6">
        <v>27849174</v>
      </c>
      <c r="W18" s="6">
        <v>29605264</v>
      </c>
      <c r="X18" s="6">
        <v>31606949</v>
      </c>
      <c r="Y18" s="6">
        <v>33673365</v>
      </c>
      <c r="Z18" s="6">
        <v>35652866</v>
      </c>
    </row>
    <row r="19" spans="2:26">
      <c r="B19" t="s">
        <v>39</v>
      </c>
      <c r="C19" s="6">
        <v>14022015</v>
      </c>
      <c r="D19" s="6">
        <v>15724164</v>
      </c>
      <c r="E19" s="6">
        <v>18419625</v>
      </c>
      <c r="F19" s="6">
        <v>20987259</v>
      </c>
      <c r="G19" s="6">
        <v>23364122</v>
      </c>
      <c r="H19" s="6">
        <v>25333324</v>
      </c>
      <c r="I19" s="6">
        <v>29576319</v>
      </c>
      <c r="J19" s="6">
        <v>33445698</v>
      </c>
      <c r="K19" s="6">
        <v>37197941</v>
      </c>
      <c r="L19" s="6">
        <v>41966440</v>
      </c>
      <c r="M19" s="6">
        <v>47524339</v>
      </c>
      <c r="N19" s="6">
        <v>52505458</v>
      </c>
      <c r="O19" s="6">
        <v>56766651</v>
      </c>
      <c r="P19" s="6">
        <v>59889430</v>
      </c>
      <c r="Q19" s="6">
        <v>63609749</v>
      </c>
      <c r="R19" s="6">
        <v>69022903</v>
      </c>
      <c r="S19" s="6">
        <v>73220851</v>
      </c>
      <c r="T19" s="6">
        <v>78227681</v>
      </c>
      <c r="U19" s="6">
        <v>85239017</v>
      </c>
      <c r="V19" s="6">
        <v>91780847</v>
      </c>
      <c r="W19" s="6">
        <v>100670434</v>
      </c>
      <c r="X19" s="6">
        <v>109674851</v>
      </c>
      <c r="Y19" s="6">
        <v>117563029</v>
      </c>
      <c r="Z19" s="6">
        <v>125083753</v>
      </c>
    </row>
    <row r="20" spans="2:26">
      <c r="B20" t="s">
        <v>40</v>
      </c>
      <c r="C20" s="6">
        <v>2119695</v>
      </c>
      <c r="D20" s="6">
        <v>2294889</v>
      </c>
      <c r="E20" s="6">
        <v>2626593</v>
      </c>
      <c r="F20" s="6">
        <v>3168021</v>
      </c>
      <c r="G20" s="6">
        <v>3577621</v>
      </c>
      <c r="H20" s="6">
        <v>3879641</v>
      </c>
      <c r="I20" s="6">
        <v>4610982</v>
      </c>
      <c r="J20" s="6">
        <v>5075110</v>
      </c>
      <c r="K20" s="6">
        <v>5598802</v>
      </c>
      <c r="L20" s="6">
        <v>6221787</v>
      </c>
      <c r="M20" s="6">
        <v>7132124</v>
      </c>
      <c r="N20" s="6">
        <v>7702657</v>
      </c>
      <c r="O20" s="6">
        <v>8169668</v>
      </c>
      <c r="P20" s="6">
        <v>8359586</v>
      </c>
      <c r="Q20" s="6">
        <v>8891477</v>
      </c>
      <c r="R20" s="6">
        <v>9464877</v>
      </c>
      <c r="S20" s="6">
        <v>10037586</v>
      </c>
      <c r="T20" s="6">
        <v>10866589</v>
      </c>
      <c r="U20" s="6">
        <v>11662884</v>
      </c>
      <c r="V20" s="6">
        <v>12421064</v>
      </c>
      <c r="W20" s="6">
        <v>13762032</v>
      </c>
      <c r="X20" s="6">
        <v>15038007</v>
      </c>
      <c r="Y20" s="6">
        <v>16396231</v>
      </c>
      <c r="Z20" s="6">
        <v>17692253</v>
      </c>
    </row>
    <row r="21" spans="2:26">
      <c r="B21" t="s">
        <v>41</v>
      </c>
      <c r="C21" s="6">
        <v>1679816</v>
      </c>
      <c r="D21" s="6">
        <v>1920220</v>
      </c>
      <c r="E21" s="6">
        <v>2114686</v>
      </c>
      <c r="F21" s="6">
        <v>2359149</v>
      </c>
      <c r="G21" s="6">
        <v>2620203</v>
      </c>
      <c r="H21" s="6">
        <v>2848089</v>
      </c>
      <c r="I21" s="6">
        <v>3157252</v>
      </c>
      <c r="J21" s="6">
        <v>3743763</v>
      </c>
      <c r="K21" s="6">
        <v>4026427</v>
      </c>
      <c r="L21" s="6">
        <v>4695742</v>
      </c>
      <c r="M21" s="6">
        <v>5036911</v>
      </c>
      <c r="N21" s="6">
        <v>5572010</v>
      </c>
      <c r="O21" s="6">
        <v>5937252</v>
      </c>
      <c r="P21" s="6">
        <v>6075318</v>
      </c>
      <c r="Q21" s="6">
        <v>6438632</v>
      </c>
      <c r="R21" s="6">
        <v>7013188</v>
      </c>
      <c r="S21" s="6">
        <v>7493361</v>
      </c>
      <c r="T21" s="6">
        <v>8022969</v>
      </c>
      <c r="U21" s="6">
        <v>8493675</v>
      </c>
      <c r="V21" s="6">
        <v>9032927</v>
      </c>
      <c r="W21" s="6">
        <v>9896992</v>
      </c>
      <c r="X21" s="6">
        <v>10604220</v>
      </c>
      <c r="Y21" s="6">
        <v>11345140</v>
      </c>
      <c r="Z21" s="6">
        <v>12050648</v>
      </c>
    </row>
    <row r="22" spans="2:26">
      <c r="B22" t="s">
        <v>42</v>
      </c>
      <c r="C22" s="6">
        <v>6947089</v>
      </c>
      <c r="D22" s="6">
        <v>7823708</v>
      </c>
      <c r="E22" s="6">
        <v>8955163</v>
      </c>
      <c r="F22" s="6">
        <v>9836596</v>
      </c>
      <c r="G22" s="6">
        <v>10537149</v>
      </c>
      <c r="H22" s="6">
        <v>11783750</v>
      </c>
      <c r="I22" s="6">
        <v>13331444</v>
      </c>
      <c r="J22" s="6">
        <v>14350684</v>
      </c>
      <c r="K22" s="6">
        <v>15686502</v>
      </c>
      <c r="L22" s="6">
        <v>17861183</v>
      </c>
      <c r="M22" s="6">
        <v>19423328</v>
      </c>
      <c r="N22" s="6">
        <v>21244883</v>
      </c>
      <c r="O22" s="6">
        <v>22207429</v>
      </c>
      <c r="P22" s="6">
        <v>23273033</v>
      </c>
      <c r="Q22" s="6">
        <v>24572058</v>
      </c>
      <c r="R22" s="6">
        <v>25975602</v>
      </c>
      <c r="S22" s="6">
        <v>27197749</v>
      </c>
      <c r="T22" s="6">
        <v>28855627</v>
      </c>
      <c r="U22" s="6">
        <v>31018193</v>
      </c>
      <c r="V22" s="6">
        <v>33320004</v>
      </c>
      <c r="W22" s="6">
        <v>35973633</v>
      </c>
      <c r="X22" s="6">
        <v>38678015</v>
      </c>
      <c r="Y22" s="6">
        <v>41078438</v>
      </c>
      <c r="Z22" s="6">
        <v>43452214</v>
      </c>
    </row>
    <row r="23" spans="2:26">
      <c r="B23" t="s">
        <v>43</v>
      </c>
      <c r="C23" s="6">
        <v>761668</v>
      </c>
      <c r="D23" s="6">
        <v>900898</v>
      </c>
      <c r="E23" s="6">
        <v>1028539</v>
      </c>
      <c r="F23" s="6">
        <v>1166527</v>
      </c>
      <c r="G23" s="6">
        <v>1272565</v>
      </c>
      <c r="H23" s="6">
        <v>1367317</v>
      </c>
      <c r="I23" s="6">
        <v>1469322</v>
      </c>
      <c r="J23" s="6">
        <v>1564931</v>
      </c>
      <c r="K23" s="6">
        <v>1734375</v>
      </c>
      <c r="L23" s="6">
        <v>1956391</v>
      </c>
      <c r="M23" s="6">
        <v>2197189</v>
      </c>
      <c r="N23" s="6">
        <v>2469437</v>
      </c>
      <c r="O23" s="6">
        <v>2651658</v>
      </c>
      <c r="P23" s="6">
        <v>2749074</v>
      </c>
      <c r="Q23" s="6">
        <v>2941708</v>
      </c>
      <c r="R23" s="6">
        <v>3152253</v>
      </c>
      <c r="S23" s="6">
        <v>3314355</v>
      </c>
      <c r="T23" s="6">
        <v>3532355</v>
      </c>
      <c r="U23" s="6">
        <v>3752649</v>
      </c>
      <c r="V23" s="6">
        <v>3979886</v>
      </c>
      <c r="W23" s="6">
        <v>4345435</v>
      </c>
      <c r="X23" s="6">
        <v>4641014</v>
      </c>
      <c r="Y23" s="6">
        <v>4912450</v>
      </c>
      <c r="Z23" s="6">
        <v>5266254</v>
      </c>
    </row>
    <row r="24" spans="2:26">
      <c r="B24" t="s">
        <v>44</v>
      </c>
      <c r="C24" s="6">
        <v>242911</v>
      </c>
      <c r="D24" s="6">
        <v>272271</v>
      </c>
      <c r="E24" s="6">
        <v>318546</v>
      </c>
      <c r="F24" s="6">
        <v>361811</v>
      </c>
      <c r="G24" s="6">
        <v>416564</v>
      </c>
      <c r="H24" s="6">
        <v>474623</v>
      </c>
      <c r="I24" s="6">
        <v>506086</v>
      </c>
      <c r="J24" s="6">
        <v>563810</v>
      </c>
      <c r="K24" s="6">
        <v>622845</v>
      </c>
      <c r="L24" s="6">
        <v>671962</v>
      </c>
      <c r="M24" s="6">
        <v>745005</v>
      </c>
      <c r="N24" s="6">
        <v>837884</v>
      </c>
      <c r="O24" s="6">
        <v>886814</v>
      </c>
      <c r="P24" s="6">
        <v>961033</v>
      </c>
      <c r="Q24" s="6">
        <v>1014470</v>
      </c>
      <c r="R24" s="6">
        <v>1170599</v>
      </c>
      <c r="S24" s="6">
        <v>1223316</v>
      </c>
      <c r="T24" s="6">
        <v>1314293</v>
      </c>
      <c r="U24" s="6">
        <v>1446592</v>
      </c>
      <c r="V24" s="6">
        <v>1548922</v>
      </c>
      <c r="W24" s="6">
        <v>1641306</v>
      </c>
      <c r="X24" s="6">
        <v>1754701</v>
      </c>
      <c r="Y24" s="6">
        <v>1882638</v>
      </c>
      <c r="Z24" s="6">
        <v>2012130</v>
      </c>
    </row>
    <row r="25" spans="2:26">
      <c r="B25" t="s">
        <v>45</v>
      </c>
      <c r="C25" s="6">
        <v>77675</v>
      </c>
      <c r="D25" s="6">
        <v>103991</v>
      </c>
      <c r="E25" s="6">
        <v>109229</v>
      </c>
      <c r="F25" s="6">
        <v>133612</v>
      </c>
      <c r="G25" s="6">
        <v>145172</v>
      </c>
      <c r="H25" s="6">
        <v>195780</v>
      </c>
      <c r="I25" s="6">
        <v>203764</v>
      </c>
      <c r="J25" s="6">
        <v>222097</v>
      </c>
      <c r="K25" s="6">
        <v>227329</v>
      </c>
      <c r="L25" s="6">
        <v>262258</v>
      </c>
      <c r="M25" s="6">
        <v>272644</v>
      </c>
      <c r="N25" s="6">
        <v>298498</v>
      </c>
      <c r="O25" s="6">
        <v>344555</v>
      </c>
      <c r="P25" s="6">
        <v>382246</v>
      </c>
      <c r="Q25" s="6">
        <v>400598</v>
      </c>
      <c r="R25" s="6">
        <v>421652</v>
      </c>
      <c r="S25" s="6">
        <v>423689</v>
      </c>
      <c r="T25" s="6">
        <v>421661</v>
      </c>
      <c r="U25" s="6">
        <v>437339</v>
      </c>
      <c r="V25" s="6">
        <v>451203</v>
      </c>
      <c r="W25" s="6">
        <v>487064</v>
      </c>
      <c r="X25" s="6">
        <v>499977</v>
      </c>
      <c r="Y25" s="6">
        <v>487264</v>
      </c>
      <c r="Z25" s="6">
        <v>439424</v>
      </c>
    </row>
    <row r="26" spans="2:26">
      <c r="B26" t="s">
        <v>46</v>
      </c>
      <c r="C26" s="6">
        <f>SUM(C7:C25)</f>
        <v>93012000</v>
      </c>
      <c r="D26" s="6">
        <f t="shared" ref="D26:Z26" si="1">SUM(D7:D25)</f>
        <v>103458000</v>
      </c>
      <c r="E26" s="6">
        <f t="shared" si="1"/>
        <v>118942000</v>
      </c>
      <c r="F26" s="6">
        <f t="shared" si="1"/>
        <v>134403000</v>
      </c>
      <c r="G26" s="6">
        <f t="shared" si="1"/>
        <v>151118000</v>
      </c>
      <c r="H26" s="6">
        <f t="shared" si="1"/>
        <v>166185000</v>
      </c>
      <c r="I26" s="6">
        <f t="shared" si="1"/>
        <v>187245000</v>
      </c>
      <c r="J26" s="6">
        <f t="shared" si="1"/>
        <v>209873000</v>
      </c>
      <c r="K26" s="6">
        <f t="shared" si="1"/>
        <v>234442000</v>
      </c>
      <c r="L26" s="6">
        <f t="shared" si="1"/>
        <v>262171000</v>
      </c>
      <c r="M26" s="6">
        <f t="shared" si="1"/>
        <v>292968000</v>
      </c>
      <c r="N26" s="6">
        <f t="shared" si="1"/>
        <v>321704000</v>
      </c>
      <c r="O26" s="6">
        <f t="shared" si="1"/>
        <v>344691000</v>
      </c>
      <c r="P26" s="6">
        <f t="shared" si="1"/>
        <v>360843000</v>
      </c>
      <c r="Q26" s="6">
        <f t="shared" si="1"/>
        <v>382262000</v>
      </c>
      <c r="R26" s="6">
        <f t="shared" si="1"/>
        <v>412347000</v>
      </c>
      <c r="S26" s="6">
        <f t="shared" si="1"/>
        <v>435915000</v>
      </c>
      <c r="T26" s="6">
        <f t="shared" si="1"/>
        <v>461682000</v>
      </c>
      <c r="U26" s="6">
        <f t="shared" si="1"/>
        <v>491716000</v>
      </c>
      <c r="V26" s="6">
        <f t="shared" si="1"/>
        <v>525075000</v>
      </c>
      <c r="W26" s="6">
        <f t="shared" si="1"/>
        <v>570560000</v>
      </c>
      <c r="X26" s="6">
        <f t="shared" si="1"/>
        <v>617591000</v>
      </c>
      <c r="Y26" s="6">
        <f t="shared" si="1"/>
        <v>661540000</v>
      </c>
      <c r="Z26" s="6">
        <f t="shared" si="1"/>
        <v>704676000</v>
      </c>
    </row>
    <row r="27" spans="2:26">
      <c r="B27" t="s">
        <v>47</v>
      </c>
      <c r="C27" s="6">
        <f>C26-C25</f>
        <v>92934325</v>
      </c>
      <c r="D27" s="6">
        <f t="shared" ref="D27:Z27" si="2">D26-D25</f>
        <v>103354009</v>
      </c>
      <c r="E27" s="6">
        <f t="shared" si="2"/>
        <v>118832771</v>
      </c>
      <c r="F27" s="6">
        <f t="shared" si="2"/>
        <v>134269388</v>
      </c>
      <c r="G27" s="6">
        <f t="shared" si="2"/>
        <v>150972828</v>
      </c>
      <c r="H27" s="6">
        <f t="shared" si="2"/>
        <v>165989220</v>
      </c>
      <c r="I27" s="6">
        <f t="shared" si="2"/>
        <v>187041236</v>
      </c>
      <c r="J27" s="6">
        <f t="shared" si="2"/>
        <v>209650903</v>
      </c>
      <c r="K27" s="6">
        <f t="shared" si="2"/>
        <v>234214671</v>
      </c>
      <c r="L27" s="6">
        <f t="shared" si="2"/>
        <v>261908742</v>
      </c>
      <c r="M27" s="6">
        <f t="shared" si="2"/>
        <v>292695356</v>
      </c>
      <c r="N27" s="6">
        <f t="shared" si="2"/>
        <v>321405502</v>
      </c>
      <c r="O27" s="6">
        <f t="shared" si="2"/>
        <v>344346445</v>
      </c>
      <c r="P27" s="6">
        <f t="shared" si="2"/>
        <v>360460754</v>
      </c>
      <c r="Q27" s="6">
        <f t="shared" si="2"/>
        <v>381861402</v>
      </c>
      <c r="R27" s="6">
        <f t="shared" si="2"/>
        <v>411925348</v>
      </c>
      <c r="S27" s="6">
        <f t="shared" si="2"/>
        <v>435491311</v>
      </c>
      <c r="T27" s="6">
        <f t="shared" si="2"/>
        <v>461260339</v>
      </c>
      <c r="U27" s="6">
        <f t="shared" si="2"/>
        <v>491278661</v>
      </c>
      <c r="V27" s="6">
        <f t="shared" si="2"/>
        <v>524623797</v>
      </c>
      <c r="W27" s="6">
        <f t="shared" si="2"/>
        <v>570072936</v>
      </c>
      <c r="X27" s="6">
        <f t="shared" si="2"/>
        <v>617091023</v>
      </c>
      <c r="Y27" s="6">
        <f t="shared" si="2"/>
        <v>661052736</v>
      </c>
      <c r="Z27" s="6">
        <f t="shared" si="2"/>
        <v>704236576</v>
      </c>
    </row>
    <row r="30" spans="2:26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2" spans="2:26">
      <c r="B32" s="3" t="s">
        <v>71</v>
      </c>
    </row>
    <row r="33" spans="2:26">
      <c r="B33" t="s">
        <v>72</v>
      </c>
    </row>
    <row r="36" spans="2:26">
      <c r="C36" s="5">
        <v>1980</v>
      </c>
      <c r="D36" s="5">
        <v>1981</v>
      </c>
      <c r="E36" s="5">
        <v>1982</v>
      </c>
      <c r="F36" s="5">
        <v>1983</v>
      </c>
      <c r="G36" s="5">
        <v>1984</v>
      </c>
      <c r="H36" s="5">
        <v>1985</v>
      </c>
      <c r="I36" s="5">
        <v>1986</v>
      </c>
      <c r="J36" s="5">
        <v>1987</v>
      </c>
      <c r="K36" s="5">
        <v>1988</v>
      </c>
      <c r="L36" s="5">
        <v>1989</v>
      </c>
      <c r="M36" s="5">
        <v>1990</v>
      </c>
      <c r="N36" s="5">
        <v>1991</v>
      </c>
      <c r="O36" s="5">
        <v>1992</v>
      </c>
      <c r="P36" s="5">
        <v>1993</v>
      </c>
      <c r="Q36" s="5">
        <v>1994</v>
      </c>
      <c r="R36" s="5">
        <v>1995</v>
      </c>
      <c r="S36" s="5">
        <f>R36+1</f>
        <v>1996</v>
      </c>
      <c r="T36" s="5">
        <f t="shared" ref="T36:Z36" si="3">S36+1</f>
        <v>1997</v>
      </c>
      <c r="U36" s="5">
        <f t="shared" si="3"/>
        <v>1998</v>
      </c>
      <c r="V36" s="5">
        <f t="shared" si="3"/>
        <v>1999</v>
      </c>
      <c r="W36" s="5">
        <f t="shared" si="3"/>
        <v>2000</v>
      </c>
      <c r="X36" s="5">
        <f t="shared" si="3"/>
        <v>2001</v>
      </c>
      <c r="Y36" s="5">
        <f t="shared" si="3"/>
        <v>2002</v>
      </c>
      <c r="Z36" s="5">
        <f t="shared" si="3"/>
        <v>2003</v>
      </c>
    </row>
    <row r="37" spans="2:26">
      <c r="B37" t="s">
        <v>27</v>
      </c>
      <c r="C37" s="6">
        <v>40940461</v>
      </c>
      <c r="D37" s="6">
        <v>40722919</v>
      </c>
      <c r="E37" s="6">
        <v>41698528</v>
      </c>
      <c r="F37" s="6">
        <v>43035055</v>
      </c>
      <c r="G37" s="6">
        <v>43664065</v>
      </c>
      <c r="H37" s="6">
        <v>45603219</v>
      </c>
      <c r="I37" s="6">
        <v>47457654</v>
      </c>
      <c r="J37" s="6">
        <v>50985690</v>
      </c>
      <c r="K37" s="6">
        <v>53200599</v>
      </c>
      <c r="L37" s="6">
        <v>55304040</v>
      </c>
      <c r="M37" s="6">
        <v>59053079</v>
      </c>
      <c r="N37" s="6">
        <v>60674627</v>
      </c>
      <c r="O37" s="6">
        <v>60679928</v>
      </c>
      <c r="P37" s="6">
        <v>59594855</v>
      </c>
      <c r="Q37" s="6">
        <v>60869106</v>
      </c>
      <c r="R37" s="6">
        <v>62156697</v>
      </c>
      <c r="S37" s="6">
        <v>63605897</v>
      </c>
      <c r="T37" s="6">
        <v>66485583</v>
      </c>
      <c r="U37" s="6">
        <v>68680346</v>
      </c>
      <c r="V37" s="6">
        <v>71352718</v>
      </c>
      <c r="W37" s="6">
        <v>75901373</v>
      </c>
      <c r="X37" s="6">
        <v>78734780</v>
      </c>
      <c r="Y37" s="6">
        <v>81261298</v>
      </c>
      <c r="Z37" s="6">
        <v>84258521</v>
      </c>
    </row>
    <row r="38" spans="2:26">
      <c r="B38" t="s">
        <v>28</v>
      </c>
      <c r="C38" s="6">
        <v>10604685</v>
      </c>
      <c r="D38" s="6">
        <v>10386639</v>
      </c>
      <c r="E38" s="6">
        <v>10419772</v>
      </c>
      <c r="F38" s="6">
        <v>10866344</v>
      </c>
      <c r="G38" s="6">
        <v>11199505</v>
      </c>
      <c r="H38" s="6">
        <v>11347048</v>
      </c>
      <c r="I38" s="6">
        <v>11549263</v>
      </c>
      <c r="J38" s="6">
        <v>12255783</v>
      </c>
      <c r="K38" s="6">
        <v>13335929</v>
      </c>
      <c r="L38" s="6">
        <v>13780899</v>
      </c>
      <c r="M38" s="6">
        <v>14135678</v>
      </c>
      <c r="N38" s="6">
        <v>14580427</v>
      </c>
      <c r="O38" s="6">
        <v>14563948</v>
      </c>
      <c r="P38" s="6">
        <v>14505193</v>
      </c>
      <c r="Q38" s="6">
        <v>14866127</v>
      </c>
      <c r="R38" s="6">
        <v>15189833</v>
      </c>
      <c r="S38" s="6">
        <v>15594158</v>
      </c>
      <c r="T38" s="6">
        <v>16117420</v>
      </c>
      <c r="U38" s="6">
        <v>16412951</v>
      </c>
      <c r="V38" s="6">
        <v>16850328</v>
      </c>
      <c r="W38" s="6">
        <v>17721591</v>
      </c>
      <c r="X38" s="6">
        <v>18200045</v>
      </c>
      <c r="Y38" s="6">
        <v>18835108</v>
      </c>
      <c r="Z38" s="6">
        <v>19366725</v>
      </c>
    </row>
    <row r="39" spans="2:26">
      <c r="B39" t="s">
        <v>29</v>
      </c>
      <c r="C39" s="6">
        <v>9266211</v>
      </c>
      <c r="D39" s="6">
        <v>9136845</v>
      </c>
      <c r="E39" s="6">
        <v>9265197</v>
      </c>
      <c r="F39" s="6">
        <v>9240993</v>
      </c>
      <c r="G39" s="6">
        <v>9375617</v>
      </c>
      <c r="H39" s="6">
        <v>9925816</v>
      </c>
      <c r="I39" s="6">
        <v>9749110</v>
      </c>
      <c r="J39" s="6">
        <v>9919780</v>
      </c>
      <c r="K39" s="6">
        <v>10643486</v>
      </c>
      <c r="L39" s="6">
        <v>10977771</v>
      </c>
      <c r="M39" s="6">
        <v>10999560</v>
      </c>
      <c r="N39" s="6">
        <v>11131357</v>
      </c>
      <c r="O39" s="6">
        <v>11203176</v>
      </c>
      <c r="P39" s="6">
        <v>11074571</v>
      </c>
      <c r="Q39" s="6">
        <v>11141347</v>
      </c>
      <c r="R39" s="6">
        <v>11246462</v>
      </c>
      <c r="S39" s="6">
        <v>11305517</v>
      </c>
      <c r="T39" s="6">
        <v>11494702</v>
      </c>
      <c r="U39" s="6">
        <v>11908070</v>
      </c>
      <c r="V39" s="6">
        <v>11961541</v>
      </c>
      <c r="W39" s="6">
        <v>12579575</v>
      </c>
      <c r="X39" s="6">
        <v>13033579</v>
      </c>
      <c r="Y39" s="6">
        <v>13317740</v>
      </c>
      <c r="Z39" s="6">
        <v>13590751</v>
      </c>
    </row>
    <row r="40" spans="2:26">
      <c r="B40" t="s">
        <v>30</v>
      </c>
      <c r="C40" s="6">
        <v>7099244</v>
      </c>
      <c r="D40" s="6">
        <v>7283515</v>
      </c>
      <c r="E40" s="6">
        <v>7520716</v>
      </c>
      <c r="F40" s="6">
        <v>7804941</v>
      </c>
      <c r="G40" s="6">
        <v>8162155</v>
      </c>
      <c r="H40" s="6">
        <v>9032059</v>
      </c>
      <c r="I40" s="6">
        <v>9001386</v>
      </c>
      <c r="J40" s="6">
        <v>9377123</v>
      </c>
      <c r="K40" s="6">
        <v>9801961</v>
      </c>
      <c r="L40" s="6">
        <v>9988117</v>
      </c>
      <c r="M40" s="6">
        <v>10445102</v>
      </c>
      <c r="N40" s="6">
        <v>10764289</v>
      </c>
      <c r="O40" s="6">
        <v>10858300</v>
      </c>
      <c r="P40" s="6">
        <v>10809577</v>
      </c>
      <c r="Q40" s="6">
        <v>11258687</v>
      </c>
      <c r="R40" s="6">
        <v>11770331</v>
      </c>
      <c r="S40" s="6">
        <v>12152804</v>
      </c>
      <c r="T40" s="6">
        <v>12855523</v>
      </c>
      <c r="U40" s="6">
        <v>13233959</v>
      </c>
      <c r="V40" s="6">
        <v>13967641</v>
      </c>
      <c r="W40" s="6">
        <v>14583946</v>
      </c>
      <c r="X40" s="6">
        <v>14975040</v>
      </c>
      <c r="Y40" s="6">
        <v>15053695</v>
      </c>
      <c r="Z40" s="6">
        <v>15156870</v>
      </c>
    </row>
    <row r="41" spans="2:26">
      <c r="B41" t="s">
        <v>31</v>
      </c>
      <c r="C41" s="6">
        <v>13469817</v>
      </c>
      <c r="D41" s="6">
        <v>13518269</v>
      </c>
      <c r="E41" s="6">
        <v>13439719</v>
      </c>
      <c r="F41" s="6">
        <v>14066845</v>
      </c>
      <c r="G41" s="6">
        <v>13922753</v>
      </c>
      <c r="H41" s="6">
        <v>13783453</v>
      </c>
      <c r="I41" s="6">
        <v>14539412</v>
      </c>
      <c r="J41" s="6">
        <v>15300719</v>
      </c>
      <c r="K41" s="6">
        <v>16353679</v>
      </c>
      <c r="L41" s="6">
        <v>16525805</v>
      </c>
      <c r="M41" s="6">
        <v>16617373</v>
      </c>
      <c r="N41" s="6">
        <v>16846830</v>
      </c>
      <c r="O41" s="6">
        <v>17276780</v>
      </c>
      <c r="P41" s="6">
        <v>17401962</v>
      </c>
      <c r="Q41" s="6">
        <v>17972938</v>
      </c>
      <c r="R41" s="6">
        <v>18658248</v>
      </c>
      <c r="S41" s="6">
        <v>19057911</v>
      </c>
      <c r="T41" s="6">
        <v>19696561</v>
      </c>
      <c r="U41" s="6">
        <v>20703131</v>
      </c>
      <c r="V41" s="6">
        <v>22094177</v>
      </c>
      <c r="W41" s="6">
        <v>22914951</v>
      </c>
      <c r="X41" s="6">
        <v>24055232</v>
      </c>
      <c r="Y41" s="6">
        <v>24668114</v>
      </c>
      <c r="Z41" s="6">
        <v>25406483</v>
      </c>
    </row>
    <row r="42" spans="2:26">
      <c r="B42" t="s">
        <v>32</v>
      </c>
      <c r="C42" s="6">
        <v>4346947</v>
      </c>
      <c r="D42" s="6">
        <v>4497356</v>
      </c>
      <c r="E42" s="6">
        <v>4445459</v>
      </c>
      <c r="F42" s="6">
        <v>4502443</v>
      </c>
      <c r="G42" s="6">
        <v>4553225</v>
      </c>
      <c r="H42" s="6">
        <v>4521035</v>
      </c>
      <c r="I42" s="6">
        <v>4458501</v>
      </c>
      <c r="J42" s="6">
        <v>4745288</v>
      </c>
      <c r="K42" s="6">
        <v>5220851</v>
      </c>
      <c r="L42" s="6">
        <v>5555129</v>
      </c>
      <c r="M42" s="6">
        <v>5638635</v>
      </c>
      <c r="N42" s="6">
        <v>5685208</v>
      </c>
      <c r="O42" s="6">
        <v>5840705</v>
      </c>
      <c r="P42" s="6">
        <v>5691745</v>
      </c>
      <c r="Q42" s="6">
        <v>5825105</v>
      </c>
      <c r="R42" s="6">
        <v>5957572</v>
      </c>
      <c r="S42" s="6">
        <v>5994730</v>
      </c>
      <c r="T42" s="6">
        <v>6146406</v>
      </c>
      <c r="U42" s="6">
        <v>6413337</v>
      </c>
      <c r="V42" s="6">
        <v>6694181</v>
      </c>
      <c r="W42" s="6">
        <v>7042415</v>
      </c>
      <c r="X42" s="6">
        <v>7364538</v>
      </c>
      <c r="Y42" s="6">
        <v>7636438</v>
      </c>
      <c r="Z42" s="6">
        <v>7778846</v>
      </c>
    </row>
    <row r="43" spans="2:26">
      <c r="B43" t="s">
        <v>33</v>
      </c>
      <c r="C43" s="6">
        <v>19967537</v>
      </c>
      <c r="D43" s="6">
        <v>19423734</v>
      </c>
      <c r="E43" s="6">
        <v>20277514</v>
      </c>
      <c r="F43" s="6">
        <v>20616221</v>
      </c>
      <c r="G43" s="6">
        <v>21403343</v>
      </c>
      <c r="H43" s="6">
        <v>22284879</v>
      </c>
      <c r="I43" s="6">
        <v>22268604</v>
      </c>
      <c r="J43" s="6">
        <v>23417629</v>
      </c>
      <c r="K43" s="6">
        <v>24468374</v>
      </c>
      <c r="L43" s="6">
        <v>25089120</v>
      </c>
      <c r="M43" s="6">
        <v>25514888</v>
      </c>
      <c r="N43" s="6">
        <v>26027613</v>
      </c>
      <c r="O43" s="6">
        <v>26170397</v>
      </c>
      <c r="P43" s="6">
        <v>26854432</v>
      </c>
      <c r="Q43" s="6">
        <v>27045386</v>
      </c>
      <c r="R43" s="6">
        <v>28442554</v>
      </c>
      <c r="S43" s="6">
        <v>28654573</v>
      </c>
      <c r="T43" s="6">
        <v>28954796</v>
      </c>
      <c r="U43" s="6">
        <v>29462999</v>
      </c>
      <c r="V43" s="6">
        <v>30456308</v>
      </c>
      <c r="W43" s="6">
        <v>31534878</v>
      </c>
      <c r="X43" s="6">
        <v>32411005</v>
      </c>
      <c r="Y43" s="6">
        <v>33405753</v>
      </c>
      <c r="Z43" s="6">
        <v>34342248</v>
      </c>
    </row>
    <row r="44" spans="2:26">
      <c r="B44" t="s">
        <v>34</v>
      </c>
      <c r="C44" s="6">
        <v>10915454</v>
      </c>
      <c r="D44" s="6">
        <v>10696439</v>
      </c>
      <c r="E44" s="6">
        <v>10761791</v>
      </c>
      <c r="F44" s="6">
        <v>10709868</v>
      </c>
      <c r="G44" s="6">
        <v>10875040</v>
      </c>
      <c r="H44" s="6">
        <v>11963934</v>
      </c>
      <c r="I44" s="6">
        <v>11758463</v>
      </c>
      <c r="J44" s="6">
        <v>12927795</v>
      </c>
      <c r="K44" s="6">
        <v>13755051</v>
      </c>
      <c r="L44" s="6">
        <v>14630540</v>
      </c>
      <c r="M44" s="6">
        <v>15200417</v>
      </c>
      <c r="N44" s="6">
        <v>15685078</v>
      </c>
      <c r="O44" s="6">
        <v>16066400</v>
      </c>
      <c r="P44" s="6">
        <v>15800591</v>
      </c>
      <c r="Q44" s="6">
        <v>15995046</v>
      </c>
      <c r="R44" s="6">
        <v>16408310</v>
      </c>
      <c r="S44" s="6">
        <v>16959629</v>
      </c>
      <c r="T44" s="6">
        <v>17452097</v>
      </c>
      <c r="U44" s="6">
        <v>18084494</v>
      </c>
      <c r="V44" s="6">
        <v>18404170</v>
      </c>
      <c r="W44" s="6">
        <v>19309684</v>
      </c>
      <c r="X44" s="6">
        <v>19941660</v>
      </c>
      <c r="Y44" s="6">
        <v>20685774</v>
      </c>
      <c r="Z44" s="6">
        <v>21241873</v>
      </c>
    </row>
    <row r="45" spans="2:26">
      <c r="B45" t="s">
        <v>35</v>
      </c>
      <c r="C45" s="6">
        <v>60429473</v>
      </c>
      <c r="D45" s="6">
        <v>58990006</v>
      </c>
      <c r="E45" s="6">
        <v>58707049</v>
      </c>
      <c r="F45" s="6">
        <v>59077416</v>
      </c>
      <c r="G45" s="6">
        <v>60828485</v>
      </c>
      <c r="H45" s="6">
        <v>60546109</v>
      </c>
      <c r="I45" s="6">
        <v>64006704</v>
      </c>
      <c r="J45" s="6">
        <v>68178231</v>
      </c>
      <c r="K45" s="6">
        <v>73265428</v>
      </c>
      <c r="L45" s="6">
        <v>78121744</v>
      </c>
      <c r="M45" s="6">
        <v>81430754</v>
      </c>
      <c r="N45" s="6">
        <v>84006530</v>
      </c>
      <c r="O45" s="6">
        <v>85288209</v>
      </c>
      <c r="P45" s="6">
        <v>84057244</v>
      </c>
      <c r="Q45" s="6">
        <v>86660636</v>
      </c>
      <c r="R45" s="6">
        <v>89783710</v>
      </c>
      <c r="S45" s="6">
        <v>92578400</v>
      </c>
      <c r="T45" s="6">
        <v>95182797</v>
      </c>
      <c r="U45" s="6">
        <v>98344115</v>
      </c>
      <c r="V45" s="6">
        <v>103265671</v>
      </c>
      <c r="W45" s="6">
        <v>107839360</v>
      </c>
      <c r="X45" s="6">
        <v>111709488</v>
      </c>
      <c r="Y45" s="6">
        <v>114057932</v>
      </c>
      <c r="Z45" s="6">
        <v>116696248</v>
      </c>
    </row>
    <row r="46" spans="2:26">
      <c r="B46" t="s">
        <v>36</v>
      </c>
      <c r="C46" s="6">
        <v>32841705</v>
      </c>
      <c r="D46" s="6">
        <v>33640859</v>
      </c>
      <c r="E46" s="6">
        <v>33074866</v>
      </c>
      <c r="F46" s="6">
        <v>33758898</v>
      </c>
      <c r="G46" s="6">
        <v>34060200</v>
      </c>
      <c r="H46" s="6">
        <v>34509085</v>
      </c>
      <c r="I46" s="6">
        <v>35040602</v>
      </c>
      <c r="J46" s="6">
        <v>37267390</v>
      </c>
      <c r="K46" s="6">
        <v>38362496</v>
      </c>
      <c r="L46" s="6">
        <v>39728619</v>
      </c>
      <c r="M46" s="6">
        <v>41858687</v>
      </c>
      <c r="N46" s="6">
        <v>42967766</v>
      </c>
      <c r="O46" s="6">
        <v>43309902</v>
      </c>
      <c r="P46" s="6">
        <v>42586544</v>
      </c>
      <c r="Q46" s="6">
        <v>43275900</v>
      </c>
      <c r="R46" s="6">
        <v>44436970</v>
      </c>
      <c r="S46" s="6">
        <v>45253042</v>
      </c>
      <c r="T46" s="6">
        <v>47486116</v>
      </c>
      <c r="U46" s="6">
        <v>50000922</v>
      </c>
      <c r="V46" s="6">
        <v>52254305</v>
      </c>
      <c r="W46" s="6">
        <v>55208335</v>
      </c>
      <c r="X46" s="6">
        <v>57637085</v>
      </c>
      <c r="Y46" s="6">
        <v>58992652</v>
      </c>
      <c r="Z46" s="6">
        <v>60231512</v>
      </c>
    </row>
    <row r="47" spans="2:26">
      <c r="B47" t="s">
        <v>37</v>
      </c>
      <c r="C47" s="6">
        <v>5096722</v>
      </c>
      <c r="D47" s="6">
        <v>5033547</v>
      </c>
      <c r="E47" s="6">
        <v>4994349</v>
      </c>
      <c r="F47" s="6">
        <v>5132316</v>
      </c>
      <c r="G47" s="6">
        <v>5961992</v>
      </c>
      <c r="H47" s="6">
        <v>6210245</v>
      </c>
      <c r="I47" s="6">
        <v>6041842</v>
      </c>
      <c r="J47" s="6">
        <v>6486688</v>
      </c>
      <c r="K47" s="6">
        <v>7021963</v>
      </c>
      <c r="L47" s="6">
        <v>7074378</v>
      </c>
      <c r="M47" s="6">
        <v>7409172</v>
      </c>
      <c r="N47" s="6">
        <v>7737811</v>
      </c>
      <c r="O47" s="6">
        <v>7911068</v>
      </c>
      <c r="P47" s="6">
        <v>7820238</v>
      </c>
      <c r="Q47" s="6">
        <v>8062028</v>
      </c>
      <c r="R47" s="6">
        <v>8006417</v>
      </c>
      <c r="S47" s="6">
        <v>8168397</v>
      </c>
      <c r="T47" s="6">
        <v>8410672</v>
      </c>
      <c r="U47" s="6">
        <v>8666374</v>
      </c>
      <c r="V47" s="6">
        <v>9095452</v>
      </c>
      <c r="W47" s="6">
        <v>9541732</v>
      </c>
      <c r="X47" s="6">
        <v>9824560</v>
      </c>
      <c r="Y47" s="6">
        <v>10187446</v>
      </c>
      <c r="Z47" s="6">
        <v>10499263</v>
      </c>
    </row>
    <row r="48" spans="2:26">
      <c r="B48" t="s">
        <v>38</v>
      </c>
      <c r="C48" s="6">
        <v>19599178</v>
      </c>
      <c r="D48" s="6">
        <v>20053255</v>
      </c>
      <c r="E48" s="6">
        <v>20139524</v>
      </c>
      <c r="F48" s="6">
        <v>20006057</v>
      </c>
      <c r="G48" s="6">
        <v>20551255</v>
      </c>
      <c r="H48" s="6">
        <v>20687400</v>
      </c>
      <c r="I48" s="6">
        <v>20603177</v>
      </c>
      <c r="J48" s="6">
        <v>21656672</v>
      </c>
      <c r="K48" s="6">
        <v>23176933</v>
      </c>
      <c r="L48" s="6">
        <v>24056937</v>
      </c>
      <c r="M48" s="6">
        <v>24115139</v>
      </c>
      <c r="N48" s="6">
        <v>24716905</v>
      </c>
      <c r="O48" s="6">
        <v>25014636</v>
      </c>
      <c r="P48" s="6">
        <v>24893887</v>
      </c>
      <c r="Q48" s="6">
        <v>25244407</v>
      </c>
      <c r="R48" s="6">
        <v>26446630</v>
      </c>
      <c r="S48" s="6">
        <v>26711408</v>
      </c>
      <c r="T48" s="6">
        <v>27292813</v>
      </c>
      <c r="U48" s="6">
        <v>27853677</v>
      </c>
      <c r="V48" s="6">
        <v>28813305</v>
      </c>
      <c r="W48" s="6">
        <v>29605264</v>
      </c>
      <c r="X48" s="6">
        <v>30353070</v>
      </c>
      <c r="Y48" s="6">
        <v>30921282</v>
      </c>
      <c r="Z48" s="6">
        <v>31574105</v>
      </c>
    </row>
    <row r="49" spans="2:26">
      <c r="B49" t="s">
        <v>39</v>
      </c>
      <c r="C49" s="6">
        <v>51038527</v>
      </c>
      <c r="D49" s="6">
        <v>50830878</v>
      </c>
      <c r="E49" s="6">
        <v>52528104</v>
      </c>
      <c r="F49" s="6">
        <v>53852063</v>
      </c>
      <c r="G49" s="6">
        <v>54228702</v>
      </c>
      <c r="H49" s="6">
        <v>54264154</v>
      </c>
      <c r="I49" s="6">
        <v>58755879</v>
      </c>
      <c r="J49" s="6">
        <v>62164160</v>
      </c>
      <c r="K49" s="6">
        <v>65083150</v>
      </c>
      <c r="L49" s="6">
        <v>68533833</v>
      </c>
      <c r="M49" s="6">
        <v>71818711</v>
      </c>
      <c r="N49" s="6">
        <v>73854209</v>
      </c>
      <c r="O49" s="6">
        <v>74354022</v>
      </c>
      <c r="P49" s="6">
        <v>74201667</v>
      </c>
      <c r="Q49" s="6">
        <v>76222273</v>
      </c>
      <c r="R49" s="6">
        <v>78334518</v>
      </c>
      <c r="S49" s="6">
        <v>80689420</v>
      </c>
      <c r="T49" s="6">
        <v>84181466</v>
      </c>
      <c r="U49" s="6">
        <v>89945797</v>
      </c>
      <c r="V49" s="6">
        <v>95034327</v>
      </c>
      <c r="W49" s="6">
        <v>100670434</v>
      </c>
      <c r="X49" s="6">
        <v>104567599</v>
      </c>
      <c r="Y49" s="6">
        <v>106998744</v>
      </c>
      <c r="Z49" s="6">
        <v>109703244</v>
      </c>
    </row>
    <row r="50" spans="2:26">
      <c r="B50" t="s">
        <v>40</v>
      </c>
      <c r="C50" s="6">
        <v>7273036</v>
      </c>
      <c r="D50" s="6">
        <v>7034672</v>
      </c>
      <c r="E50" s="6">
        <v>7043128</v>
      </c>
      <c r="F50" s="6">
        <v>7584875</v>
      </c>
      <c r="G50" s="6">
        <v>7872508</v>
      </c>
      <c r="H50" s="6">
        <v>7939694</v>
      </c>
      <c r="I50" s="6">
        <v>8738039</v>
      </c>
      <c r="J50" s="6">
        <v>9156573</v>
      </c>
      <c r="K50" s="6">
        <v>9514468</v>
      </c>
      <c r="L50" s="6">
        <v>9857124</v>
      </c>
      <c r="M50" s="6">
        <v>10474197</v>
      </c>
      <c r="N50" s="6">
        <v>10653654</v>
      </c>
      <c r="O50" s="6">
        <v>10708065</v>
      </c>
      <c r="P50" s="6">
        <v>10367012</v>
      </c>
      <c r="Q50" s="6">
        <v>10613742</v>
      </c>
      <c r="R50" s="6">
        <v>10838525</v>
      </c>
      <c r="S50" s="6">
        <v>11162247</v>
      </c>
      <c r="T50" s="6">
        <v>11816111</v>
      </c>
      <c r="U50" s="6">
        <v>12440548</v>
      </c>
      <c r="V50" s="6">
        <v>12972181</v>
      </c>
      <c r="W50" s="6">
        <v>13762032</v>
      </c>
      <c r="X50" s="6">
        <v>14378763</v>
      </c>
      <c r="Y50" s="6">
        <v>14926070</v>
      </c>
      <c r="Z50" s="6">
        <v>15461613</v>
      </c>
    </row>
    <row r="51" spans="2:26">
      <c r="B51" t="s">
        <v>41</v>
      </c>
      <c r="C51" s="6">
        <v>5642526</v>
      </c>
      <c r="D51" s="6">
        <v>5724111</v>
      </c>
      <c r="E51" s="6">
        <v>5612179</v>
      </c>
      <c r="F51" s="6">
        <v>5611413</v>
      </c>
      <c r="G51" s="6">
        <v>5641047</v>
      </c>
      <c r="H51" s="6">
        <v>5761012</v>
      </c>
      <c r="I51" s="6">
        <v>5845741</v>
      </c>
      <c r="J51" s="6">
        <v>6524710</v>
      </c>
      <c r="K51" s="6">
        <v>6629123</v>
      </c>
      <c r="L51" s="6">
        <v>7196253</v>
      </c>
      <c r="M51" s="6">
        <v>7277043</v>
      </c>
      <c r="N51" s="6">
        <v>7564247</v>
      </c>
      <c r="O51" s="6">
        <v>7633579</v>
      </c>
      <c r="P51" s="6">
        <v>7461161</v>
      </c>
      <c r="Q51" s="6">
        <v>7643569</v>
      </c>
      <c r="R51" s="6">
        <v>7900575</v>
      </c>
      <c r="S51" s="6">
        <v>8163869</v>
      </c>
      <c r="T51" s="6">
        <v>8527523</v>
      </c>
      <c r="U51" s="6">
        <v>8905674</v>
      </c>
      <c r="V51" s="6">
        <v>9287230</v>
      </c>
      <c r="W51" s="6">
        <v>9896992</v>
      </c>
      <c r="X51" s="6">
        <v>10165635</v>
      </c>
      <c r="Y51" s="6">
        <v>10442949</v>
      </c>
      <c r="Z51" s="6">
        <v>10722628</v>
      </c>
    </row>
    <row r="52" spans="2:26">
      <c r="B52" t="s">
        <v>42</v>
      </c>
      <c r="C52" s="6">
        <v>23487339</v>
      </c>
      <c r="D52" s="6">
        <v>23647190</v>
      </c>
      <c r="E52" s="6">
        <v>24001901</v>
      </c>
      <c r="F52" s="6">
        <v>23730661</v>
      </c>
      <c r="G52" s="6">
        <v>23257014</v>
      </c>
      <c r="H52" s="6">
        <v>24154088</v>
      </c>
      <c r="I52" s="6">
        <v>24997836</v>
      </c>
      <c r="J52" s="6">
        <v>25576139</v>
      </c>
      <c r="K52" s="6">
        <v>26445186</v>
      </c>
      <c r="L52" s="6">
        <v>28147809</v>
      </c>
      <c r="M52" s="6">
        <v>28726518</v>
      </c>
      <c r="N52" s="6">
        <v>29466230</v>
      </c>
      <c r="O52" s="6">
        <v>29035035</v>
      </c>
      <c r="P52" s="6">
        <v>28937829</v>
      </c>
      <c r="Q52" s="6">
        <v>29548529</v>
      </c>
      <c r="R52" s="6">
        <v>29700522</v>
      </c>
      <c r="S52" s="6">
        <v>29989891</v>
      </c>
      <c r="T52" s="6">
        <v>31154052</v>
      </c>
      <c r="U52" s="6">
        <v>32806004</v>
      </c>
      <c r="V52" s="6">
        <v>34505050</v>
      </c>
      <c r="W52" s="6">
        <v>35973633</v>
      </c>
      <c r="X52" s="6">
        <v>37158022</v>
      </c>
      <c r="Y52" s="6">
        <v>37909396</v>
      </c>
      <c r="Z52" s="6">
        <v>38811192</v>
      </c>
    </row>
    <row r="53" spans="2:26">
      <c r="B53" t="s">
        <v>43</v>
      </c>
      <c r="C53" s="6">
        <v>2578500</v>
      </c>
      <c r="D53" s="6">
        <v>2730759</v>
      </c>
      <c r="E53" s="6">
        <v>2798955</v>
      </c>
      <c r="F53" s="6">
        <v>2857285</v>
      </c>
      <c r="G53" s="6">
        <v>2809127</v>
      </c>
      <c r="H53" s="6">
        <v>2857861</v>
      </c>
      <c r="I53" s="6">
        <v>2769589</v>
      </c>
      <c r="J53" s="6">
        <v>2802762</v>
      </c>
      <c r="K53" s="6">
        <v>2954000</v>
      </c>
      <c r="L53" s="6">
        <v>3104416</v>
      </c>
      <c r="M53" s="6">
        <v>3252346</v>
      </c>
      <c r="N53" s="6">
        <v>3446168</v>
      </c>
      <c r="O53" s="6">
        <v>3526057</v>
      </c>
      <c r="P53" s="6">
        <v>3462955</v>
      </c>
      <c r="Q53" s="6">
        <v>3563894</v>
      </c>
      <c r="R53" s="6">
        <v>3607343</v>
      </c>
      <c r="S53" s="6">
        <v>3703720</v>
      </c>
      <c r="T53" s="6">
        <v>3832130</v>
      </c>
      <c r="U53" s="6">
        <v>3958620</v>
      </c>
      <c r="V53" s="6">
        <v>4087823</v>
      </c>
      <c r="W53" s="6">
        <v>4345435</v>
      </c>
      <c r="X53" s="6">
        <v>4448983</v>
      </c>
      <c r="Y53" s="6">
        <v>4535213</v>
      </c>
      <c r="Z53" s="6">
        <v>4692250</v>
      </c>
    </row>
    <row r="54" spans="2:26">
      <c r="B54" t="s">
        <v>44</v>
      </c>
      <c r="C54" s="6">
        <v>929084</v>
      </c>
      <c r="D54" s="6">
        <v>918372</v>
      </c>
      <c r="E54" s="6">
        <v>949930</v>
      </c>
      <c r="F54" s="6">
        <v>967279</v>
      </c>
      <c r="G54" s="6">
        <v>1021400</v>
      </c>
      <c r="H54" s="6">
        <v>1069286</v>
      </c>
      <c r="I54" s="6">
        <v>1053024</v>
      </c>
      <c r="J54" s="6">
        <v>1092404</v>
      </c>
      <c r="K54" s="6">
        <v>1138513</v>
      </c>
      <c r="L54" s="6">
        <v>1147863</v>
      </c>
      <c r="M54" s="6">
        <v>1167653</v>
      </c>
      <c r="N54" s="6">
        <v>1212816</v>
      </c>
      <c r="O54" s="6">
        <v>1181817</v>
      </c>
      <c r="P54" s="6">
        <v>1207557</v>
      </c>
      <c r="Q54" s="6">
        <v>1233068</v>
      </c>
      <c r="R54" s="6">
        <v>1360601</v>
      </c>
      <c r="S54" s="6">
        <v>1386232</v>
      </c>
      <c r="T54" s="6">
        <v>1451201</v>
      </c>
      <c r="U54" s="6">
        <v>1526855</v>
      </c>
      <c r="V54" s="6">
        <v>1592687</v>
      </c>
      <c r="W54" s="6">
        <v>1641306</v>
      </c>
      <c r="X54" s="6">
        <v>1692003</v>
      </c>
      <c r="Y54" s="6">
        <v>1734100</v>
      </c>
      <c r="Z54" s="6">
        <v>1789209</v>
      </c>
    </row>
    <row r="55" spans="2:26">
      <c r="B55" t="s">
        <v>45</v>
      </c>
      <c r="C55" s="6">
        <v>289554</v>
      </c>
      <c r="D55" s="6">
        <v>340635</v>
      </c>
      <c r="E55" s="6">
        <v>324319</v>
      </c>
      <c r="F55" s="6">
        <v>348027</v>
      </c>
      <c r="G55" s="6">
        <v>348567</v>
      </c>
      <c r="H55" s="6">
        <v>433623</v>
      </c>
      <c r="I55" s="6">
        <v>418174</v>
      </c>
      <c r="J55" s="6">
        <v>430464</v>
      </c>
      <c r="K55" s="6">
        <v>413810</v>
      </c>
      <c r="L55" s="6">
        <v>445603</v>
      </c>
      <c r="M55" s="6">
        <v>429048</v>
      </c>
      <c r="N55" s="6">
        <v>435235</v>
      </c>
      <c r="O55" s="6">
        <v>456976</v>
      </c>
      <c r="P55" s="6">
        <v>489980</v>
      </c>
      <c r="Q55" s="6">
        <v>501212</v>
      </c>
      <c r="R55" s="6">
        <v>427182</v>
      </c>
      <c r="S55" s="6">
        <v>434155</v>
      </c>
      <c r="T55" s="6">
        <v>444031</v>
      </c>
      <c r="U55" s="6">
        <v>455127</v>
      </c>
      <c r="V55" s="6">
        <v>469905</v>
      </c>
      <c r="W55" s="6">
        <v>487064</v>
      </c>
      <c r="X55" s="6">
        <v>485913</v>
      </c>
      <c r="Y55" s="6">
        <v>458296</v>
      </c>
      <c r="Z55" s="6">
        <v>399419</v>
      </c>
    </row>
    <row r="56" spans="2:26">
      <c r="B56" t="s">
        <v>46</v>
      </c>
      <c r="C56" s="6">
        <f t="shared" ref="C56:Z56" si="4">SUM(C37:C55)</f>
        <v>325816000</v>
      </c>
      <c r="D56" s="6">
        <f t="shared" si="4"/>
        <v>324610000</v>
      </c>
      <c r="E56" s="6">
        <f t="shared" si="4"/>
        <v>328003000</v>
      </c>
      <c r="F56" s="6">
        <f t="shared" si="4"/>
        <v>333769000</v>
      </c>
      <c r="G56" s="6">
        <f t="shared" si="4"/>
        <v>339736000</v>
      </c>
      <c r="H56" s="6">
        <f t="shared" si="4"/>
        <v>346894000</v>
      </c>
      <c r="I56" s="6">
        <f t="shared" si="4"/>
        <v>359053000</v>
      </c>
      <c r="J56" s="6">
        <f t="shared" si="4"/>
        <v>380266000</v>
      </c>
      <c r="K56" s="6">
        <f t="shared" si="4"/>
        <v>400785000</v>
      </c>
      <c r="L56" s="6">
        <f t="shared" si="4"/>
        <v>419266000</v>
      </c>
      <c r="M56" s="6">
        <f t="shared" si="4"/>
        <v>435564000</v>
      </c>
      <c r="N56" s="6">
        <f t="shared" si="4"/>
        <v>447457000</v>
      </c>
      <c r="O56" s="6">
        <f t="shared" si="4"/>
        <v>451079000</v>
      </c>
      <c r="P56" s="6">
        <f t="shared" si="4"/>
        <v>447219000</v>
      </c>
      <c r="Q56" s="6">
        <f t="shared" si="4"/>
        <v>457543000</v>
      </c>
      <c r="R56" s="6">
        <f t="shared" si="4"/>
        <v>470673000</v>
      </c>
      <c r="S56" s="6">
        <f t="shared" si="4"/>
        <v>481566000</v>
      </c>
      <c r="T56" s="6">
        <f t="shared" si="4"/>
        <v>498982000</v>
      </c>
      <c r="U56" s="6">
        <f t="shared" si="4"/>
        <v>519803000</v>
      </c>
      <c r="V56" s="6">
        <f t="shared" si="4"/>
        <v>543159000</v>
      </c>
      <c r="W56" s="6">
        <f t="shared" si="4"/>
        <v>570560000</v>
      </c>
      <c r="X56" s="6">
        <f t="shared" si="4"/>
        <v>591137000</v>
      </c>
      <c r="Y56" s="6">
        <f t="shared" si="4"/>
        <v>606028000</v>
      </c>
      <c r="Z56" s="6">
        <f t="shared" si="4"/>
        <v>621723000</v>
      </c>
    </row>
    <row r="57" spans="2:26">
      <c r="B57" t="s">
        <v>47</v>
      </c>
      <c r="C57" s="6">
        <f t="shared" ref="C57:Z57" si="5">C56-C55</f>
        <v>325526446</v>
      </c>
      <c r="D57" s="6">
        <f t="shared" si="5"/>
        <v>324269365</v>
      </c>
      <c r="E57" s="6">
        <f t="shared" si="5"/>
        <v>327678681</v>
      </c>
      <c r="F57" s="6">
        <f t="shared" si="5"/>
        <v>333420973</v>
      </c>
      <c r="G57" s="6">
        <f t="shared" si="5"/>
        <v>339387433</v>
      </c>
      <c r="H57" s="6">
        <f t="shared" si="5"/>
        <v>346460377</v>
      </c>
      <c r="I57" s="6">
        <f t="shared" si="5"/>
        <v>358634826</v>
      </c>
      <c r="J57" s="6">
        <f t="shared" si="5"/>
        <v>379835536</v>
      </c>
      <c r="K57" s="6">
        <f t="shared" si="5"/>
        <v>400371190</v>
      </c>
      <c r="L57" s="6">
        <f t="shared" si="5"/>
        <v>418820397</v>
      </c>
      <c r="M57" s="6">
        <f t="shared" si="5"/>
        <v>435134952</v>
      </c>
      <c r="N57" s="6">
        <f t="shared" si="5"/>
        <v>447021765</v>
      </c>
      <c r="O57" s="6">
        <f t="shared" si="5"/>
        <v>450622024</v>
      </c>
      <c r="P57" s="6">
        <f t="shared" si="5"/>
        <v>446729020</v>
      </c>
      <c r="Q57" s="6">
        <f t="shared" si="5"/>
        <v>457041788</v>
      </c>
      <c r="R57" s="6">
        <f t="shared" si="5"/>
        <v>470245818</v>
      </c>
      <c r="S57" s="6">
        <f t="shared" si="5"/>
        <v>481131845</v>
      </c>
      <c r="T57" s="6">
        <f t="shared" si="5"/>
        <v>498537969</v>
      </c>
      <c r="U57" s="6">
        <f t="shared" si="5"/>
        <v>519347873</v>
      </c>
      <c r="V57" s="6">
        <f t="shared" si="5"/>
        <v>542689095</v>
      </c>
      <c r="W57" s="6">
        <f t="shared" si="5"/>
        <v>570072936</v>
      </c>
      <c r="X57" s="6">
        <f t="shared" si="5"/>
        <v>590651087</v>
      </c>
      <c r="Y57" s="6">
        <f t="shared" si="5"/>
        <v>605569704</v>
      </c>
      <c r="Z57" s="6">
        <f t="shared" si="5"/>
        <v>621323581</v>
      </c>
    </row>
    <row r="59" spans="2:26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1" spans="2:26">
      <c r="B61" s="130" t="s">
        <v>73</v>
      </c>
      <c r="C61" s="130"/>
      <c r="D61" s="130"/>
    </row>
    <row r="62" spans="2:26">
      <c r="B62" t="s">
        <v>74</v>
      </c>
    </row>
    <row r="65" spans="2:26">
      <c r="C65" s="5">
        <v>1980</v>
      </c>
      <c r="D65" s="5">
        <v>1981</v>
      </c>
      <c r="E65" s="5">
        <v>1982</v>
      </c>
      <c r="F65" s="5">
        <v>1983</v>
      </c>
      <c r="G65" s="5">
        <v>1984</v>
      </c>
      <c r="H65" s="5">
        <v>1985</v>
      </c>
      <c r="I65" s="5">
        <v>1986</v>
      </c>
      <c r="J65" s="5">
        <v>1987</v>
      </c>
      <c r="K65" s="5">
        <v>1988</v>
      </c>
      <c r="L65" s="5">
        <v>1989</v>
      </c>
      <c r="M65" s="5">
        <v>1990</v>
      </c>
      <c r="N65" s="5">
        <v>1991</v>
      </c>
      <c r="O65" s="5">
        <v>1992</v>
      </c>
      <c r="P65" s="5">
        <v>1993</v>
      </c>
      <c r="Q65" s="5">
        <v>1994</v>
      </c>
      <c r="R65" s="5">
        <v>1995</v>
      </c>
      <c r="S65" s="5">
        <v>1996</v>
      </c>
      <c r="T65" s="5">
        <v>1997</v>
      </c>
      <c r="U65" s="5">
        <v>1998</v>
      </c>
      <c r="V65" s="5">
        <v>1999</v>
      </c>
      <c r="W65" s="5">
        <v>2000</v>
      </c>
      <c r="X65" s="5">
        <v>2001</v>
      </c>
      <c r="Y65" s="5">
        <v>2002</v>
      </c>
      <c r="Z65" s="5">
        <v>2003</v>
      </c>
    </row>
    <row r="66" spans="2:26">
      <c r="B66" t="s">
        <v>27</v>
      </c>
      <c r="C66" s="6">
        <v>1726.7</v>
      </c>
      <c r="D66" s="6">
        <v>1685.6</v>
      </c>
      <c r="E66" s="6">
        <v>1705.4</v>
      </c>
      <c r="F66" s="6">
        <v>1706.5</v>
      </c>
      <c r="G66" s="6">
        <v>1648.5</v>
      </c>
      <c r="H66" s="6">
        <v>1679.5</v>
      </c>
      <c r="I66" s="6">
        <v>1720.8</v>
      </c>
      <c r="J66" s="6">
        <v>1819.7</v>
      </c>
      <c r="K66" s="6">
        <v>1905.7</v>
      </c>
      <c r="L66" s="6">
        <v>1996.5</v>
      </c>
      <c r="M66">
        <v>2084.5</v>
      </c>
      <c r="N66">
        <v>2100.6</v>
      </c>
      <c r="O66">
        <v>2053.5</v>
      </c>
      <c r="P66">
        <v>1980</v>
      </c>
      <c r="Q66">
        <v>1971.9</v>
      </c>
      <c r="R66">
        <v>2002.6</v>
      </c>
      <c r="S66">
        <v>2075.5</v>
      </c>
      <c r="T66">
        <v>2174.1999999999998</v>
      </c>
      <c r="U66">
        <v>2251.8000000000002</v>
      </c>
      <c r="V66">
        <v>2357.9</v>
      </c>
      <c r="W66">
        <v>2484.8000000000002</v>
      </c>
      <c r="X66">
        <v>2571.5</v>
      </c>
      <c r="Y66">
        <v>2631.8</v>
      </c>
      <c r="Z66">
        <v>2736.2</v>
      </c>
    </row>
    <row r="67" spans="2:26">
      <c r="B67" t="s">
        <v>28</v>
      </c>
      <c r="C67" s="6">
        <v>453.95</v>
      </c>
      <c r="D67" s="6">
        <v>434.4</v>
      </c>
      <c r="E67" s="6">
        <v>437.8</v>
      </c>
      <c r="F67" s="6">
        <v>434.35</v>
      </c>
      <c r="G67" s="6">
        <v>419.55</v>
      </c>
      <c r="H67" s="6">
        <v>412.1</v>
      </c>
      <c r="I67" s="6">
        <v>418.95</v>
      </c>
      <c r="J67" s="6">
        <v>441.6</v>
      </c>
      <c r="K67" s="6">
        <v>452</v>
      </c>
      <c r="L67" s="6">
        <v>464.6</v>
      </c>
      <c r="M67">
        <v>481.45</v>
      </c>
      <c r="N67">
        <v>493</v>
      </c>
      <c r="O67">
        <v>480.85</v>
      </c>
      <c r="P67">
        <v>467.45</v>
      </c>
      <c r="Q67">
        <v>461.6</v>
      </c>
      <c r="R67">
        <v>460</v>
      </c>
      <c r="S67">
        <v>475.5</v>
      </c>
      <c r="T67">
        <v>494.1</v>
      </c>
      <c r="U67">
        <v>509.4</v>
      </c>
      <c r="V67">
        <v>524.20000000000005</v>
      </c>
      <c r="W67">
        <v>553.70000000000005</v>
      </c>
      <c r="X67">
        <v>566.4</v>
      </c>
      <c r="Y67">
        <v>583.6</v>
      </c>
      <c r="Z67">
        <v>597.79999999999995</v>
      </c>
    </row>
    <row r="68" spans="2:26">
      <c r="B68" t="s">
        <v>29</v>
      </c>
      <c r="C68" s="6">
        <v>392.07096774193553</v>
      </c>
      <c r="D68" s="6">
        <v>374.43064516129033</v>
      </c>
      <c r="E68" s="6">
        <v>359.29516129032254</v>
      </c>
      <c r="F68" s="6">
        <v>365.6</v>
      </c>
      <c r="G68" s="6">
        <v>354.08548387096778</v>
      </c>
      <c r="H68" s="6">
        <v>352.03548387096782</v>
      </c>
      <c r="I68" s="6">
        <v>363.69032258064516</v>
      </c>
      <c r="J68" s="6">
        <v>377.08064516129031</v>
      </c>
      <c r="K68" s="6">
        <v>374.13548387096773</v>
      </c>
      <c r="L68" s="6">
        <v>379.4354838709678</v>
      </c>
      <c r="M68">
        <v>389.2161290322581</v>
      </c>
      <c r="N68">
        <v>393.1112903225806</v>
      </c>
      <c r="O68">
        <v>388.01612903225805</v>
      </c>
      <c r="P68">
        <v>373.56612903225812</v>
      </c>
      <c r="Q68">
        <v>361</v>
      </c>
      <c r="R68">
        <v>354.3</v>
      </c>
      <c r="S68">
        <v>350.8</v>
      </c>
      <c r="T68">
        <v>360.6</v>
      </c>
      <c r="U68">
        <v>364.9</v>
      </c>
      <c r="V68">
        <v>369.4</v>
      </c>
      <c r="W68">
        <v>380.7</v>
      </c>
      <c r="X68">
        <v>391.5</v>
      </c>
      <c r="Y68">
        <v>395</v>
      </c>
      <c r="Z68">
        <v>403.3</v>
      </c>
    </row>
    <row r="69" spans="2:26">
      <c r="B69" t="s">
        <v>30</v>
      </c>
      <c r="C69" s="6">
        <v>206.5</v>
      </c>
      <c r="D69" s="6">
        <v>201.2</v>
      </c>
      <c r="E69" s="6">
        <v>199.9</v>
      </c>
      <c r="F69" s="6">
        <v>199.45</v>
      </c>
      <c r="G69" s="6">
        <v>199.8</v>
      </c>
      <c r="H69" s="6">
        <v>223.25</v>
      </c>
      <c r="I69" s="6">
        <v>230.05</v>
      </c>
      <c r="J69" s="6">
        <v>229.2</v>
      </c>
      <c r="K69" s="6">
        <v>251.35</v>
      </c>
      <c r="L69" s="6">
        <v>262.60000000000002</v>
      </c>
      <c r="M69">
        <v>272.45</v>
      </c>
      <c r="N69">
        <v>274.45</v>
      </c>
      <c r="O69">
        <v>267.39999999999998</v>
      </c>
      <c r="P69">
        <v>262.64999999999998</v>
      </c>
      <c r="Q69">
        <v>266.85000000000002</v>
      </c>
      <c r="R69">
        <v>285.8</v>
      </c>
      <c r="S69">
        <v>308.39999999999998</v>
      </c>
      <c r="T69">
        <v>334.5</v>
      </c>
      <c r="U69">
        <v>358</v>
      </c>
      <c r="V69">
        <v>385.3</v>
      </c>
      <c r="W69">
        <v>421.8</v>
      </c>
      <c r="X69">
        <v>434.7</v>
      </c>
      <c r="Y69">
        <v>439.8</v>
      </c>
      <c r="Z69">
        <v>444.5</v>
      </c>
    </row>
    <row r="70" spans="2:26">
      <c r="B70" t="s">
        <v>31</v>
      </c>
      <c r="C70" s="6">
        <v>518.25</v>
      </c>
      <c r="D70" s="6">
        <v>502.4</v>
      </c>
      <c r="E70" s="6">
        <v>494.05</v>
      </c>
      <c r="F70" s="6">
        <v>501.7</v>
      </c>
      <c r="G70" s="6">
        <v>471.15</v>
      </c>
      <c r="H70" s="6">
        <v>439.2</v>
      </c>
      <c r="I70" s="6">
        <v>429.3</v>
      </c>
      <c r="J70" s="6">
        <v>453.6</v>
      </c>
      <c r="K70" s="6">
        <v>475.05</v>
      </c>
      <c r="L70" s="6">
        <v>487.55</v>
      </c>
      <c r="M70">
        <v>509.65</v>
      </c>
      <c r="N70">
        <v>505</v>
      </c>
      <c r="O70">
        <v>505.55</v>
      </c>
      <c r="P70">
        <v>504.15</v>
      </c>
      <c r="Q70">
        <v>516.04999999999995</v>
      </c>
      <c r="R70">
        <v>535.5</v>
      </c>
      <c r="S70">
        <v>558.6</v>
      </c>
      <c r="T70">
        <v>578.20000000000005</v>
      </c>
      <c r="U70">
        <v>610.9</v>
      </c>
      <c r="V70">
        <v>659.2</v>
      </c>
      <c r="W70">
        <v>678.5</v>
      </c>
      <c r="X70">
        <v>712.4</v>
      </c>
      <c r="Y70">
        <v>734.6</v>
      </c>
      <c r="Z70">
        <v>756.2</v>
      </c>
    </row>
    <row r="71" spans="2:26">
      <c r="B71" t="s">
        <v>32</v>
      </c>
      <c r="C71" s="6">
        <v>185</v>
      </c>
      <c r="D71" s="6">
        <v>183.15</v>
      </c>
      <c r="E71" s="6">
        <v>172.2</v>
      </c>
      <c r="F71" s="6">
        <v>172.25</v>
      </c>
      <c r="G71" s="6">
        <v>167</v>
      </c>
      <c r="H71" s="6">
        <v>160</v>
      </c>
      <c r="I71" s="6">
        <v>166.8</v>
      </c>
      <c r="J71" s="6">
        <v>170.35</v>
      </c>
      <c r="K71" s="6">
        <v>170.8</v>
      </c>
      <c r="L71" s="6">
        <v>180.45</v>
      </c>
      <c r="M71">
        <v>184.35</v>
      </c>
      <c r="N71">
        <v>181.75</v>
      </c>
      <c r="O71">
        <v>180.25</v>
      </c>
      <c r="P71">
        <v>176.95</v>
      </c>
      <c r="Q71">
        <v>173.3</v>
      </c>
      <c r="R71">
        <v>172</v>
      </c>
      <c r="S71">
        <v>177.9</v>
      </c>
      <c r="T71">
        <v>183</v>
      </c>
      <c r="U71">
        <v>191.9</v>
      </c>
      <c r="V71">
        <v>201.6</v>
      </c>
      <c r="W71">
        <v>213.3</v>
      </c>
      <c r="X71">
        <v>223.4</v>
      </c>
      <c r="Y71">
        <v>231.8</v>
      </c>
      <c r="Z71">
        <v>235.4</v>
      </c>
    </row>
    <row r="72" spans="2:26">
      <c r="B72" t="s">
        <v>33</v>
      </c>
      <c r="C72" s="6">
        <v>890.05</v>
      </c>
      <c r="D72" s="6">
        <v>871.85</v>
      </c>
      <c r="E72" s="6">
        <v>880.6</v>
      </c>
      <c r="F72" s="6">
        <v>868.2</v>
      </c>
      <c r="G72" s="6">
        <v>833.2</v>
      </c>
      <c r="H72" s="6">
        <v>822.05</v>
      </c>
      <c r="I72" s="6">
        <v>856.35</v>
      </c>
      <c r="J72" s="6">
        <v>909.1</v>
      </c>
      <c r="K72" s="6">
        <v>930</v>
      </c>
      <c r="L72" s="6">
        <v>945.55</v>
      </c>
      <c r="M72">
        <v>960.85</v>
      </c>
      <c r="N72">
        <v>960.65</v>
      </c>
      <c r="O72">
        <v>939.45</v>
      </c>
      <c r="P72">
        <v>912.25</v>
      </c>
      <c r="Q72">
        <v>897.2</v>
      </c>
      <c r="R72">
        <v>900.6</v>
      </c>
      <c r="S72">
        <v>899.3</v>
      </c>
      <c r="T72">
        <v>913.2</v>
      </c>
      <c r="U72">
        <v>942.8</v>
      </c>
      <c r="V72">
        <v>958.4</v>
      </c>
      <c r="W72">
        <v>988.6</v>
      </c>
      <c r="X72">
        <v>1011.3</v>
      </c>
      <c r="Y72">
        <v>1037.7</v>
      </c>
      <c r="Z72">
        <v>1061.9000000000001</v>
      </c>
    </row>
    <row r="73" spans="2:26">
      <c r="B73" t="s">
        <v>34</v>
      </c>
      <c r="C73" s="6">
        <v>517.45000000000005</v>
      </c>
      <c r="D73" s="6">
        <v>509.2</v>
      </c>
      <c r="E73" s="6">
        <v>510.05</v>
      </c>
      <c r="F73" s="6">
        <v>504.2</v>
      </c>
      <c r="G73" s="6">
        <v>490.3</v>
      </c>
      <c r="H73" s="6">
        <v>520.1</v>
      </c>
      <c r="I73" s="6">
        <v>520.45000000000005</v>
      </c>
      <c r="J73" s="6">
        <v>531.5</v>
      </c>
      <c r="K73" s="6">
        <v>539.75</v>
      </c>
      <c r="L73" s="6">
        <v>547.75</v>
      </c>
      <c r="M73">
        <v>567.20000000000005</v>
      </c>
      <c r="N73">
        <v>570.1</v>
      </c>
      <c r="O73">
        <v>574.04999999999995</v>
      </c>
      <c r="P73">
        <v>556.70000000000005</v>
      </c>
      <c r="Q73">
        <v>545.85</v>
      </c>
      <c r="R73">
        <v>548.6</v>
      </c>
      <c r="S73">
        <v>579.6</v>
      </c>
      <c r="T73">
        <v>601.20000000000005</v>
      </c>
      <c r="U73">
        <v>640.5</v>
      </c>
      <c r="V73">
        <v>650.4</v>
      </c>
      <c r="W73">
        <v>677.7</v>
      </c>
      <c r="X73">
        <v>702.9</v>
      </c>
      <c r="Y73">
        <v>724.5</v>
      </c>
      <c r="Z73">
        <v>742.4</v>
      </c>
    </row>
    <row r="74" spans="2:26">
      <c r="B74" t="s">
        <v>35</v>
      </c>
      <c r="C74" s="6">
        <v>2218.1999999999998</v>
      </c>
      <c r="D74" s="6">
        <v>2153.9</v>
      </c>
      <c r="E74" s="6">
        <v>2038.65</v>
      </c>
      <c r="F74" s="6">
        <v>1999.8</v>
      </c>
      <c r="G74" s="6">
        <v>1977.15</v>
      </c>
      <c r="H74" s="6">
        <v>1920</v>
      </c>
      <c r="I74" s="6">
        <v>1974.45</v>
      </c>
      <c r="J74" s="6">
        <v>2090.1999999999998</v>
      </c>
      <c r="K74" s="6">
        <v>2181.8000000000002</v>
      </c>
      <c r="L74" s="6">
        <v>2281.5</v>
      </c>
      <c r="M74">
        <v>2385.35</v>
      </c>
      <c r="N74">
        <v>2435.9</v>
      </c>
      <c r="O74">
        <v>2420.15</v>
      </c>
      <c r="P74">
        <v>2351.0500000000002</v>
      </c>
      <c r="Q74">
        <v>2373.8000000000002</v>
      </c>
      <c r="R74">
        <v>2462</v>
      </c>
      <c r="S74">
        <v>2568.6</v>
      </c>
      <c r="T74">
        <v>2655.5</v>
      </c>
      <c r="U74">
        <v>2786.9</v>
      </c>
      <c r="V74">
        <v>2942.8</v>
      </c>
      <c r="W74">
        <v>3092.3</v>
      </c>
      <c r="X74">
        <v>3177.2</v>
      </c>
      <c r="Y74">
        <v>3237</v>
      </c>
      <c r="Z74">
        <v>3317.4</v>
      </c>
    </row>
    <row r="75" spans="2:26">
      <c r="B75" t="s">
        <v>36</v>
      </c>
      <c r="C75" s="6">
        <v>1278.6290322580646</v>
      </c>
      <c r="D75" s="6">
        <v>1269.3193548387096</v>
      </c>
      <c r="E75" s="6">
        <v>1236.6048387096771</v>
      </c>
      <c r="F75" s="6">
        <v>1234.5</v>
      </c>
      <c r="G75" s="6">
        <v>1229.6645161290323</v>
      </c>
      <c r="H75" s="6">
        <v>1210.5145161290325</v>
      </c>
      <c r="I75" s="6">
        <v>1225.0596774193548</v>
      </c>
      <c r="J75" s="6">
        <v>1313.7193548387095</v>
      </c>
      <c r="K75" s="6">
        <v>1356.7145161290323</v>
      </c>
      <c r="L75" s="6">
        <v>1407.7145161290323</v>
      </c>
      <c r="M75">
        <v>1470.5838709677419</v>
      </c>
      <c r="N75">
        <v>1485.9887096774196</v>
      </c>
      <c r="O75">
        <v>1465.7838709677417</v>
      </c>
      <c r="P75">
        <v>1401.2838709677421</v>
      </c>
      <c r="Q75">
        <v>1404.05</v>
      </c>
      <c r="R75">
        <v>1448.1</v>
      </c>
      <c r="S75">
        <v>1479.8</v>
      </c>
      <c r="T75">
        <v>1535.6</v>
      </c>
      <c r="U75">
        <v>1608</v>
      </c>
      <c r="V75">
        <v>1677</v>
      </c>
      <c r="W75">
        <v>1761.3</v>
      </c>
      <c r="X75">
        <v>1821.8</v>
      </c>
      <c r="Y75">
        <v>1873.8</v>
      </c>
      <c r="Z75">
        <v>1923.7</v>
      </c>
    </row>
    <row r="76" spans="2:26">
      <c r="B76" t="s">
        <v>37</v>
      </c>
      <c r="C76" s="6">
        <v>305.58749999999998</v>
      </c>
      <c r="D76" s="6">
        <v>292.02</v>
      </c>
      <c r="E76" s="6">
        <v>285</v>
      </c>
      <c r="F76" s="6">
        <v>292.2</v>
      </c>
      <c r="G76" s="6">
        <v>290.62</v>
      </c>
      <c r="H76" s="6">
        <v>286.875</v>
      </c>
      <c r="I76" s="6">
        <v>296.23750000000001</v>
      </c>
      <c r="J76" s="6">
        <v>320.89999999999998</v>
      </c>
      <c r="K76" s="6">
        <v>322.9375</v>
      </c>
      <c r="L76" s="6">
        <v>330.75</v>
      </c>
      <c r="M76">
        <v>341.52499999999998</v>
      </c>
      <c r="N76">
        <v>336.05</v>
      </c>
      <c r="O76">
        <v>330.17500000000001</v>
      </c>
      <c r="P76">
        <v>320.07499999999999</v>
      </c>
      <c r="Q76">
        <v>313.75</v>
      </c>
      <c r="R76">
        <v>313.39999999999998</v>
      </c>
      <c r="S76">
        <v>317.60000000000002</v>
      </c>
      <c r="T76">
        <v>316</v>
      </c>
      <c r="U76">
        <v>331</v>
      </c>
      <c r="V76">
        <v>347</v>
      </c>
      <c r="W76">
        <v>355.7</v>
      </c>
      <c r="X76">
        <v>361.4</v>
      </c>
      <c r="Y76">
        <v>371.2</v>
      </c>
      <c r="Z76">
        <v>380.9</v>
      </c>
    </row>
    <row r="77" spans="2:26">
      <c r="B77" t="s">
        <v>38</v>
      </c>
      <c r="C77" s="6">
        <v>1057.0999999999999</v>
      </c>
      <c r="D77" s="6">
        <v>1037.25</v>
      </c>
      <c r="E77" s="6">
        <v>1038</v>
      </c>
      <c r="F77" s="6">
        <v>1034.1500000000001</v>
      </c>
      <c r="G77" s="6">
        <v>1034.7</v>
      </c>
      <c r="H77" s="6">
        <v>1020.15</v>
      </c>
      <c r="I77" s="6">
        <v>1034.25</v>
      </c>
      <c r="J77" s="6">
        <v>1065.2</v>
      </c>
      <c r="K77" s="6">
        <v>1101.45</v>
      </c>
      <c r="L77" s="6">
        <v>1117.3</v>
      </c>
      <c r="M77">
        <v>1126.2</v>
      </c>
      <c r="N77">
        <v>1119.9000000000001</v>
      </c>
      <c r="O77">
        <v>1076.55</v>
      </c>
      <c r="P77">
        <v>1045.05</v>
      </c>
      <c r="Q77">
        <v>1031</v>
      </c>
      <c r="R77">
        <v>1022.6</v>
      </c>
      <c r="S77">
        <v>998.8</v>
      </c>
      <c r="T77">
        <v>977.2</v>
      </c>
      <c r="U77">
        <v>976.6</v>
      </c>
      <c r="V77">
        <v>974.6</v>
      </c>
      <c r="W77">
        <v>997.4</v>
      </c>
      <c r="X77">
        <v>1024.8</v>
      </c>
      <c r="Y77">
        <v>1038.2</v>
      </c>
      <c r="Z77">
        <v>1062</v>
      </c>
    </row>
    <row r="78" spans="2:26">
      <c r="B78" t="s">
        <v>39</v>
      </c>
      <c r="C78" s="6">
        <v>1650.8125</v>
      </c>
      <c r="D78" s="6">
        <v>1609.78</v>
      </c>
      <c r="E78" s="6">
        <v>1663.4</v>
      </c>
      <c r="F78" s="6">
        <v>1680.45</v>
      </c>
      <c r="G78" s="6">
        <v>1611.28</v>
      </c>
      <c r="H78" s="6">
        <v>1569.425</v>
      </c>
      <c r="I78" s="6">
        <v>1675.5125</v>
      </c>
      <c r="J78" s="6">
        <v>1740</v>
      </c>
      <c r="K78" s="6">
        <v>1800.1125</v>
      </c>
      <c r="L78" s="6">
        <v>1874.95</v>
      </c>
      <c r="M78">
        <v>1983.9749999999999</v>
      </c>
      <c r="N78">
        <v>2042.65</v>
      </c>
      <c r="O78">
        <v>2051.7249999999999</v>
      </c>
      <c r="P78">
        <v>2022.125</v>
      </c>
      <c r="Q78">
        <v>1992.5</v>
      </c>
      <c r="R78">
        <v>2057.6999999999998</v>
      </c>
      <c r="S78">
        <v>2108</v>
      </c>
      <c r="T78">
        <v>2218.8000000000002</v>
      </c>
      <c r="U78">
        <v>2349.6999999999998</v>
      </c>
      <c r="V78">
        <v>2524.4</v>
      </c>
      <c r="W78">
        <v>2697.3</v>
      </c>
      <c r="X78">
        <v>2802</v>
      </c>
      <c r="Y78">
        <v>2875.2</v>
      </c>
      <c r="Z78">
        <v>2952.7</v>
      </c>
    </row>
    <row r="79" spans="2:26">
      <c r="B79" t="s">
        <v>40</v>
      </c>
      <c r="C79" s="6">
        <v>311.5</v>
      </c>
      <c r="D79" s="6">
        <v>302.8</v>
      </c>
      <c r="E79" s="6">
        <v>302</v>
      </c>
      <c r="F79" s="6">
        <v>304.39999999999998</v>
      </c>
      <c r="G79" s="6">
        <v>326.64999999999998</v>
      </c>
      <c r="H79" s="6">
        <v>315.85000000000002</v>
      </c>
      <c r="I79" s="6">
        <v>317.89999999999998</v>
      </c>
      <c r="J79" s="6">
        <v>333.9</v>
      </c>
      <c r="K79" s="6">
        <v>356.25</v>
      </c>
      <c r="L79" s="6">
        <v>369.85</v>
      </c>
      <c r="M79">
        <v>381.1</v>
      </c>
      <c r="N79">
        <v>376.7</v>
      </c>
      <c r="O79">
        <v>371.1</v>
      </c>
      <c r="P79">
        <v>358.05</v>
      </c>
      <c r="Q79">
        <v>362.15</v>
      </c>
      <c r="R79">
        <v>362.2</v>
      </c>
      <c r="S79">
        <v>369.1</v>
      </c>
      <c r="T79">
        <v>393.3</v>
      </c>
      <c r="U79">
        <v>417.2</v>
      </c>
      <c r="V79">
        <v>437.2</v>
      </c>
      <c r="W79">
        <v>454.5</v>
      </c>
      <c r="X79">
        <v>476.9</v>
      </c>
      <c r="Y79">
        <v>497.6</v>
      </c>
      <c r="Z79">
        <v>516</v>
      </c>
    </row>
    <row r="80" spans="2:26">
      <c r="B80" t="s">
        <v>41</v>
      </c>
      <c r="C80" s="6">
        <v>210.1</v>
      </c>
      <c r="D80" s="6">
        <v>204.95</v>
      </c>
      <c r="E80" s="6">
        <v>203.85</v>
      </c>
      <c r="F80" s="6">
        <v>196.9</v>
      </c>
      <c r="G80" s="6">
        <v>191.1</v>
      </c>
      <c r="H80" s="6">
        <v>198.1</v>
      </c>
      <c r="I80" s="6">
        <v>188.5</v>
      </c>
      <c r="J80" s="6">
        <v>197.15</v>
      </c>
      <c r="K80" s="6">
        <v>201.2</v>
      </c>
      <c r="L80" s="6">
        <v>211.9</v>
      </c>
      <c r="M80">
        <v>217.25</v>
      </c>
      <c r="N80">
        <v>221.25</v>
      </c>
      <c r="O80">
        <v>216.25</v>
      </c>
      <c r="P80">
        <v>210.35</v>
      </c>
      <c r="Q80">
        <v>210.95</v>
      </c>
      <c r="R80">
        <v>216.5</v>
      </c>
      <c r="S80">
        <v>225.4</v>
      </c>
      <c r="T80">
        <v>238.3</v>
      </c>
      <c r="U80">
        <v>257.5</v>
      </c>
      <c r="V80">
        <v>271.2</v>
      </c>
      <c r="W80">
        <v>287.10000000000002</v>
      </c>
      <c r="X80">
        <v>295.7</v>
      </c>
      <c r="Y80">
        <v>302.5</v>
      </c>
      <c r="Z80">
        <v>309.2</v>
      </c>
    </row>
    <row r="81" spans="2:26">
      <c r="B81" t="s">
        <v>42</v>
      </c>
      <c r="C81" s="6">
        <v>807.9</v>
      </c>
      <c r="D81" s="6">
        <v>787.9</v>
      </c>
      <c r="E81" s="6">
        <v>777.9</v>
      </c>
      <c r="F81" s="6">
        <v>773.3</v>
      </c>
      <c r="G81" s="6">
        <v>752.6</v>
      </c>
      <c r="H81" s="6">
        <v>736.85</v>
      </c>
      <c r="I81" s="6">
        <v>725.8</v>
      </c>
      <c r="J81" s="6">
        <v>732.85</v>
      </c>
      <c r="K81" s="6">
        <v>745.55</v>
      </c>
      <c r="L81" s="6">
        <v>775.1</v>
      </c>
      <c r="M81">
        <v>800.8</v>
      </c>
      <c r="N81">
        <v>824.75</v>
      </c>
      <c r="O81">
        <v>799.5</v>
      </c>
      <c r="P81">
        <v>776</v>
      </c>
      <c r="Q81">
        <v>769.85</v>
      </c>
      <c r="R81">
        <v>772</v>
      </c>
      <c r="S81">
        <v>791.1</v>
      </c>
      <c r="T81">
        <v>822.8</v>
      </c>
      <c r="U81">
        <v>864.1</v>
      </c>
      <c r="V81">
        <v>908.9</v>
      </c>
      <c r="W81">
        <v>947</v>
      </c>
      <c r="X81">
        <v>982.4</v>
      </c>
      <c r="Y81">
        <v>1004</v>
      </c>
      <c r="Z81">
        <v>1020.2</v>
      </c>
    </row>
    <row r="82" spans="2:26">
      <c r="B82" t="s">
        <v>43</v>
      </c>
      <c r="C82" s="6">
        <v>98.1</v>
      </c>
      <c r="D82" s="6">
        <v>96.1</v>
      </c>
      <c r="E82" s="6">
        <v>103.85</v>
      </c>
      <c r="F82" s="6">
        <v>97.35</v>
      </c>
      <c r="G82" s="6">
        <v>89.25</v>
      </c>
      <c r="H82" s="6">
        <v>91.7</v>
      </c>
      <c r="I82" s="6">
        <v>97.5</v>
      </c>
      <c r="J82" s="6">
        <v>97.9</v>
      </c>
      <c r="K82" s="6">
        <v>102.4</v>
      </c>
      <c r="L82" s="6">
        <v>109.15</v>
      </c>
      <c r="M82">
        <v>108.25</v>
      </c>
      <c r="N82">
        <v>112.5</v>
      </c>
      <c r="O82">
        <v>109.9</v>
      </c>
      <c r="P82">
        <v>106.9</v>
      </c>
      <c r="Q82">
        <v>107</v>
      </c>
      <c r="R82">
        <v>106.8</v>
      </c>
      <c r="S82">
        <v>108.9</v>
      </c>
      <c r="T82">
        <v>113.2</v>
      </c>
      <c r="U82">
        <v>118.1</v>
      </c>
      <c r="V82">
        <v>124.2</v>
      </c>
      <c r="W82">
        <v>129.80000000000001</v>
      </c>
      <c r="X82">
        <v>133.4</v>
      </c>
      <c r="Y82">
        <v>136.4</v>
      </c>
      <c r="Z82">
        <v>140.5</v>
      </c>
    </row>
    <row r="83" spans="2:26">
      <c r="B83" t="s">
        <v>44</v>
      </c>
      <c r="C83" s="6">
        <v>32</v>
      </c>
      <c r="D83" s="6">
        <v>31.650000000000091</v>
      </c>
      <c r="E83" s="6">
        <v>32.549999999999997</v>
      </c>
      <c r="F83" s="6">
        <v>32.400000000000091</v>
      </c>
      <c r="G83" s="6">
        <v>33.599999999999909</v>
      </c>
      <c r="H83" s="6">
        <v>32.599999999999909</v>
      </c>
      <c r="I83" s="6">
        <v>32.200000000000003</v>
      </c>
      <c r="J83" s="6">
        <v>34.849999999999909</v>
      </c>
      <c r="K83" s="6">
        <v>39.899999999999864</v>
      </c>
      <c r="L83" s="6">
        <v>41.349999999999909</v>
      </c>
      <c r="M83">
        <v>40.900000000000091</v>
      </c>
      <c r="N83">
        <v>39.650000000000091</v>
      </c>
      <c r="O83">
        <v>40.400000000000091</v>
      </c>
      <c r="P83">
        <v>41</v>
      </c>
      <c r="Q83">
        <v>41.5</v>
      </c>
      <c r="R83">
        <v>41.300000000000182</v>
      </c>
      <c r="S83">
        <v>41.300000000000182</v>
      </c>
      <c r="T83">
        <v>41.700000000000273</v>
      </c>
      <c r="U83">
        <v>42.199999999999818</v>
      </c>
      <c r="V83">
        <v>42.299999999999727</v>
      </c>
      <c r="W83">
        <v>51.299999999999727</v>
      </c>
      <c r="X83">
        <v>52.800000000000182</v>
      </c>
      <c r="Y83">
        <v>53.399999999999636</v>
      </c>
      <c r="Z83">
        <v>55</v>
      </c>
    </row>
    <row r="84" spans="2:26">
      <c r="B84" t="s">
        <v>45</v>
      </c>
      <c r="C84" s="6">
        <v>12.5</v>
      </c>
      <c r="D84" s="6">
        <v>15.3</v>
      </c>
      <c r="E84" s="6">
        <v>14.1</v>
      </c>
      <c r="F84" s="6">
        <v>15.1</v>
      </c>
      <c r="G84" s="6">
        <v>15.2</v>
      </c>
      <c r="H84" s="6">
        <v>19.100000000000001</v>
      </c>
      <c r="I84" s="6">
        <v>8.5</v>
      </c>
      <c r="J84" s="6">
        <v>8.3000000000000007</v>
      </c>
      <c r="K84" s="6">
        <v>9</v>
      </c>
      <c r="L84" s="6">
        <v>8.9</v>
      </c>
      <c r="M84">
        <v>8.8000000000000007</v>
      </c>
      <c r="N84">
        <v>8.8000000000000007</v>
      </c>
      <c r="O84">
        <v>8.8000000000000007</v>
      </c>
      <c r="P84">
        <v>9.1999999999999993</v>
      </c>
      <c r="Q84">
        <v>9.3000000000000007</v>
      </c>
      <c r="R84">
        <v>8.9000000000020911</v>
      </c>
      <c r="S84">
        <v>8.7000000000000153</v>
      </c>
      <c r="T84">
        <v>8.3000000000027132</v>
      </c>
      <c r="U84">
        <v>7.7000000000029178</v>
      </c>
      <c r="V84">
        <v>7.1999999999987327</v>
      </c>
      <c r="W84">
        <v>7.399999999997382</v>
      </c>
      <c r="X84">
        <v>7.6000000000021828</v>
      </c>
      <c r="Y84">
        <v>8.4000000000005457</v>
      </c>
      <c r="Z84">
        <v>8.6999999999998181</v>
      </c>
    </row>
    <row r="85" spans="2:26">
      <c r="B85" t="s">
        <v>46</v>
      </c>
      <c r="C85" s="6">
        <f t="shared" ref="C85:Z85" si="6">SUM(C66:C84)</f>
        <v>12872.4</v>
      </c>
      <c r="D85" s="6">
        <f t="shared" si="6"/>
        <v>12563.2</v>
      </c>
      <c r="E85" s="6">
        <f t="shared" si="6"/>
        <v>12455.199999999999</v>
      </c>
      <c r="F85" s="6">
        <f t="shared" si="6"/>
        <v>12412.8</v>
      </c>
      <c r="G85" s="6">
        <f t="shared" si="6"/>
        <v>12135.400000000003</v>
      </c>
      <c r="H85" s="6">
        <f t="shared" si="6"/>
        <v>12009.400000000001</v>
      </c>
      <c r="I85" s="6">
        <f t="shared" si="6"/>
        <v>12282.3</v>
      </c>
      <c r="J85" s="6">
        <f t="shared" si="6"/>
        <v>12867.099999999999</v>
      </c>
      <c r="K85" s="6">
        <f t="shared" si="6"/>
        <v>13316.1</v>
      </c>
      <c r="L85" s="6">
        <f t="shared" si="6"/>
        <v>13792.9</v>
      </c>
      <c r="M85" s="6">
        <f t="shared" si="6"/>
        <v>14314.399999999998</v>
      </c>
      <c r="N85" s="6">
        <f t="shared" si="6"/>
        <v>14482.8</v>
      </c>
      <c r="O85" s="6">
        <f t="shared" si="6"/>
        <v>14279.399999999998</v>
      </c>
      <c r="P85" s="6">
        <f t="shared" si="6"/>
        <v>13874.8</v>
      </c>
      <c r="Q85" s="6">
        <f t="shared" si="6"/>
        <v>13809.6</v>
      </c>
      <c r="R85" s="6">
        <f t="shared" si="6"/>
        <v>14070.900000000001</v>
      </c>
      <c r="S85" s="6">
        <f t="shared" si="6"/>
        <v>14442.900000000001</v>
      </c>
      <c r="T85" s="6">
        <f t="shared" si="6"/>
        <v>14959.700000000004</v>
      </c>
      <c r="U85" s="6">
        <f t="shared" si="6"/>
        <v>15629.200000000006</v>
      </c>
      <c r="V85" s="6">
        <f t="shared" si="6"/>
        <v>16363.2</v>
      </c>
      <c r="W85" s="6">
        <f t="shared" si="6"/>
        <v>17180.2</v>
      </c>
      <c r="X85" s="6">
        <f t="shared" si="6"/>
        <v>17750.100000000002</v>
      </c>
      <c r="Y85" s="6">
        <f t="shared" si="6"/>
        <v>18176.5</v>
      </c>
      <c r="Z85" s="6">
        <f t="shared" si="6"/>
        <v>18664</v>
      </c>
    </row>
    <row r="86" spans="2:26">
      <c r="B86" t="s">
        <v>75</v>
      </c>
      <c r="C86" s="6">
        <f t="shared" ref="C86:Z86" si="7">C85-C84</f>
        <v>12859.9</v>
      </c>
      <c r="D86" s="6">
        <f t="shared" si="7"/>
        <v>12547.900000000001</v>
      </c>
      <c r="E86" s="6">
        <f t="shared" si="7"/>
        <v>12441.099999999999</v>
      </c>
      <c r="F86" s="6">
        <f t="shared" si="7"/>
        <v>12397.699999999999</v>
      </c>
      <c r="G86" s="6">
        <f t="shared" si="7"/>
        <v>12120.200000000003</v>
      </c>
      <c r="H86" s="6">
        <f t="shared" si="7"/>
        <v>11990.300000000001</v>
      </c>
      <c r="I86" s="6">
        <f t="shared" si="7"/>
        <v>12273.8</v>
      </c>
      <c r="J86" s="6">
        <f t="shared" si="7"/>
        <v>12858.8</v>
      </c>
      <c r="K86" s="6">
        <f t="shared" si="7"/>
        <v>13307.1</v>
      </c>
      <c r="L86" s="6">
        <f t="shared" si="7"/>
        <v>13784</v>
      </c>
      <c r="M86" s="6">
        <f t="shared" si="7"/>
        <v>14305.599999999999</v>
      </c>
      <c r="N86" s="6">
        <f t="shared" si="7"/>
        <v>14474</v>
      </c>
      <c r="O86" s="6">
        <f t="shared" si="7"/>
        <v>14270.599999999999</v>
      </c>
      <c r="P86" s="6">
        <f t="shared" si="7"/>
        <v>13865.599999999999</v>
      </c>
      <c r="Q86" s="6">
        <f t="shared" si="7"/>
        <v>13800.300000000001</v>
      </c>
      <c r="R86" s="6">
        <f t="shared" si="7"/>
        <v>14062</v>
      </c>
      <c r="S86" s="6">
        <f t="shared" si="7"/>
        <v>14434.2</v>
      </c>
      <c r="T86" s="6">
        <f t="shared" si="7"/>
        <v>14951.400000000001</v>
      </c>
      <c r="U86" s="6">
        <f t="shared" si="7"/>
        <v>15621.500000000004</v>
      </c>
      <c r="V86" s="6">
        <f t="shared" si="7"/>
        <v>16356.000000000002</v>
      </c>
      <c r="W86" s="6">
        <f t="shared" si="7"/>
        <v>17172.800000000003</v>
      </c>
      <c r="X86" s="6">
        <f t="shared" si="7"/>
        <v>17742.5</v>
      </c>
      <c r="Y86" s="6">
        <f t="shared" si="7"/>
        <v>18168.099999999999</v>
      </c>
      <c r="Z86" s="6">
        <f t="shared" si="7"/>
        <v>18655.3</v>
      </c>
    </row>
    <row r="91" spans="2:26">
      <c r="B91" s="130" t="s">
        <v>52</v>
      </c>
      <c r="C91" s="130"/>
      <c r="D91" s="130"/>
    </row>
    <row r="92" spans="2:26">
      <c r="B92" s="131" t="s">
        <v>14</v>
      </c>
      <c r="C92" s="131"/>
    </row>
    <row r="95" spans="2:26">
      <c r="C95" s="5">
        <v>1980</v>
      </c>
      <c r="D95" s="5">
        <v>1981</v>
      </c>
      <c r="E95" s="5">
        <v>1982</v>
      </c>
      <c r="F95" s="5">
        <v>1983</v>
      </c>
      <c r="G95" s="5">
        <v>1984</v>
      </c>
      <c r="H95" s="5">
        <v>1985</v>
      </c>
      <c r="I95" s="5">
        <v>1986</v>
      </c>
      <c r="J95" s="5">
        <v>1987</v>
      </c>
      <c r="K95" s="5">
        <v>1988</v>
      </c>
      <c r="L95" s="5">
        <v>1989</v>
      </c>
      <c r="M95" s="5">
        <v>1990</v>
      </c>
      <c r="N95" s="5">
        <v>1991</v>
      </c>
      <c r="O95" s="5">
        <v>1992</v>
      </c>
      <c r="P95" s="5">
        <v>1993</v>
      </c>
      <c r="Q95" s="5">
        <v>1994</v>
      </c>
      <c r="R95" s="5">
        <v>1995</v>
      </c>
      <c r="S95" s="5">
        <v>1996</v>
      </c>
      <c r="T95" s="5">
        <v>1997</v>
      </c>
      <c r="U95" s="5">
        <v>1998</v>
      </c>
      <c r="V95" s="5">
        <v>1999</v>
      </c>
      <c r="W95" s="5">
        <v>2000</v>
      </c>
      <c r="X95" s="5">
        <v>2001</v>
      </c>
      <c r="Y95" s="5">
        <v>2002</v>
      </c>
      <c r="Z95" s="5">
        <v>2003</v>
      </c>
    </row>
    <row r="96" spans="2:26">
      <c r="B96" t="s">
        <v>27</v>
      </c>
      <c r="C96" s="6">
        <v>6410.2089999999998</v>
      </c>
      <c r="D96" s="6">
        <v>6429.1509999999998</v>
      </c>
      <c r="E96" s="6">
        <v>6492.4179999999997</v>
      </c>
      <c r="F96" s="6">
        <v>6556.67</v>
      </c>
      <c r="G96" s="6">
        <v>6616.9809999999998</v>
      </c>
      <c r="H96" s="6">
        <v>6673.6949999999997</v>
      </c>
      <c r="I96" s="6">
        <v>6726.6189999999997</v>
      </c>
      <c r="J96" s="6">
        <v>6774.808</v>
      </c>
      <c r="K96" s="6">
        <v>6817.5339999999997</v>
      </c>
      <c r="L96" s="6">
        <v>6857.71</v>
      </c>
      <c r="M96">
        <v>6896.6779999999999</v>
      </c>
      <c r="N96">
        <v>6937.884</v>
      </c>
      <c r="O96">
        <v>6990.9570000000003</v>
      </c>
      <c r="P96">
        <v>7040.4489999999996</v>
      </c>
      <c r="Q96">
        <v>7090.5969999999998</v>
      </c>
      <c r="R96">
        <v>7133.8680000000004</v>
      </c>
      <c r="S96">
        <v>7168.6909999999998</v>
      </c>
      <c r="T96">
        <v>7192.5069999999996</v>
      </c>
      <c r="U96">
        <v>7214.4520000000002</v>
      </c>
      <c r="V96">
        <v>7275.24</v>
      </c>
      <c r="W96">
        <v>7323.05</v>
      </c>
      <c r="X96">
        <v>7419.1059999999998</v>
      </c>
      <c r="Y96">
        <v>7517.4459999999999</v>
      </c>
      <c r="Z96">
        <v>7641.0169999999998</v>
      </c>
    </row>
    <row r="97" spans="2:26">
      <c r="B97" t="s">
        <v>28</v>
      </c>
      <c r="C97" s="6">
        <v>1196.2819999999999</v>
      </c>
      <c r="D97" s="6">
        <v>1196.43</v>
      </c>
      <c r="E97" s="6">
        <v>1198.8800000000001</v>
      </c>
      <c r="F97" s="6">
        <v>1200.873</v>
      </c>
      <c r="G97" s="6">
        <v>1201.4760000000001</v>
      </c>
      <c r="H97" s="6">
        <v>1201.67</v>
      </c>
      <c r="I97" s="6">
        <v>1201.098</v>
      </c>
      <c r="J97" s="6">
        <v>1199.748</v>
      </c>
      <c r="K97" s="6">
        <v>1197.184</v>
      </c>
      <c r="L97" s="6">
        <v>1195.0229999999999</v>
      </c>
      <c r="M97">
        <v>1192.383</v>
      </c>
      <c r="N97">
        <v>1189.4970000000001</v>
      </c>
      <c r="O97">
        <v>1192.7249999999999</v>
      </c>
      <c r="P97">
        <v>1196.1320000000001</v>
      </c>
      <c r="Q97">
        <v>1198.9380000000001</v>
      </c>
      <c r="R97">
        <v>1201.652</v>
      </c>
      <c r="S97">
        <v>1203.5329999999999</v>
      </c>
      <c r="T97">
        <v>1203.0250000000001</v>
      </c>
      <c r="U97">
        <v>1202.2270000000001</v>
      </c>
      <c r="V97">
        <v>1207.49</v>
      </c>
      <c r="W97">
        <v>1209.4680000000001</v>
      </c>
      <c r="X97">
        <v>1217.269</v>
      </c>
      <c r="Y97">
        <v>1229.3309999999999</v>
      </c>
      <c r="Z97">
        <v>1246.874</v>
      </c>
    </row>
    <row r="98" spans="2:26">
      <c r="B98" t="s">
        <v>29</v>
      </c>
      <c r="C98" s="6">
        <v>1125.431</v>
      </c>
      <c r="D98" s="6">
        <v>1128.9860000000001</v>
      </c>
      <c r="E98" s="6">
        <v>1129.1130000000001</v>
      </c>
      <c r="F98" s="6">
        <v>1128.329</v>
      </c>
      <c r="G98" s="6">
        <v>1126.8689999999999</v>
      </c>
      <c r="H98" s="6">
        <v>1124.646</v>
      </c>
      <c r="I98" s="6">
        <v>1121.7850000000001</v>
      </c>
      <c r="J98" s="6">
        <v>1118.079</v>
      </c>
      <c r="K98" s="6">
        <v>1113.2670000000001</v>
      </c>
      <c r="L98" s="6">
        <v>1107.1320000000001</v>
      </c>
      <c r="M98">
        <v>1101.087</v>
      </c>
      <c r="N98">
        <v>1094.9580000000001</v>
      </c>
      <c r="O98">
        <v>1094.779</v>
      </c>
      <c r="P98">
        <v>1094.0309999999999</v>
      </c>
      <c r="Q98">
        <v>1092.633</v>
      </c>
      <c r="R98">
        <v>1089.529</v>
      </c>
      <c r="S98">
        <v>1086.338</v>
      </c>
      <c r="T98">
        <v>1082.4760000000001</v>
      </c>
      <c r="U98">
        <v>1077.52</v>
      </c>
      <c r="V98">
        <v>1077.787</v>
      </c>
      <c r="W98">
        <v>1075.104</v>
      </c>
      <c r="X98">
        <v>1080.009</v>
      </c>
      <c r="Y98">
        <v>1084.5899999999999</v>
      </c>
      <c r="Z98">
        <v>1086.981</v>
      </c>
    </row>
    <row r="99" spans="2:26">
      <c r="B99" t="s">
        <v>30</v>
      </c>
      <c r="C99" s="6">
        <v>645.36699999999996</v>
      </c>
      <c r="D99" s="6">
        <v>655.13400000000001</v>
      </c>
      <c r="E99" s="6">
        <v>658.64300000000003</v>
      </c>
      <c r="F99" s="6">
        <v>661.23599999999999</v>
      </c>
      <c r="G99" s="6">
        <v>663.375</v>
      </c>
      <c r="H99" s="6">
        <v>665.58</v>
      </c>
      <c r="I99" s="6">
        <v>667.18700000000001</v>
      </c>
      <c r="J99" s="6">
        <v>672.17899999999997</v>
      </c>
      <c r="K99" s="6">
        <v>680.59699999999998</v>
      </c>
      <c r="L99" s="6">
        <v>694.37400000000002</v>
      </c>
      <c r="M99">
        <v>705.7</v>
      </c>
      <c r="N99">
        <v>709.2</v>
      </c>
      <c r="O99">
        <v>719.553</v>
      </c>
      <c r="P99">
        <v>729.48099999999999</v>
      </c>
      <c r="Q99">
        <v>736.57899999999995</v>
      </c>
      <c r="R99">
        <v>746.02599999999995</v>
      </c>
      <c r="S99">
        <v>758.178</v>
      </c>
      <c r="T99">
        <v>769.25300000000004</v>
      </c>
      <c r="U99">
        <v>782.07799999999997</v>
      </c>
      <c r="V99">
        <v>806.97699999999998</v>
      </c>
      <c r="W99">
        <v>831.57899999999995</v>
      </c>
      <c r="X99">
        <v>863.428</v>
      </c>
      <c r="Y99">
        <v>891.45100000000002</v>
      </c>
      <c r="Z99">
        <v>929.17899999999997</v>
      </c>
    </row>
    <row r="100" spans="2:26">
      <c r="B100" t="s">
        <v>31</v>
      </c>
      <c r="C100" s="6">
        <v>1346.154</v>
      </c>
      <c r="D100" s="6">
        <v>1364.616</v>
      </c>
      <c r="E100" s="6">
        <v>1377.931</v>
      </c>
      <c r="F100" s="6">
        <v>1391.347</v>
      </c>
      <c r="G100" s="6">
        <v>1403.8630000000001</v>
      </c>
      <c r="H100" s="6">
        <v>1415.7729999999999</v>
      </c>
      <c r="I100" s="6">
        <v>1427.009</v>
      </c>
      <c r="J100" s="6">
        <v>1438.23</v>
      </c>
      <c r="K100" s="6">
        <v>1454.7639999999999</v>
      </c>
      <c r="L100" s="6">
        <v>1472.98</v>
      </c>
      <c r="M100">
        <v>1487.057</v>
      </c>
      <c r="N100">
        <v>1492.943</v>
      </c>
      <c r="O100">
        <v>1508.1959999999999</v>
      </c>
      <c r="P100">
        <v>1524.0719999999999</v>
      </c>
      <c r="Q100">
        <v>1539.9639999999999</v>
      </c>
      <c r="R100">
        <v>1557.8810000000001</v>
      </c>
      <c r="S100">
        <v>1576.9259999999999</v>
      </c>
      <c r="T100">
        <v>1597.086</v>
      </c>
      <c r="U100">
        <v>1622.059</v>
      </c>
      <c r="V100">
        <v>1659.49</v>
      </c>
      <c r="W100">
        <v>1697.6659999999999</v>
      </c>
      <c r="X100">
        <v>1761.5840000000001</v>
      </c>
      <c r="Y100">
        <v>1817.114</v>
      </c>
      <c r="Z100">
        <v>1869.502</v>
      </c>
    </row>
    <row r="101" spans="2:26">
      <c r="B101" t="s">
        <v>32</v>
      </c>
      <c r="C101" s="6">
        <v>510.27</v>
      </c>
      <c r="D101" s="6">
        <v>512.57899999999995</v>
      </c>
      <c r="E101" s="6">
        <v>516.15099999999995</v>
      </c>
      <c r="F101" s="6">
        <v>519.11</v>
      </c>
      <c r="G101" s="6">
        <v>521.62300000000005</v>
      </c>
      <c r="H101" s="6">
        <v>523.64</v>
      </c>
      <c r="I101" s="6">
        <v>525.16999999999996</v>
      </c>
      <c r="J101" s="6">
        <v>526.21199999999999</v>
      </c>
      <c r="K101" s="6">
        <v>526.85400000000004</v>
      </c>
      <c r="L101" s="6">
        <v>527.24599999999998</v>
      </c>
      <c r="M101">
        <v>527.53800000000001</v>
      </c>
      <c r="N101">
        <v>527.55799999999999</v>
      </c>
      <c r="O101">
        <v>528.46500000000003</v>
      </c>
      <c r="P101">
        <v>529.33000000000004</v>
      </c>
      <c r="Q101">
        <v>530.27200000000005</v>
      </c>
      <c r="R101">
        <v>531.40800000000002</v>
      </c>
      <c r="S101">
        <v>532.09199999999998</v>
      </c>
      <c r="T101">
        <v>531.745</v>
      </c>
      <c r="U101">
        <v>531.55899999999997</v>
      </c>
      <c r="V101">
        <v>534.88099999999997</v>
      </c>
      <c r="W101">
        <v>537.04</v>
      </c>
      <c r="X101">
        <v>541.38599999999997</v>
      </c>
      <c r="Y101">
        <v>546.32299999999998</v>
      </c>
      <c r="Z101">
        <v>553.24300000000005</v>
      </c>
    </row>
    <row r="102" spans="2:26">
      <c r="B102" t="s">
        <v>33</v>
      </c>
      <c r="C102" s="6">
        <v>2599.8679999999999</v>
      </c>
      <c r="D102" s="6">
        <v>2582.0430000000001</v>
      </c>
      <c r="E102" s="6">
        <v>2588.0790000000002</v>
      </c>
      <c r="F102" s="6">
        <v>2593.04</v>
      </c>
      <c r="G102" s="6">
        <v>2595.8380000000002</v>
      </c>
      <c r="H102" s="6">
        <v>2597.4360000000001</v>
      </c>
      <c r="I102" s="6">
        <v>2597.404</v>
      </c>
      <c r="J102" s="6">
        <v>2594.105</v>
      </c>
      <c r="K102" s="6">
        <v>2586.3270000000002</v>
      </c>
      <c r="L102" s="6">
        <v>2575.7620000000002</v>
      </c>
      <c r="M102">
        <v>2561.8180000000002</v>
      </c>
      <c r="N102">
        <v>2547.1390000000001</v>
      </c>
      <c r="O102">
        <v>2543.047</v>
      </c>
      <c r="P102">
        <v>2537.2429999999999</v>
      </c>
      <c r="Q102">
        <v>2532.4740000000002</v>
      </c>
      <c r="R102">
        <v>2528.31</v>
      </c>
      <c r="S102">
        <v>2521.924</v>
      </c>
      <c r="T102">
        <v>2512.09</v>
      </c>
      <c r="U102">
        <v>2499.8780000000002</v>
      </c>
      <c r="V102">
        <v>2499.944</v>
      </c>
      <c r="W102">
        <v>2491.9969999999998</v>
      </c>
      <c r="X102">
        <v>2497.5430000000001</v>
      </c>
      <c r="Y102">
        <v>2506.8939999999998</v>
      </c>
      <c r="Z102">
        <v>2520.797</v>
      </c>
    </row>
    <row r="103" spans="2:26">
      <c r="B103" t="s">
        <v>34</v>
      </c>
      <c r="C103" s="6">
        <v>1662.915</v>
      </c>
      <c r="D103" s="6">
        <v>1647.876</v>
      </c>
      <c r="E103" s="6">
        <v>1653.2059999999999</v>
      </c>
      <c r="F103" s="6">
        <v>1658.4870000000001</v>
      </c>
      <c r="G103" s="6">
        <v>1662.7860000000001</v>
      </c>
      <c r="H103" s="6">
        <v>1666.4829999999999</v>
      </c>
      <c r="I103" s="6">
        <v>1669.415</v>
      </c>
      <c r="J103" s="6">
        <v>1669.5160000000001</v>
      </c>
      <c r="K103" s="6">
        <v>1666.913</v>
      </c>
      <c r="L103" s="6">
        <v>1663.1289999999999</v>
      </c>
      <c r="M103">
        <v>1659.0329999999999</v>
      </c>
      <c r="N103">
        <v>1658.5730000000001</v>
      </c>
      <c r="O103">
        <v>1667.617</v>
      </c>
      <c r="P103">
        <v>1678.2719999999999</v>
      </c>
      <c r="Q103">
        <v>1688.9559999999999</v>
      </c>
      <c r="R103">
        <v>1700.8620000000001</v>
      </c>
      <c r="S103">
        <v>1712.0419999999999</v>
      </c>
      <c r="T103">
        <v>1716.883</v>
      </c>
      <c r="U103">
        <v>1722.192</v>
      </c>
      <c r="V103">
        <v>1736.731</v>
      </c>
      <c r="W103">
        <v>1748.21</v>
      </c>
      <c r="X103">
        <v>1768.0260000000001</v>
      </c>
      <c r="Y103">
        <v>1797.701</v>
      </c>
      <c r="Z103">
        <v>1835.703</v>
      </c>
    </row>
    <row r="104" spans="2:26">
      <c r="B104" t="s">
        <v>35</v>
      </c>
      <c r="C104" s="6">
        <v>5885.2659999999996</v>
      </c>
      <c r="D104" s="6">
        <v>5948.1769999999997</v>
      </c>
      <c r="E104" s="6">
        <v>5967.4049999999997</v>
      </c>
      <c r="F104" s="6">
        <v>5982.6639999999998</v>
      </c>
      <c r="G104" s="6">
        <v>5992.0730000000003</v>
      </c>
      <c r="H104" s="6">
        <v>6003.3969999999999</v>
      </c>
      <c r="I104" s="6">
        <v>6014.7139999999999</v>
      </c>
      <c r="J104" s="6">
        <v>6021.91</v>
      </c>
      <c r="K104" s="6">
        <v>6031.2830000000004</v>
      </c>
      <c r="L104" s="6">
        <v>6043.0330000000004</v>
      </c>
      <c r="M104">
        <v>6054.3819999999996</v>
      </c>
      <c r="N104">
        <v>6060.2169999999996</v>
      </c>
      <c r="O104">
        <v>6081.357</v>
      </c>
      <c r="P104">
        <v>6103.4970000000003</v>
      </c>
      <c r="Q104">
        <v>6121.3760000000002</v>
      </c>
      <c r="R104">
        <v>6135.902</v>
      </c>
      <c r="S104">
        <v>6154.9830000000002</v>
      </c>
      <c r="T104">
        <v>6172.509</v>
      </c>
      <c r="U104">
        <v>6186.7669999999998</v>
      </c>
      <c r="V104">
        <v>6244.9530000000004</v>
      </c>
      <c r="W104">
        <v>6286.5469999999996</v>
      </c>
      <c r="X104">
        <v>6385.0439999999999</v>
      </c>
      <c r="Y104">
        <v>6479.0810000000001</v>
      </c>
      <c r="Z104">
        <v>6657.0940000000001</v>
      </c>
    </row>
    <row r="105" spans="2:26">
      <c r="B105" t="s">
        <v>36</v>
      </c>
      <c r="C105" s="6">
        <v>3600.2489999999998</v>
      </c>
      <c r="D105" s="6">
        <v>3642.8159999999998</v>
      </c>
      <c r="E105" s="6">
        <v>3670.9810000000002</v>
      </c>
      <c r="F105" s="6">
        <v>3698.4650000000001</v>
      </c>
      <c r="G105" s="6">
        <v>3722.3620000000001</v>
      </c>
      <c r="H105" s="6">
        <v>3745.1930000000002</v>
      </c>
      <c r="I105" s="6">
        <v>3766.8029999999999</v>
      </c>
      <c r="J105" s="6">
        <v>3783.1370000000002</v>
      </c>
      <c r="K105" s="6">
        <v>3799.3310000000001</v>
      </c>
      <c r="L105" s="6">
        <v>3818.2779999999998</v>
      </c>
      <c r="M105">
        <v>3839.1219999999998</v>
      </c>
      <c r="N105">
        <v>3857.2429999999999</v>
      </c>
      <c r="O105">
        <v>3874.2310000000002</v>
      </c>
      <c r="P105">
        <v>3891.1759999999999</v>
      </c>
      <c r="Q105">
        <v>3907.7489999999998</v>
      </c>
      <c r="R105">
        <v>3923.9810000000002</v>
      </c>
      <c r="S105">
        <v>3940.4650000000001</v>
      </c>
      <c r="T105">
        <v>3951.556</v>
      </c>
      <c r="U105">
        <v>3963.7620000000002</v>
      </c>
      <c r="V105">
        <v>4006.4349999999999</v>
      </c>
      <c r="W105">
        <v>4055.0590000000002</v>
      </c>
      <c r="X105">
        <v>4137.68</v>
      </c>
      <c r="Y105">
        <v>4251.8810000000003</v>
      </c>
      <c r="Z105">
        <v>4391.5069999999996</v>
      </c>
    </row>
    <row r="106" spans="2:26">
      <c r="B106" t="s">
        <v>37</v>
      </c>
      <c r="C106" s="6">
        <v>1079.125</v>
      </c>
      <c r="D106" s="6">
        <v>1064.289</v>
      </c>
      <c r="E106" s="6">
        <v>1067.046</v>
      </c>
      <c r="F106" s="6">
        <v>1070.5429999999999</v>
      </c>
      <c r="G106" s="6">
        <v>1073.491</v>
      </c>
      <c r="H106" s="6">
        <v>1075.6990000000001</v>
      </c>
      <c r="I106" s="6">
        <v>1077.5909999999999</v>
      </c>
      <c r="J106" s="6">
        <v>1078.019</v>
      </c>
      <c r="K106" s="6">
        <v>1077.433</v>
      </c>
      <c r="L106" s="6">
        <v>1072.761</v>
      </c>
      <c r="M106">
        <v>1066.2739999999999</v>
      </c>
      <c r="N106">
        <v>1061.97</v>
      </c>
      <c r="O106">
        <v>1063.0129999999999</v>
      </c>
      <c r="P106">
        <v>1064.509</v>
      </c>
      <c r="Q106">
        <v>1066.934</v>
      </c>
      <c r="R106">
        <v>1069.1210000000001</v>
      </c>
      <c r="S106">
        <v>1069.53</v>
      </c>
      <c r="T106">
        <v>1068.5899999999999</v>
      </c>
      <c r="U106">
        <v>1066.3630000000001</v>
      </c>
      <c r="V106">
        <v>1069.309</v>
      </c>
      <c r="W106">
        <v>1069.1590000000001</v>
      </c>
      <c r="X106">
        <v>1076.663</v>
      </c>
      <c r="Y106">
        <v>1080.7149999999999</v>
      </c>
      <c r="Z106">
        <v>1088.201</v>
      </c>
    </row>
    <row r="107" spans="2:26">
      <c r="B107" t="s">
        <v>38</v>
      </c>
      <c r="C107" s="6">
        <v>2806.5419999999999</v>
      </c>
      <c r="D107" s="6">
        <v>2809.201</v>
      </c>
      <c r="E107" s="6">
        <v>2809.8989999999999</v>
      </c>
      <c r="F107" s="6">
        <v>2809.4259999999999</v>
      </c>
      <c r="G107" s="6">
        <v>2806.8380000000002</v>
      </c>
      <c r="H107" s="6">
        <v>2802.43</v>
      </c>
      <c r="I107" s="6">
        <v>2795.89</v>
      </c>
      <c r="J107" s="6">
        <v>2784.0540000000001</v>
      </c>
      <c r="K107" s="6">
        <v>2771.2710000000002</v>
      </c>
      <c r="L107" s="6">
        <v>2757.5219999999999</v>
      </c>
      <c r="M107">
        <v>2744.8</v>
      </c>
      <c r="N107">
        <v>2733.8539999999998</v>
      </c>
      <c r="O107">
        <v>2733.6660000000002</v>
      </c>
      <c r="P107">
        <v>2734.5819999999999</v>
      </c>
      <c r="Q107">
        <v>2735.2539999999999</v>
      </c>
      <c r="R107">
        <v>2732.6849999999999</v>
      </c>
      <c r="S107">
        <v>2727.9140000000002</v>
      </c>
      <c r="T107">
        <v>2719.0120000000002</v>
      </c>
      <c r="U107">
        <v>2709.0770000000002</v>
      </c>
      <c r="V107">
        <v>2716.0210000000002</v>
      </c>
      <c r="W107">
        <v>2714.72</v>
      </c>
      <c r="X107">
        <v>2739.944</v>
      </c>
      <c r="Y107">
        <v>2751.183</v>
      </c>
      <c r="Z107">
        <v>2768.2170000000001</v>
      </c>
    </row>
    <row r="108" spans="2:26">
      <c r="B108" t="s">
        <v>39</v>
      </c>
      <c r="C108" s="6">
        <v>4604.6869999999999</v>
      </c>
      <c r="D108" s="6">
        <v>4679.6959999999999</v>
      </c>
      <c r="E108" s="6">
        <v>4717.6400000000003</v>
      </c>
      <c r="F108" s="6">
        <v>4752.7979999999998</v>
      </c>
      <c r="G108" s="6">
        <v>4782.7259999999997</v>
      </c>
      <c r="H108" s="6">
        <v>4810.0150000000003</v>
      </c>
      <c r="I108" s="6">
        <v>4835.6490000000003</v>
      </c>
      <c r="J108" s="6">
        <v>4861.2139999999999</v>
      </c>
      <c r="K108" s="6">
        <v>4886.777</v>
      </c>
      <c r="L108" s="6">
        <v>4909.5420000000004</v>
      </c>
      <c r="M108">
        <v>4931.5410000000002</v>
      </c>
      <c r="N108">
        <v>4946.9040000000005</v>
      </c>
      <c r="O108">
        <v>4979.116</v>
      </c>
      <c r="P108">
        <v>5014.2290000000003</v>
      </c>
      <c r="Q108">
        <v>5042.46</v>
      </c>
      <c r="R108">
        <v>5063.8180000000002</v>
      </c>
      <c r="S108">
        <v>5085.8379999999997</v>
      </c>
      <c r="T108">
        <v>5105.8789999999999</v>
      </c>
      <c r="U108">
        <v>5123.1130000000003</v>
      </c>
      <c r="V108">
        <v>5179.9229999999998</v>
      </c>
      <c r="W108">
        <v>5244.2110000000002</v>
      </c>
      <c r="X108">
        <v>5357.5889999999999</v>
      </c>
      <c r="Y108">
        <v>5541.9740000000002</v>
      </c>
      <c r="Z108">
        <v>5714.22</v>
      </c>
    </row>
    <row r="109" spans="2:26">
      <c r="B109" t="s">
        <v>40</v>
      </c>
      <c r="C109" s="6">
        <v>945.88400000000001</v>
      </c>
      <c r="D109" s="6">
        <v>953.85199999999998</v>
      </c>
      <c r="E109" s="6">
        <v>964.57799999999997</v>
      </c>
      <c r="F109" s="6">
        <v>976.298</v>
      </c>
      <c r="G109" s="6">
        <v>987.01900000000001</v>
      </c>
      <c r="H109" s="6">
        <v>997.149</v>
      </c>
      <c r="I109" s="6">
        <v>1007.2140000000001</v>
      </c>
      <c r="J109" s="6">
        <v>1014.921</v>
      </c>
      <c r="K109" s="6">
        <v>1022.734</v>
      </c>
      <c r="L109" s="6">
        <v>1029.903</v>
      </c>
      <c r="M109">
        <v>1038.3800000000001</v>
      </c>
      <c r="N109">
        <v>1045.048</v>
      </c>
      <c r="O109">
        <v>1057.691</v>
      </c>
      <c r="P109">
        <v>1070.42</v>
      </c>
      <c r="Q109">
        <v>1082.9169999999999</v>
      </c>
      <c r="R109">
        <v>1094.442</v>
      </c>
      <c r="S109">
        <v>1105.029</v>
      </c>
      <c r="T109">
        <v>1115.7270000000001</v>
      </c>
      <c r="U109">
        <v>1126.1479999999999</v>
      </c>
      <c r="V109">
        <v>1144.1859999999999</v>
      </c>
      <c r="W109">
        <v>1161.0530000000001</v>
      </c>
      <c r="X109">
        <v>1187.5350000000001</v>
      </c>
      <c r="Y109">
        <v>1224.1690000000001</v>
      </c>
      <c r="Z109">
        <v>1264.1590000000001</v>
      </c>
    </row>
    <row r="110" spans="2:26">
      <c r="B110" t="s">
        <v>41</v>
      </c>
      <c r="C110" s="6">
        <v>506.25200000000001</v>
      </c>
      <c r="D110" s="6">
        <v>508.67899999999997</v>
      </c>
      <c r="E110" s="6">
        <v>511.00299999999999</v>
      </c>
      <c r="F110" s="6">
        <v>513.26700000000005</v>
      </c>
      <c r="G110" s="6">
        <v>515.154</v>
      </c>
      <c r="H110" s="6">
        <v>516.91800000000001</v>
      </c>
      <c r="I110" s="6">
        <v>518.35</v>
      </c>
      <c r="J110" s="6">
        <v>518.57799999999997</v>
      </c>
      <c r="K110" s="6">
        <v>518.31399999999996</v>
      </c>
      <c r="L110" s="6">
        <v>518.57899999999995</v>
      </c>
      <c r="M110">
        <v>519.10599999999999</v>
      </c>
      <c r="N110">
        <v>519.39400000000001</v>
      </c>
      <c r="O110">
        <v>522.81299999999999</v>
      </c>
      <c r="P110">
        <v>526.21699999999998</v>
      </c>
      <c r="Q110">
        <v>529.62300000000005</v>
      </c>
      <c r="R110">
        <v>533.48</v>
      </c>
      <c r="S110">
        <v>537.19000000000005</v>
      </c>
      <c r="T110">
        <v>539.83900000000006</v>
      </c>
      <c r="U110">
        <v>542.13499999999999</v>
      </c>
      <c r="V110">
        <v>548.00199999999995</v>
      </c>
      <c r="W110">
        <v>552.83600000000001</v>
      </c>
      <c r="X110">
        <v>560.13699999999994</v>
      </c>
      <c r="Y110">
        <v>567.73400000000004</v>
      </c>
      <c r="Z110">
        <v>578.88300000000004</v>
      </c>
    </row>
    <row r="111" spans="2:26">
      <c r="B111" t="s">
        <v>42</v>
      </c>
      <c r="C111" s="6">
        <v>2120.212</v>
      </c>
      <c r="D111" s="6">
        <v>2139.86</v>
      </c>
      <c r="E111" s="6">
        <v>2147.181</v>
      </c>
      <c r="F111" s="6">
        <v>2151.1840000000002</v>
      </c>
      <c r="G111" s="6">
        <v>2152.69</v>
      </c>
      <c r="H111" s="6">
        <v>2152.482</v>
      </c>
      <c r="I111" s="6">
        <v>2150.0120000000002</v>
      </c>
      <c r="J111" s="6">
        <v>2147.799</v>
      </c>
      <c r="K111" s="6">
        <v>2139.0819999999999</v>
      </c>
      <c r="L111" s="6">
        <v>2127.0129999999999</v>
      </c>
      <c r="M111">
        <v>2114.8939999999998</v>
      </c>
      <c r="N111">
        <v>2104.6289999999999</v>
      </c>
      <c r="O111">
        <v>2103.6260000000002</v>
      </c>
      <c r="P111">
        <v>2101.2910000000002</v>
      </c>
      <c r="Q111">
        <v>2099.0619999999999</v>
      </c>
      <c r="R111">
        <v>2095.0770000000002</v>
      </c>
      <c r="S111">
        <v>2091.5030000000002</v>
      </c>
      <c r="T111">
        <v>2087.5770000000002</v>
      </c>
      <c r="U111">
        <v>2083.165</v>
      </c>
      <c r="V111">
        <v>2090.4879999999998</v>
      </c>
      <c r="W111">
        <v>2093.5450000000001</v>
      </c>
      <c r="X111">
        <v>2109.279</v>
      </c>
      <c r="Y111">
        <v>2126.6669999999999</v>
      </c>
      <c r="Z111">
        <v>2140.761</v>
      </c>
    </row>
    <row r="112" spans="2:26">
      <c r="B112" t="s">
        <v>43</v>
      </c>
      <c r="C112" s="6">
        <v>253.19900000000001</v>
      </c>
      <c r="D112" s="6">
        <v>254.20099999999999</v>
      </c>
      <c r="E112" s="6">
        <v>255.66800000000001</v>
      </c>
      <c r="F112" s="6">
        <v>257.34899999999999</v>
      </c>
      <c r="G112" s="6">
        <v>258.83199999999999</v>
      </c>
      <c r="H112" s="6">
        <v>260.11799999999999</v>
      </c>
      <c r="I112" s="6">
        <v>261.37299999999999</v>
      </c>
      <c r="J112" s="6">
        <v>261.87700000000001</v>
      </c>
      <c r="K112" s="6">
        <v>262.46699999999998</v>
      </c>
      <c r="L112" s="6">
        <v>263.06400000000002</v>
      </c>
      <c r="M112">
        <v>262.94099999999997</v>
      </c>
      <c r="N112">
        <v>263.47500000000002</v>
      </c>
      <c r="O112">
        <v>264.01600000000002</v>
      </c>
      <c r="P112">
        <v>264.01799999999997</v>
      </c>
      <c r="Q112">
        <v>264.00900000000001</v>
      </c>
      <c r="R112">
        <v>264.51</v>
      </c>
      <c r="S112">
        <v>264.92399999999998</v>
      </c>
      <c r="T112">
        <v>265.214</v>
      </c>
      <c r="U112">
        <v>265.52699999999999</v>
      </c>
      <c r="V112">
        <v>267.935</v>
      </c>
      <c r="W112">
        <v>270.92200000000003</v>
      </c>
      <c r="X112">
        <v>275.27699999999999</v>
      </c>
      <c r="Y112">
        <v>282.58</v>
      </c>
      <c r="Z112">
        <v>289.20600000000002</v>
      </c>
    </row>
    <row r="113" spans="2:26">
      <c r="B113" t="s">
        <v>44</v>
      </c>
      <c r="C113" s="6">
        <v>119.627</v>
      </c>
      <c r="D113" s="6">
        <v>118.61499999999999</v>
      </c>
      <c r="E113" s="6">
        <v>119.08799999999999</v>
      </c>
      <c r="F113" s="6">
        <v>119.613</v>
      </c>
      <c r="G113" s="6">
        <v>120.163</v>
      </c>
      <c r="H113" s="6">
        <v>120.667</v>
      </c>
      <c r="I113" s="6">
        <v>121.35899999999999</v>
      </c>
      <c r="J113" s="6">
        <v>122.205</v>
      </c>
      <c r="K113" s="6">
        <v>122.917</v>
      </c>
      <c r="L113" s="6">
        <v>123.59699999999999</v>
      </c>
      <c r="M113">
        <v>123.563</v>
      </c>
      <c r="N113">
        <v>124.087</v>
      </c>
      <c r="O113">
        <v>125.718</v>
      </c>
      <c r="P113">
        <v>127.50700000000001</v>
      </c>
      <c r="Q113">
        <v>129.273</v>
      </c>
      <c r="R113">
        <v>130.77699999999999</v>
      </c>
      <c r="S113">
        <v>132.29400000000001</v>
      </c>
      <c r="T113">
        <v>133.50299999999999</v>
      </c>
      <c r="U113">
        <v>134.62899999999999</v>
      </c>
      <c r="V113">
        <v>136.36799999999999</v>
      </c>
      <c r="W113">
        <v>137.625</v>
      </c>
      <c r="X113">
        <v>139.34299999999999</v>
      </c>
      <c r="Y113">
        <v>141.06</v>
      </c>
      <c r="Z113">
        <v>141.52000000000001</v>
      </c>
    </row>
    <row r="114" spans="2:26">
      <c r="B114" t="s">
        <v>46</v>
      </c>
      <c r="C114" s="6">
        <f>SUM(C96:C113)</f>
        <v>37417.539000000004</v>
      </c>
      <c r="D114" s="6">
        <f t="shared" ref="D114:Z114" si="8">SUM(D96:D113)</f>
        <v>37636.200999999994</v>
      </c>
      <c r="E114" s="6">
        <f t="shared" si="8"/>
        <v>37844.909999999996</v>
      </c>
      <c r="F114" s="6">
        <f t="shared" si="8"/>
        <v>38040.699000000008</v>
      </c>
      <c r="G114" s="6">
        <f t="shared" si="8"/>
        <v>38204.159000000007</v>
      </c>
      <c r="H114" s="6">
        <f t="shared" si="8"/>
        <v>38352.990999999995</v>
      </c>
      <c r="I114" s="6">
        <f t="shared" si="8"/>
        <v>38484.642</v>
      </c>
      <c r="J114" s="6">
        <f t="shared" si="8"/>
        <v>38586.591</v>
      </c>
      <c r="K114" s="6">
        <f t="shared" si="8"/>
        <v>38675.048999999992</v>
      </c>
      <c r="L114" s="6">
        <f t="shared" si="8"/>
        <v>38756.647999999994</v>
      </c>
      <c r="M114" s="6">
        <f t="shared" si="8"/>
        <v>38826.296999999999</v>
      </c>
      <c r="N114" s="6">
        <f t="shared" si="8"/>
        <v>38874.573000000004</v>
      </c>
      <c r="O114" s="6">
        <f t="shared" si="8"/>
        <v>39050.586000000003</v>
      </c>
      <c r="P114" s="6">
        <f t="shared" si="8"/>
        <v>39226.455999999991</v>
      </c>
      <c r="Q114" s="6">
        <f t="shared" si="8"/>
        <v>39389.07</v>
      </c>
      <c r="R114" s="6">
        <f t="shared" si="8"/>
        <v>39533.329000000012</v>
      </c>
      <c r="S114" s="6">
        <f t="shared" si="8"/>
        <v>39669.394</v>
      </c>
      <c r="T114" s="6">
        <f t="shared" si="8"/>
        <v>39764.47099999999</v>
      </c>
      <c r="U114" s="6">
        <f t="shared" si="8"/>
        <v>39852.651000000005</v>
      </c>
      <c r="V114" s="6">
        <f t="shared" si="8"/>
        <v>40202.160000000003</v>
      </c>
      <c r="W114" s="6">
        <f t="shared" si="8"/>
        <v>40499.790999999997</v>
      </c>
      <c r="X114" s="6">
        <f t="shared" si="8"/>
        <v>41116.842000000019</v>
      </c>
      <c r="Y114" s="6">
        <f t="shared" si="8"/>
        <v>41837.894</v>
      </c>
      <c r="Z114" s="6">
        <f t="shared" si="8"/>
        <v>42717.063999999998</v>
      </c>
    </row>
    <row r="115" spans="2:26">
      <c r="B115" s="131"/>
      <c r="C115" s="131"/>
      <c r="D115" s="6"/>
      <c r="E115" s="6"/>
      <c r="F115" s="6"/>
      <c r="G115" s="6"/>
      <c r="H115" s="6"/>
      <c r="I115" s="6"/>
      <c r="J115" s="6"/>
      <c r="K115" s="6"/>
      <c r="L115" s="6"/>
    </row>
  </sheetData>
  <mergeCells count="4">
    <mergeCell ref="B61:D61"/>
    <mergeCell ref="B91:D91"/>
    <mergeCell ref="B92:C92"/>
    <mergeCell ref="B115:C11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37"/>
  <sheetViews>
    <sheetView topLeftCell="A519" zoomScale="125" zoomScaleNormal="125" zoomScalePageLayoutView="125" workbookViewId="0">
      <selection activeCell="B534" sqref="B534:B537"/>
    </sheetView>
  </sheetViews>
  <sheetFormatPr baseColWidth="10" defaultRowHeight="15" x14ac:dyDescent="0"/>
  <cols>
    <col min="2" max="2" width="20.5" customWidth="1"/>
    <col min="3" max="3" width="12.33203125" bestFit="1" customWidth="1"/>
  </cols>
  <sheetData>
    <row r="2" spans="2:12">
      <c r="B2" s="2" t="s">
        <v>77</v>
      </c>
    </row>
    <row r="3" spans="2:12">
      <c r="B3" t="s">
        <v>70</v>
      </c>
    </row>
    <row r="4" spans="2:12">
      <c r="I4" s="5" t="s">
        <v>25</v>
      </c>
      <c r="J4" s="5" t="s">
        <v>25</v>
      </c>
      <c r="K4" s="5" t="s">
        <v>26</v>
      </c>
      <c r="L4" s="5" t="s">
        <v>83</v>
      </c>
    </row>
    <row r="5" spans="2:12">
      <c r="B5" s="11"/>
      <c r="C5" s="5" t="s">
        <v>84</v>
      </c>
      <c r="D5" s="5" t="s">
        <v>85</v>
      </c>
      <c r="E5" s="5" t="s">
        <v>86</v>
      </c>
      <c r="F5" s="5" t="s">
        <v>87</v>
      </c>
      <c r="G5" s="5" t="s">
        <v>88</v>
      </c>
      <c r="H5" s="5" t="s">
        <v>89</v>
      </c>
      <c r="I5" s="5">
        <v>2001</v>
      </c>
      <c r="J5" s="5">
        <v>2002</v>
      </c>
      <c r="K5" s="5">
        <v>2003</v>
      </c>
      <c r="L5" s="5">
        <v>2004</v>
      </c>
    </row>
    <row r="6" spans="2:12">
      <c r="B6" t="s">
        <v>27</v>
      </c>
      <c r="C6" s="6">
        <v>54108277</v>
      </c>
      <c r="D6" s="6">
        <v>57368999</v>
      </c>
      <c r="E6" s="6">
        <v>60877550</v>
      </c>
      <c r="F6" s="6">
        <v>64052205</v>
      </c>
      <c r="G6" s="6">
        <v>68007345</v>
      </c>
      <c r="H6" s="6">
        <v>74123086</v>
      </c>
      <c r="I6" s="6">
        <v>79735971</v>
      </c>
      <c r="J6" s="6">
        <v>85894596</v>
      </c>
      <c r="K6" s="6">
        <v>91775698</v>
      </c>
      <c r="L6" s="6">
        <v>98864258</v>
      </c>
    </row>
    <row r="7" spans="2:12">
      <c r="B7" t="s">
        <v>28</v>
      </c>
      <c r="C7" s="6">
        <v>13182580</v>
      </c>
      <c r="D7" s="6">
        <v>13959451</v>
      </c>
      <c r="E7" s="6">
        <v>14756541</v>
      </c>
      <c r="F7" s="6">
        <v>15316513</v>
      </c>
      <c r="G7" s="6">
        <v>15940548</v>
      </c>
      <c r="H7" s="6">
        <v>17116788</v>
      </c>
      <c r="I7" s="6">
        <v>18200041</v>
      </c>
      <c r="J7" s="6">
        <v>19529923</v>
      </c>
      <c r="K7" s="6">
        <v>20648997</v>
      </c>
      <c r="L7" s="6">
        <v>22000154</v>
      </c>
    </row>
    <row r="8" spans="2:12">
      <c r="B8" t="s">
        <v>29</v>
      </c>
      <c r="C8" s="6">
        <v>9754627</v>
      </c>
      <c r="D8" s="6">
        <v>10189843</v>
      </c>
      <c r="E8" s="6">
        <v>10488970</v>
      </c>
      <c r="F8" s="6">
        <v>11283249</v>
      </c>
      <c r="G8" s="6">
        <v>11491998</v>
      </c>
      <c r="H8" s="6">
        <v>12420022</v>
      </c>
      <c r="I8" s="6">
        <v>13223819</v>
      </c>
      <c r="J8" s="6">
        <v>13935976</v>
      </c>
      <c r="K8" s="6">
        <v>14582874</v>
      </c>
      <c r="L8" s="6">
        <v>15526689</v>
      </c>
    </row>
    <row r="9" spans="2:12">
      <c r="B9" t="s">
        <v>30</v>
      </c>
      <c r="C9" s="6">
        <v>9274403</v>
      </c>
      <c r="D9" s="6">
        <v>9883734</v>
      </c>
      <c r="E9" s="6">
        <v>10817187</v>
      </c>
      <c r="F9" s="6">
        <v>11577959</v>
      </c>
      <c r="G9" s="6">
        <v>12618901</v>
      </c>
      <c r="H9" s="6">
        <v>13763916</v>
      </c>
      <c r="I9" s="6">
        <v>14832614</v>
      </c>
      <c r="J9" s="6">
        <v>15959201</v>
      </c>
      <c r="K9" s="6">
        <v>16864073</v>
      </c>
      <c r="L9" s="6">
        <v>17648694</v>
      </c>
    </row>
    <row r="10" spans="2:12">
      <c r="B10" t="s">
        <v>31</v>
      </c>
      <c r="C10" s="6">
        <v>15324732</v>
      </c>
      <c r="D10" s="6">
        <v>16261301</v>
      </c>
      <c r="E10" s="6">
        <v>17387371</v>
      </c>
      <c r="F10" s="6">
        <v>18822631</v>
      </c>
      <c r="G10" s="6">
        <v>20706392</v>
      </c>
      <c r="H10" s="6">
        <v>22144588</v>
      </c>
      <c r="I10" s="6">
        <v>24090083</v>
      </c>
      <c r="J10" s="6">
        <v>26049923</v>
      </c>
      <c r="K10" s="6">
        <v>27927709</v>
      </c>
      <c r="L10" s="6">
        <v>29320859</v>
      </c>
    </row>
    <row r="11" spans="2:12">
      <c r="B11" t="s">
        <v>32</v>
      </c>
      <c r="C11" s="6">
        <v>5037530</v>
      </c>
      <c r="D11" s="6">
        <v>5288445</v>
      </c>
      <c r="E11" s="6">
        <v>5578290</v>
      </c>
      <c r="F11" s="6">
        <v>5982540</v>
      </c>
      <c r="G11" s="6">
        <v>6402954</v>
      </c>
      <c r="H11" s="6">
        <v>6971598</v>
      </c>
      <c r="I11" s="6">
        <v>7548453</v>
      </c>
      <c r="J11" s="6">
        <v>8027159</v>
      </c>
      <c r="K11" s="6">
        <v>8502782</v>
      </c>
      <c r="L11" s="6">
        <v>9126055</v>
      </c>
    </row>
    <row r="12" spans="2:12">
      <c r="B12" t="s">
        <v>33</v>
      </c>
      <c r="C12" s="6">
        <v>24622835</v>
      </c>
      <c r="D12" s="6">
        <v>25732930</v>
      </c>
      <c r="E12" s="6">
        <v>26651712</v>
      </c>
      <c r="F12" s="6">
        <v>27865693</v>
      </c>
      <c r="G12" s="6">
        <v>29432402</v>
      </c>
      <c r="H12" s="6">
        <v>31363430</v>
      </c>
      <c r="I12" s="6">
        <v>33438324</v>
      </c>
      <c r="J12" s="6">
        <v>35532519</v>
      </c>
      <c r="K12" s="6">
        <v>37461012</v>
      </c>
      <c r="L12" s="6">
        <v>39864726</v>
      </c>
    </row>
    <row r="13" spans="2:12">
      <c r="B13" t="s">
        <v>34</v>
      </c>
      <c r="C13" s="6">
        <v>14227487</v>
      </c>
      <c r="D13" s="6">
        <v>15153859</v>
      </c>
      <c r="E13" s="6">
        <v>15924227</v>
      </c>
      <c r="F13" s="6">
        <v>16993945</v>
      </c>
      <c r="G13" s="6">
        <v>17763871</v>
      </c>
      <c r="H13" s="6">
        <v>19041748</v>
      </c>
      <c r="I13" s="6">
        <v>20384619</v>
      </c>
      <c r="J13" s="6">
        <v>21645380</v>
      </c>
      <c r="K13" s="6">
        <v>22730089</v>
      </c>
      <c r="L13" s="6">
        <v>24215739</v>
      </c>
    </row>
    <row r="14" spans="2:12">
      <c r="B14" t="s">
        <v>35</v>
      </c>
      <c r="C14" s="6">
        <v>76274505</v>
      </c>
      <c r="D14" s="6">
        <v>81303135</v>
      </c>
      <c r="E14" s="6">
        <v>85605426</v>
      </c>
      <c r="F14" s="6">
        <v>89769578</v>
      </c>
      <c r="G14" s="6">
        <v>95535304</v>
      </c>
      <c r="H14" s="6">
        <v>102278330</v>
      </c>
      <c r="I14" s="6">
        <v>109203719</v>
      </c>
      <c r="J14" s="6">
        <v>115730128</v>
      </c>
      <c r="K14" s="6">
        <v>122815843</v>
      </c>
      <c r="L14" s="6">
        <v>131275776</v>
      </c>
    </row>
    <row r="15" spans="2:12">
      <c r="B15" t="s">
        <v>36</v>
      </c>
      <c r="C15" s="6">
        <v>38135577</v>
      </c>
      <c r="D15" s="6">
        <v>40339564</v>
      </c>
      <c r="E15" s="6">
        <v>43239021</v>
      </c>
      <c r="F15" s="6">
        <v>46262274</v>
      </c>
      <c r="G15" s="6">
        <v>49200528</v>
      </c>
      <c r="H15" s="6">
        <v>53359402</v>
      </c>
      <c r="I15" s="6">
        <v>57699996</v>
      </c>
      <c r="J15" s="6">
        <v>61770256</v>
      </c>
      <c r="K15" s="6">
        <v>65078058</v>
      </c>
      <c r="L15" s="6">
        <v>69382767</v>
      </c>
    </row>
    <row r="16" spans="2:12">
      <c r="B16" t="s">
        <v>37</v>
      </c>
      <c r="C16" s="6">
        <v>6941275</v>
      </c>
      <c r="D16" s="6">
        <v>7386718</v>
      </c>
      <c r="E16" s="6">
        <v>7747618</v>
      </c>
      <c r="F16" s="6">
        <v>8220966</v>
      </c>
      <c r="G16" s="6">
        <v>8837695</v>
      </c>
      <c r="H16" s="6">
        <v>9573707</v>
      </c>
      <c r="I16" s="6">
        <v>10103863</v>
      </c>
      <c r="J16" s="6">
        <v>10955174</v>
      </c>
      <c r="K16" s="6">
        <v>11708366</v>
      </c>
      <c r="L16" s="6">
        <v>12533247</v>
      </c>
    </row>
    <row r="17" spans="2:12">
      <c r="B17" t="s">
        <v>38</v>
      </c>
      <c r="C17" s="6">
        <v>22642821</v>
      </c>
      <c r="D17" s="6">
        <v>23776306</v>
      </c>
      <c r="E17" s="6">
        <v>25030051</v>
      </c>
      <c r="F17" s="6">
        <v>26369786</v>
      </c>
      <c r="G17" s="6">
        <v>27938005</v>
      </c>
      <c r="H17" s="6">
        <v>29714497</v>
      </c>
      <c r="I17" s="6">
        <v>31538486</v>
      </c>
      <c r="J17" s="6">
        <v>33591153</v>
      </c>
      <c r="K17" s="6">
        <v>35709640</v>
      </c>
      <c r="L17" s="6">
        <v>37987236</v>
      </c>
    </row>
    <row r="18" spans="2:12">
      <c r="B18" t="s">
        <v>39</v>
      </c>
      <c r="C18" s="6">
        <v>67766631</v>
      </c>
      <c r="D18" s="6">
        <v>71542742</v>
      </c>
      <c r="E18" s="6">
        <v>76231971</v>
      </c>
      <c r="F18" s="6">
        <v>82475797</v>
      </c>
      <c r="G18" s="6">
        <v>87826828</v>
      </c>
      <c r="H18" s="6">
        <v>95210947</v>
      </c>
      <c r="I18" s="6">
        <v>103459911</v>
      </c>
      <c r="J18" s="6">
        <v>109934108</v>
      </c>
      <c r="K18" s="6">
        <v>116581950</v>
      </c>
      <c r="L18" s="6">
        <v>124176413</v>
      </c>
    </row>
    <row r="19" spans="2:12">
      <c r="B19" t="s">
        <v>40</v>
      </c>
      <c r="C19" s="6">
        <v>9244400</v>
      </c>
      <c r="D19" s="6">
        <v>9801926</v>
      </c>
      <c r="E19" s="6">
        <v>10592416</v>
      </c>
      <c r="F19" s="6">
        <v>11320637</v>
      </c>
      <c r="G19" s="6">
        <v>12004546</v>
      </c>
      <c r="H19" s="6">
        <v>13224085</v>
      </c>
      <c r="I19" s="6">
        <v>14309263</v>
      </c>
      <c r="J19" s="6">
        <v>15400605</v>
      </c>
      <c r="K19" s="6">
        <v>16499605</v>
      </c>
      <c r="L19" s="6">
        <v>17711623</v>
      </c>
    </row>
    <row r="20" spans="2:12">
      <c r="B20" t="s">
        <v>41</v>
      </c>
      <c r="C20" s="6">
        <v>6871160</v>
      </c>
      <c r="D20" s="6">
        <v>7308445</v>
      </c>
      <c r="E20" s="6">
        <v>7793166</v>
      </c>
      <c r="F20" s="6">
        <v>8192560</v>
      </c>
      <c r="G20" s="6">
        <v>8624238</v>
      </c>
      <c r="H20" s="6">
        <v>9343895</v>
      </c>
      <c r="I20" s="6">
        <v>10009828</v>
      </c>
      <c r="J20" s="6">
        <v>10702220</v>
      </c>
      <c r="K20" s="6">
        <v>11298145</v>
      </c>
      <c r="L20" s="6">
        <v>12128597</v>
      </c>
    </row>
    <row r="21" spans="2:12">
      <c r="B21" t="s">
        <v>42</v>
      </c>
      <c r="C21" s="6">
        <v>25482503</v>
      </c>
      <c r="D21" s="6">
        <v>26725234</v>
      </c>
      <c r="E21" s="6">
        <v>28439327</v>
      </c>
      <c r="F21" s="6">
        <v>30600610</v>
      </c>
      <c r="G21" s="6">
        <v>32821418</v>
      </c>
      <c r="H21" s="6">
        <v>35380859</v>
      </c>
      <c r="I21" s="6">
        <v>37760264</v>
      </c>
      <c r="J21" s="6">
        <v>39922624</v>
      </c>
      <c r="K21" s="6">
        <v>42228260</v>
      </c>
      <c r="L21" s="6">
        <v>45208904</v>
      </c>
    </row>
    <row r="22" spans="2:12">
      <c r="B22" t="s">
        <v>43</v>
      </c>
      <c r="C22" s="6">
        <v>3081694</v>
      </c>
      <c r="D22" s="6">
        <v>3246781</v>
      </c>
      <c r="E22" s="6">
        <v>3456451</v>
      </c>
      <c r="F22" s="6">
        <v>3642799</v>
      </c>
      <c r="G22" s="6">
        <v>3862949</v>
      </c>
      <c r="H22" s="6">
        <v>4198355</v>
      </c>
      <c r="I22" s="6">
        <v>4482702</v>
      </c>
      <c r="J22" s="6">
        <v>4722397</v>
      </c>
      <c r="K22" s="6">
        <v>5036425</v>
      </c>
      <c r="L22" s="6">
        <v>5338817</v>
      </c>
    </row>
    <row r="23" spans="2:12">
      <c r="B23" t="s">
        <v>44</v>
      </c>
      <c r="C23" s="6">
        <v>1130001</v>
      </c>
      <c r="D23" s="6">
        <v>1191806</v>
      </c>
      <c r="E23" s="6">
        <v>1293359</v>
      </c>
      <c r="F23" s="6">
        <v>1428021</v>
      </c>
      <c r="G23" s="6">
        <v>1536941</v>
      </c>
      <c r="H23" s="6">
        <v>1646132</v>
      </c>
      <c r="I23" s="6">
        <v>1784085</v>
      </c>
      <c r="J23" s="6">
        <v>1929954</v>
      </c>
      <c r="K23" s="6">
        <v>2015580</v>
      </c>
      <c r="L23" s="6">
        <v>2181294</v>
      </c>
    </row>
    <row r="24" spans="2:12">
      <c r="B24" t="s">
        <v>45</v>
      </c>
      <c r="C24" s="6">
        <f>C25-C26</f>
        <v>412962</v>
      </c>
      <c r="D24" s="6">
        <f t="shared" ref="D24:L24" si="0">D25-D26</f>
        <v>428781</v>
      </c>
      <c r="E24" s="6">
        <f t="shared" si="0"/>
        <v>440346</v>
      </c>
      <c r="F24" s="6">
        <f t="shared" si="0"/>
        <v>471237</v>
      </c>
      <c r="G24" s="6">
        <f t="shared" si="0"/>
        <v>501137</v>
      </c>
      <c r="H24" s="6">
        <f t="shared" si="0"/>
        <v>560615</v>
      </c>
      <c r="I24" s="6">
        <f t="shared" si="0"/>
        <v>590959</v>
      </c>
      <c r="J24" s="6">
        <f t="shared" si="0"/>
        <v>652704</v>
      </c>
      <c r="K24" s="6">
        <f t="shared" si="0"/>
        <v>715894</v>
      </c>
      <c r="L24" s="6">
        <f t="shared" si="0"/>
        <v>700152</v>
      </c>
    </row>
    <row r="25" spans="2:12">
      <c r="B25" t="s">
        <v>46</v>
      </c>
      <c r="C25" s="6">
        <v>403516000</v>
      </c>
      <c r="D25" s="6">
        <v>426890000</v>
      </c>
      <c r="E25" s="6">
        <v>452351000</v>
      </c>
      <c r="F25" s="6">
        <v>480649000</v>
      </c>
      <c r="G25" s="6">
        <v>511054000</v>
      </c>
      <c r="H25" s="6">
        <v>551436000</v>
      </c>
      <c r="I25" s="6">
        <v>592397000</v>
      </c>
      <c r="J25" s="6">
        <v>631886000</v>
      </c>
      <c r="K25" s="6">
        <v>670181000</v>
      </c>
      <c r="L25" s="6">
        <v>715192000</v>
      </c>
    </row>
    <row r="26" spans="2:12">
      <c r="B26" t="s">
        <v>75</v>
      </c>
      <c r="C26" s="6">
        <f t="shared" ref="C26:L26" si="1">SUM(C6:C23)</f>
        <v>403103038</v>
      </c>
      <c r="D26" s="6">
        <f t="shared" si="1"/>
        <v>426461219</v>
      </c>
      <c r="E26" s="6">
        <f t="shared" si="1"/>
        <v>451910654</v>
      </c>
      <c r="F26" s="6">
        <f t="shared" si="1"/>
        <v>480177763</v>
      </c>
      <c r="G26" s="6">
        <f t="shared" si="1"/>
        <v>510552863</v>
      </c>
      <c r="H26" s="6">
        <f t="shared" si="1"/>
        <v>550875385</v>
      </c>
      <c r="I26" s="6">
        <f t="shared" si="1"/>
        <v>591806041</v>
      </c>
      <c r="J26" s="6">
        <f t="shared" si="1"/>
        <v>631233296</v>
      </c>
      <c r="K26" s="6">
        <f t="shared" si="1"/>
        <v>669465106</v>
      </c>
      <c r="L26" s="6">
        <f t="shared" si="1"/>
        <v>714491848</v>
      </c>
    </row>
    <row r="30" spans="2:12">
      <c r="B30" s="2" t="s">
        <v>77</v>
      </c>
    </row>
    <row r="31" spans="2:12">
      <c r="B31" t="s">
        <v>90</v>
      </c>
    </row>
    <row r="32" spans="2:12">
      <c r="I32" s="5" t="s">
        <v>25</v>
      </c>
      <c r="J32" s="5" t="s">
        <v>25</v>
      </c>
      <c r="K32" s="5" t="s">
        <v>26</v>
      </c>
      <c r="L32" s="5" t="s">
        <v>83</v>
      </c>
    </row>
    <row r="33" spans="2:12">
      <c r="B33" s="11"/>
      <c r="C33" s="5" t="s">
        <v>84</v>
      </c>
      <c r="D33" s="5" t="s">
        <v>85</v>
      </c>
      <c r="E33" s="5" t="s">
        <v>86</v>
      </c>
      <c r="F33" s="5" t="s">
        <v>87</v>
      </c>
      <c r="G33" s="5" t="s">
        <v>88</v>
      </c>
      <c r="H33" s="5" t="s">
        <v>89</v>
      </c>
      <c r="I33" s="5">
        <v>2001</v>
      </c>
      <c r="J33" s="5">
        <v>2002</v>
      </c>
      <c r="K33" s="5">
        <v>2003</v>
      </c>
      <c r="L33" s="5">
        <v>2004</v>
      </c>
    </row>
    <row r="34" spans="2:12">
      <c r="B34" t="s">
        <v>27</v>
      </c>
      <c r="C34" s="6">
        <v>54108277</v>
      </c>
      <c r="D34" s="6">
        <v>55576193</v>
      </c>
      <c r="E34" s="6">
        <v>58318240</v>
      </c>
      <c r="F34" s="6">
        <v>60377575</v>
      </c>
      <c r="G34" s="6">
        <v>62716936</v>
      </c>
      <c r="H34" s="6">
        <v>66401535</v>
      </c>
      <c r="I34" s="6">
        <v>68495260</v>
      </c>
      <c r="J34" s="6">
        <v>70452325</v>
      </c>
      <c r="K34" s="6">
        <v>72292001</v>
      </c>
      <c r="L34" s="6">
        <v>74339094</v>
      </c>
    </row>
    <row r="35" spans="2:12">
      <c r="B35" t="s">
        <v>28</v>
      </c>
      <c r="C35" s="6">
        <v>13182580</v>
      </c>
      <c r="D35" s="6">
        <v>13554729</v>
      </c>
      <c r="E35" s="6">
        <v>14015641</v>
      </c>
      <c r="F35" s="6">
        <v>14250803</v>
      </c>
      <c r="G35" s="6">
        <v>14542680</v>
      </c>
      <c r="H35" s="6">
        <v>15203578</v>
      </c>
      <c r="I35" s="6">
        <v>15453663</v>
      </c>
      <c r="J35" s="6">
        <v>15891293</v>
      </c>
      <c r="K35" s="6">
        <v>16226782</v>
      </c>
      <c r="L35" s="6">
        <v>16632634</v>
      </c>
    </row>
    <row r="36" spans="2:12">
      <c r="B36" t="s">
        <v>29</v>
      </c>
      <c r="C36" s="6">
        <v>9754627</v>
      </c>
      <c r="D36" s="6">
        <v>9900243</v>
      </c>
      <c r="E36" s="6">
        <v>10115429</v>
      </c>
      <c r="F36" s="6">
        <v>10501266</v>
      </c>
      <c r="G36" s="6">
        <v>10520450</v>
      </c>
      <c r="H36" s="6">
        <v>10926797</v>
      </c>
      <c r="I36" s="6">
        <v>11124711</v>
      </c>
      <c r="J36" s="6">
        <v>11297288</v>
      </c>
      <c r="K36" s="6">
        <v>11457088</v>
      </c>
      <c r="L36" s="6">
        <v>11676490</v>
      </c>
    </row>
    <row r="37" spans="2:12">
      <c r="B37" t="s">
        <v>30</v>
      </c>
      <c r="C37" s="6">
        <v>9274403</v>
      </c>
      <c r="D37" s="6">
        <v>9554161</v>
      </c>
      <c r="E37" s="6">
        <v>10096225</v>
      </c>
      <c r="F37" s="6">
        <v>10342430</v>
      </c>
      <c r="G37" s="6">
        <v>10810096</v>
      </c>
      <c r="H37" s="6">
        <v>11098732</v>
      </c>
      <c r="I37" s="6">
        <v>11295448</v>
      </c>
      <c r="J37" s="6">
        <v>11399642</v>
      </c>
      <c r="K37" s="6">
        <v>11473710</v>
      </c>
      <c r="L37" s="6">
        <v>11655368</v>
      </c>
    </row>
    <row r="38" spans="2:12">
      <c r="B38" t="s">
        <v>31</v>
      </c>
      <c r="C38" s="6">
        <v>15324732</v>
      </c>
      <c r="D38" s="6">
        <v>15711452</v>
      </c>
      <c r="E38" s="6">
        <v>16304641</v>
      </c>
      <c r="F38" s="6">
        <v>17154190</v>
      </c>
      <c r="G38" s="6">
        <v>18211128</v>
      </c>
      <c r="H38" s="6">
        <v>18701199</v>
      </c>
      <c r="I38" s="6">
        <v>19354577</v>
      </c>
      <c r="J38" s="6">
        <v>19839740</v>
      </c>
      <c r="K38" s="6">
        <v>20344196</v>
      </c>
      <c r="L38" s="6">
        <v>20894532</v>
      </c>
    </row>
    <row r="39" spans="2:12">
      <c r="B39" t="s">
        <v>32</v>
      </c>
      <c r="C39" s="6">
        <v>5037530</v>
      </c>
      <c r="D39" s="6">
        <v>5113389</v>
      </c>
      <c r="E39" s="6">
        <v>5283246</v>
      </c>
      <c r="F39" s="6">
        <v>5534680</v>
      </c>
      <c r="G39" s="6">
        <v>5766131</v>
      </c>
      <c r="H39" s="6">
        <v>6047945</v>
      </c>
      <c r="I39" s="6">
        <v>6271104</v>
      </c>
      <c r="J39" s="6">
        <v>6416479</v>
      </c>
      <c r="K39" s="6">
        <v>6508599</v>
      </c>
      <c r="L39" s="6">
        <v>6691155</v>
      </c>
    </row>
    <row r="40" spans="2:12">
      <c r="B40" t="s">
        <v>33</v>
      </c>
      <c r="C40" s="6">
        <v>24622835</v>
      </c>
      <c r="D40" s="6">
        <v>25042284</v>
      </c>
      <c r="E40" s="6">
        <v>25414632</v>
      </c>
      <c r="F40" s="6">
        <v>25993278</v>
      </c>
      <c r="G40" s="6">
        <v>26896044</v>
      </c>
      <c r="H40" s="6">
        <v>27884954</v>
      </c>
      <c r="I40" s="6">
        <v>28431516</v>
      </c>
      <c r="J40" s="6">
        <v>29009755</v>
      </c>
      <c r="K40" s="6">
        <v>29599191</v>
      </c>
      <c r="L40" s="6">
        <v>30348869</v>
      </c>
    </row>
    <row r="41" spans="2:12">
      <c r="B41" t="s">
        <v>34</v>
      </c>
      <c r="C41" s="6">
        <v>14227487</v>
      </c>
      <c r="D41" s="6">
        <v>14789609</v>
      </c>
      <c r="E41" s="6">
        <v>15265758</v>
      </c>
      <c r="F41" s="6">
        <v>15895711</v>
      </c>
      <c r="G41" s="6">
        <v>16227769</v>
      </c>
      <c r="H41" s="6">
        <v>16918116</v>
      </c>
      <c r="I41" s="6">
        <v>17384461</v>
      </c>
      <c r="J41" s="6">
        <v>17910177</v>
      </c>
      <c r="K41" s="6">
        <v>18176540</v>
      </c>
      <c r="L41" s="6">
        <v>18542417</v>
      </c>
    </row>
    <row r="42" spans="2:12">
      <c r="B42" t="s">
        <v>35</v>
      </c>
      <c r="C42" s="6">
        <v>76274505</v>
      </c>
      <c r="D42" s="6">
        <v>78189501</v>
      </c>
      <c r="E42" s="6">
        <v>80274713</v>
      </c>
      <c r="F42" s="6">
        <v>82604117</v>
      </c>
      <c r="G42" s="6">
        <v>85925828</v>
      </c>
      <c r="H42" s="6">
        <v>88879578</v>
      </c>
      <c r="I42" s="6">
        <v>91242723</v>
      </c>
      <c r="J42" s="6">
        <v>92779974</v>
      </c>
      <c r="K42" s="6">
        <v>94608678</v>
      </c>
      <c r="L42" s="6">
        <v>96817008</v>
      </c>
    </row>
    <row r="43" spans="2:12">
      <c r="B43" t="s">
        <v>36</v>
      </c>
      <c r="C43" s="6">
        <v>38135577</v>
      </c>
      <c r="D43" s="6">
        <v>38864602</v>
      </c>
      <c r="E43" s="6">
        <v>40869734</v>
      </c>
      <c r="F43" s="6">
        <v>42965733</v>
      </c>
      <c r="G43" s="6">
        <v>44718797</v>
      </c>
      <c r="H43" s="6">
        <v>47036851</v>
      </c>
      <c r="I43" s="6">
        <v>48479887</v>
      </c>
      <c r="J43" s="6">
        <v>49621383</v>
      </c>
      <c r="K43" s="6">
        <v>50435461</v>
      </c>
      <c r="L43" s="6">
        <v>51560828</v>
      </c>
    </row>
    <row r="44" spans="2:12">
      <c r="B44" t="s">
        <v>37</v>
      </c>
      <c r="C44" s="6">
        <v>6941275</v>
      </c>
      <c r="D44" s="6">
        <v>7177953</v>
      </c>
      <c r="E44" s="6">
        <v>7463738</v>
      </c>
      <c r="F44" s="6">
        <v>7740171</v>
      </c>
      <c r="G44" s="6">
        <v>8138362</v>
      </c>
      <c r="H44" s="6">
        <v>8582773</v>
      </c>
      <c r="I44" s="6">
        <v>8739366</v>
      </c>
      <c r="J44" s="6">
        <v>9028323</v>
      </c>
      <c r="K44" s="6">
        <v>9227735</v>
      </c>
      <c r="L44" s="6">
        <v>9475145</v>
      </c>
    </row>
    <row r="45" spans="2:12">
      <c r="B45" t="s">
        <v>38</v>
      </c>
      <c r="C45" s="6">
        <v>22642821</v>
      </c>
      <c r="D45" s="6">
        <v>23111427</v>
      </c>
      <c r="E45" s="6">
        <v>23807950</v>
      </c>
      <c r="F45" s="6">
        <v>24468968</v>
      </c>
      <c r="G45" s="6">
        <v>25470098</v>
      </c>
      <c r="H45" s="6">
        <v>26211532</v>
      </c>
      <c r="I45" s="6">
        <v>26755392</v>
      </c>
      <c r="J45" s="6">
        <v>27346017</v>
      </c>
      <c r="K45" s="6">
        <v>27874106</v>
      </c>
      <c r="L45" s="6">
        <v>28676035</v>
      </c>
    </row>
    <row r="46" spans="2:12">
      <c r="B46" t="s">
        <v>39</v>
      </c>
      <c r="C46" s="6">
        <v>67766631</v>
      </c>
      <c r="D46" s="6">
        <v>69265568</v>
      </c>
      <c r="E46" s="6">
        <v>72100342</v>
      </c>
      <c r="F46" s="6">
        <v>76392094</v>
      </c>
      <c r="G46" s="6">
        <v>79605533</v>
      </c>
      <c r="H46" s="6">
        <v>83233864</v>
      </c>
      <c r="I46" s="6">
        <v>86530272</v>
      </c>
      <c r="J46" s="6">
        <v>88059407</v>
      </c>
      <c r="K46" s="6">
        <v>90216037</v>
      </c>
      <c r="L46" s="6">
        <v>92675734</v>
      </c>
    </row>
    <row r="47" spans="2:12">
      <c r="B47" t="s">
        <v>40</v>
      </c>
      <c r="C47" s="6">
        <v>9244400</v>
      </c>
      <c r="D47" s="6">
        <v>9535173</v>
      </c>
      <c r="E47" s="6">
        <v>10090336</v>
      </c>
      <c r="F47" s="6">
        <v>10614321</v>
      </c>
      <c r="G47" s="6">
        <v>11026808</v>
      </c>
      <c r="H47" s="6">
        <v>11638783</v>
      </c>
      <c r="I47" s="6">
        <v>11984994</v>
      </c>
      <c r="J47" s="6">
        <v>12371072</v>
      </c>
      <c r="K47" s="6">
        <v>12714226</v>
      </c>
      <c r="L47" s="6">
        <v>13066749</v>
      </c>
    </row>
    <row r="48" spans="2:12">
      <c r="B48" t="s">
        <v>41</v>
      </c>
      <c r="C48" s="6">
        <v>6871160</v>
      </c>
      <c r="D48" s="6">
        <v>7061731</v>
      </c>
      <c r="E48" s="6">
        <v>7353006</v>
      </c>
      <c r="F48" s="6">
        <v>7640388</v>
      </c>
      <c r="G48" s="6">
        <v>7902262</v>
      </c>
      <c r="H48" s="6">
        <v>8340096</v>
      </c>
      <c r="I48" s="6">
        <v>8551761</v>
      </c>
      <c r="J48" s="6">
        <v>8788007</v>
      </c>
      <c r="K48" s="6">
        <v>9014815</v>
      </c>
      <c r="L48" s="6">
        <v>9307565</v>
      </c>
    </row>
    <row r="49" spans="2:12">
      <c r="B49" t="s">
        <v>42</v>
      </c>
      <c r="C49" s="6">
        <v>25482503</v>
      </c>
      <c r="D49" s="6">
        <v>25783823</v>
      </c>
      <c r="E49" s="6">
        <v>26892595</v>
      </c>
      <c r="F49" s="6">
        <v>28351908</v>
      </c>
      <c r="G49" s="6">
        <v>29740671</v>
      </c>
      <c r="H49" s="6">
        <v>31007196</v>
      </c>
      <c r="I49" s="6">
        <v>31904019</v>
      </c>
      <c r="J49" s="6">
        <v>32410718</v>
      </c>
      <c r="K49" s="6">
        <v>33100864</v>
      </c>
      <c r="L49" s="6">
        <v>34043657</v>
      </c>
    </row>
    <row r="50" spans="2:12">
      <c r="B50" t="s">
        <v>43</v>
      </c>
      <c r="C50" s="6">
        <v>3081694</v>
      </c>
      <c r="D50" s="6">
        <v>3173631</v>
      </c>
      <c r="E50" s="6">
        <v>3285352</v>
      </c>
      <c r="F50" s="6">
        <v>3375937</v>
      </c>
      <c r="G50" s="6">
        <v>3472358</v>
      </c>
      <c r="H50" s="6">
        <v>3664535</v>
      </c>
      <c r="I50" s="6">
        <v>3715995</v>
      </c>
      <c r="J50" s="6">
        <v>3777357</v>
      </c>
      <c r="K50" s="6">
        <v>3884805</v>
      </c>
      <c r="L50" s="6">
        <v>3992782</v>
      </c>
    </row>
    <row r="51" spans="2:12">
      <c r="B51" t="s">
        <v>44</v>
      </c>
      <c r="C51" s="6">
        <v>1130001</v>
      </c>
      <c r="D51" s="6">
        <v>1155539</v>
      </c>
      <c r="E51" s="6">
        <v>1218182</v>
      </c>
      <c r="F51" s="6">
        <v>1288332</v>
      </c>
      <c r="G51" s="6">
        <v>1350181</v>
      </c>
      <c r="H51" s="6">
        <v>1407570</v>
      </c>
      <c r="I51" s="6">
        <v>1443082</v>
      </c>
      <c r="J51" s="6">
        <v>1483422</v>
      </c>
      <c r="K51" s="6">
        <v>1518310</v>
      </c>
      <c r="L51" s="6">
        <v>1550436</v>
      </c>
    </row>
    <row r="52" spans="2:12">
      <c r="B52" t="s">
        <v>45</v>
      </c>
      <c r="C52" s="6">
        <v>412962</v>
      </c>
      <c r="D52" s="6">
        <v>412992</v>
      </c>
      <c r="E52" s="6">
        <v>413240</v>
      </c>
      <c r="F52" s="6">
        <v>417098</v>
      </c>
      <c r="G52" s="6">
        <v>432868</v>
      </c>
      <c r="H52" s="6">
        <v>467366</v>
      </c>
      <c r="I52" s="6">
        <v>486769</v>
      </c>
      <c r="J52" s="6">
        <v>521621</v>
      </c>
      <c r="K52" s="6">
        <v>519856</v>
      </c>
      <c r="L52" s="6">
        <v>524502</v>
      </c>
    </row>
    <row r="53" spans="2:12">
      <c r="B53" t="s">
        <v>46</v>
      </c>
      <c r="C53" s="6">
        <v>403516000</v>
      </c>
      <c r="D53" s="6">
        <v>412974000</v>
      </c>
      <c r="E53" s="6">
        <v>428583000</v>
      </c>
      <c r="F53" s="6">
        <v>445909000</v>
      </c>
      <c r="G53" s="6">
        <v>463475000</v>
      </c>
      <c r="H53" s="6">
        <v>483653000</v>
      </c>
      <c r="I53" s="6">
        <v>497645000</v>
      </c>
      <c r="J53" s="6">
        <v>508404000</v>
      </c>
      <c r="K53" s="6">
        <v>519193000</v>
      </c>
      <c r="L53" s="6">
        <v>532471000</v>
      </c>
    </row>
    <row r="54" spans="2:12">
      <c r="B54" t="s">
        <v>75</v>
      </c>
      <c r="C54" s="6">
        <f>SUM(C34:C51)</f>
        <v>403103038</v>
      </c>
      <c r="D54" s="6">
        <f t="shared" ref="D54:L54" si="2">SUM(D34:D51)</f>
        <v>412561008</v>
      </c>
      <c r="E54" s="6">
        <f t="shared" si="2"/>
        <v>428169760</v>
      </c>
      <c r="F54" s="6">
        <f t="shared" si="2"/>
        <v>445491902</v>
      </c>
      <c r="G54" s="6">
        <f t="shared" si="2"/>
        <v>463042132</v>
      </c>
      <c r="H54" s="6">
        <f t="shared" si="2"/>
        <v>483185634</v>
      </c>
      <c r="I54" s="6">
        <f t="shared" si="2"/>
        <v>497158231</v>
      </c>
      <c r="J54" s="6">
        <f t="shared" si="2"/>
        <v>507882379</v>
      </c>
      <c r="K54" s="6">
        <f t="shared" si="2"/>
        <v>518673144</v>
      </c>
      <c r="L54" s="6">
        <f t="shared" si="2"/>
        <v>531946498</v>
      </c>
    </row>
    <row r="56" spans="2:12" s="123" customFormat="1">
      <c r="B56" s="123" t="s">
        <v>570</v>
      </c>
    </row>
    <row r="57" spans="2:12" s="123" customFormat="1">
      <c r="B57" s="123" t="s">
        <v>571</v>
      </c>
    </row>
    <row r="58" spans="2:12" s="123" customFormat="1">
      <c r="B58" s="123" t="s">
        <v>572</v>
      </c>
      <c r="C58" s="126">
        <f>C26/C54</f>
        <v>1</v>
      </c>
      <c r="D58" s="126">
        <f t="shared" ref="D58:L58" si="3">D26/D54</f>
        <v>1.0336924981529034</v>
      </c>
      <c r="E58" s="126">
        <f t="shared" si="3"/>
        <v>1.0554473861021854</v>
      </c>
      <c r="F58" s="126">
        <f t="shared" si="3"/>
        <v>1.0778596891307801</v>
      </c>
      <c r="G58" s="126">
        <f t="shared" si="3"/>
        <v>1.1026056328714382</v>
      </c>
      <c r="H58" s="126">
        <f t="shared" si="3"/>
        <v>1.1400905702424091</v>
      </c>
      <c r="I58" s="126">
        <f t="shared" si="3"/>
        <v>1.1903776385430094</v>
      </c>
      <c r="J58" s="126">
        <f t="shared" si="3"/>
        <v>1.2428729999313484</v>
      </c>
      <c r="K58" s="126">
        <f t="shared" si="3"/>
        <v>1.2907263731395355</v>
      </c>
      <c r="L58" s="126">
        <f t="shared" si="3"/>
        <v>1.3431648684338175</v>
      </c>
    </row>
    <row r="59" spans="2:12" s="123" customFormat="1">
      <c r="B59" s="125" t="s">
        <v>573</v>
      </c>
      <c r="C59" s="127">
        <f>C24/C58</f>
        <v>412962</v>
      </c>
      <c r="D59" s="127">
        <f t="shared" ref="D59:L59" si="4">D24/D58</f>
        <v>414805.17732902698</v>
      </c>
      <c r="E59" s="127">
        <f t="shared" si="4"/>
        <v>417212.64915555628</v>
      </c>
      <c r="F59" s="127">
        <f t="shared" si="4"/>
        <v>437196.97911703173</v>
      </c>
      <c r="G59" s="127">
        <f t="shared" si="4"/>
        <v>454502.48489564145</v>
      </c>
      <c r="H59" s="127">
        <f t="shared" si="4"/>
        <v>491728.47722159524</v>
      </c>
      <c r="I59" s="127">
        <f t="shared" si="4"/>
        <v>496446.65765337978</v>
      </c>
      <c r="J59" s="127">
        <f t="shared" si="4"/>
        <v>525157.43767549295</v>
      </c>
      <c r="K59" s="127">
        <f t="shared" si="4"/>
        <v>554644.280072061</v>
      </c>
      <c r="L59" s="127">
        <f t="shared" si="4"/>
        <v>521270.33430855325</v>
      </c>
    </row>
    <row r="61" spans="2:12">
      <c r="B61" t="s">
        <v>201</v>
      </c>
    </row>
    <row r="62" spans="2:12">
      <c r="B62" s="2" t="s">
        <v>91</v>
      </c>
    </row>
    <row r="63" spans="2:12">
      <c r="B63" t="s">
        <v>92</v>
      </c>
    </row>
    <row r="64" spans="2:12">
      <c r="I64" s="5" t="s">
        <v>25</v>
      </c>
      <c r="J64" s="5" t="s">
        <v>25</v>
      </c>
      <c r="K64" s="5" t="s">
        <v>26</v>
      </c>
      <c r="L64" s="5" t="s">
        <v>83</v>
      </c>
    </row>
    <row r="65" spans="2:12">
      <c r="B65" s="11"/>
      <c r="C65" s="5" t="s">
        <v>84</v>
      </c>
      <c r="D65" s="5" t="s">
        <v>85</v>
      </c>
      <c r="E65" s="5" t="s">
        <v>86</v>
      </c>
      <c r="F65" s="5" t="s">
        <v>87</v>
      </c>
      <c r="G65" s="5" t="s">
        <v>88</v>
      </c>
      <c r="H65" s="5" t="s">
        <v>89</v>
      </c>
      <c r="I65" s="5">
        <v>2001</v>
      </c>
      <c r="J65" s="5">
        <v>2002</v>
      </c>
      <c r="K65" s="5">
        <v>2003</v>
      </c>
      <c r="L65" s="5">
        <v>2004</v>
      </c>
    </row>
    <row r="66" spans="2:12">
      <c r="B66" t="s">
        <v>27</v>
      </c>
      <c r="C66" s="6">
        <v>1952.8</v>
      </c>
      <c r="D66" s="6">
        <v>1988.6</v>
      </c>
      <c r="E66" s="6">
        <v>2098.1999999999998</v>
      </c>
      <c r="F66" s="6">
        <v>2164.6999999999998</v>
      </c>
      <c r="G66" s="6">
        <v>2267.5</v>
      </c>
      <c r="H66" s="6">
        <v>2402.3000000000002</v>
      </c>
      <c r="I66" s="6">
        <v>2485.6999999999998</v>
      </c>
      <c r="J66" s="6">
        <v>2549.1999999999998</v>
      </c>
      <c r="K66" s="6">
        <v>2615.4</v>
      </c>
      <c r="L66" s="6">
        <v>2690.5</v>
      </c>
    </row>
    <row r="67" spans="2:12">
      <c r="B67" t="s">
        <v>28</v>
      </c>
      <c r="C67" s="6">
        <v>452.8</v>
      </c>
      <c r="D67" s="6">
        <v>462.3</v>
      </c>
      <c r="E67" s="6">
        <v>473.7</v>
      </c>
      <c r="F67" s="6">
        <v>478.2</v>
      </c>
      <c r="G67" s="6">
        <v>479</v>
      </c>
      <c r="H67" s="6">
        <v>496.5</v>
      </c>
      <c r="I67" s="6">
        <v>502</v>
      </c>
      <c r="J67" s="6">
        <v>513.5</v>
      </c>
      <c r="K67" s="6">
        <v>517.4</v>
      </c>
      <c r="L67" s="6">
        <v>530.1</v>
      </c>
    </row>
    <row r="68" spans="2:12">
      <c r="B68" t="s">
        <v>29</v>
      </c>
      <c r="C68" s="6">
        <v>346.9</v>
      </c>
      <c r="D68" s="6">
        <v>345.6</v>
      </c>
      <c r="E68" s="6">
        <v>356.2</v>
      </c>
      <c r="F68" s="6">
        <v>361.5</v>
      </c>
      <c r="G68" s="6">
        <v>362.3</v>
      </c>
      <c r="H68" s="6">
        <v>373.1</v>
      </c>
      <c r="I68" s="6">
        <v>373.8</v>
      </c>
      <c r="J68" s="6">
        <v>376.8</v>
      </c>
      <c r="K68" s="6">
        <v>382.4</v>
      </c>
      <c r="L68" s="6">
        <v>387.7</v>
      </c>
    </row>
    <row r="69" spans="2:12">
      <c r="B69" t="s">
        <v>30</v>
      </c>
      <c r="C69" s="6">
        <v>278.89999999999998</v>
      </c>
      <c r="D69" s="6">
        <v>290.39999999999998</v>
      </c>
      <c r="E69" s="6">
        <v>303.2</v>
      </c>
      <c r="F69" s="6">
        <v>318.10000000000002</v>
      </c>
      <c r="G69" s="6">
        <v>327</v>
      </c>
      <c r="H69" s="6">
        <v>345.9</v>
      </c>
      <c r="I69" s="6">
        <v>356.3</v>
      </c>
      <c r="J69" s="6">
        <v>367.1</v>
      </c>
      <c r="K69" s="6">
        <v>367.8</v>
      </c>
      <c r="L69" s="6">
        <v>371.7</v>
      </c>
    </row>
    <row r="70" spans="2:12">
      <c r="B70" t="s">
        <v>31</v>
      </c>
      <c r="C70" s="6">
        <v>525.4</v>
      </c>
      <c r="D70" s="6">
        <v>545.20000000000005</v>
      </c>
      <c r="E70" s="6">
        <v>571.9</v>
      </c>
      <c r="F70" s="6">
        <v>608.70000000000005</v>
      </c>
      <c r="G70" s="6">
        <v>650.1</v>
      </c>
      <c r="H70" s="6">
        <v>660.7</v>
      </c>
      <c r="I70" s="6">
        <v>681.8</v>
      </c>
      <c r="J70" s="6">
        <v>700.8</v>
      </c>
      <c r="K70" s="6">
        <v>732.5</v>
      </c>
      <c r="L70" s="6">
        <v>743.2</v>
      </c>
    </row>
    <row r="71" spans="2:12">
      <c r="B71" t="s">
        <v>32</v>
      </c>
      <c r="C71" s="6">
        <v>168.5</v>
      </c>
      <c r="D71" s="6">
        <v>172.7</v>
      </c>
      <c r="E71" s="6">
        <v>176.3</v>
      </c>
      <c r="F71" s="6">
        <v>184.2</v>
      </c>
      <c r="G71" s="6">
        <v>190.9</v>
      </c>
      <c r="H71" s="6">
        <v>200.5</v>
      </c>
      <c r="I71" s="6">
        <v>208.5</v>
      </c>
      <c r="J71" s="6">
        <v>210.2</v>
      </c>
      <c r="K71" s="6">
        <v>213.1</v>
      </c>
      <c r="L71" s="6">
        <v>216.8</v>
      </c>
    </row>
    <row r="72" spans="2:12">
      <c r="B72" t="s">
        <v>33</v>
      </c>
      <c r="C72" s="6">
        <v>885</v>
      </c>
      <c r="D72" s="6">
        <v>875.1</v>
      </c>
      <c r="E72" s="6">
        <v>871.8</v>
      </c>
      <c r="F72" s="6">
        <v>893</v>
      </c>
      <c r="G72" s="6">
        <v>910.3</v>
      </c>
      <c r="H72" s="6">
        <v>923.7</v>
      </c>
      <c r="I72" s="6">
        <v>938.1</v>
      </c>
      <c r="J72" s="6">
        <v>957.6</v>
      </c>
      <c r="K72" s="6">
        <v>962.8</v>
      </c>
      <c r="L72" s="6">
        <v>981.9</v>
      </c>
    </row>
    <row r="73" spans="2:12">
      <c r="B73" t="s">
        <v>34</v>
      </c>
      <c r="C73" s="6">
        <v>539.70000000000005</v>
      </c>
      <c r="D73" s="6">
        <v>558.5</v>
      </c>
      <c r="E73" s="6">
        <v>563.70000000000005</v>
      </c>
      <c r="F73" s="6">
        <v>591.29999999999995</v>
      </c>
      <c r="G73" s="6">
        <v>595.9</v>
      </c>
      <c r="H73" s="6">
        <v>608.5</v>
      </c>
      <c r="I73" s="6">
        <v>626.9</v>
      </c>
      <c r="J73" s="6">
        <v>641.70000000000005</v>
      </c>
      <c r="K73" s="6">
        <v>642.9</v>
      </c>
      <c r="L73" s="6">
        <v>651.1</v>
      </c>
    </row>
    <row r="74" spans="2:12">
      <c r="B74" t="s">
        <v>35</v>
      </c>
      <c r="C74" s="6">
        <v>2401.6999999999998</v>
      </c>
      <c r="D74" s="6">
        <v>2462.6999999999998</v>
      </c>
      <c r="E74" s="6">
        <v>2520.3000000000002</v>
      </c>
      <c r="F74" s="6">
        <v>2621.8</v>
      </c>
      <c r="G74" s="6">
        <v>2729.3</v>
      </c>
      <c r="H74" s="6">
        <v>2780.5</v>
      </c>
      <c r="I74" s="6">
        <v>2827.6</v>
      </c>
      <c r="J74" s="6">
        <v>2811.9</v>
      </c>
      <c r="K74" s="6">
        <v>2891.1</v>
      </c>
      <c r="L74" s="6">
        <v>2942.8</v>
      </c>
    </row>
    <row r="75" spans="2:12">
      <c r="B75" t="s">
        <v>36</v>
      </c>
      <c r="C75" s="6">
        <v>1418.3</v>
      </c>
      <c r="D75" s="6">
        <v>1441.7</v>
      </c>
      <c r="E75" s="6">
        <v>1494.8</v>
      </c>
      <c r="F75" s="6">
        <v>1579.3</v>
      </c>
      <c r="G75" s="6">
        <v>1638.3</v>
      </c>
      <c r="H75" s="6">
        <v>1704.5</v>
      </c>
      <c r="I75" s="6">
        <v>1741.2</v>
      </c>
      <c r="J75" s="6">
        <v>1789.5</v>
      </c>
      <c r="K75" s="6">
        <v>1812.3</v>
      </c>
      <c r="L75" s="6">
        <v>1853.9</v>
      </c>
    </row>
    <row r="76" spans="2:12">
      <c r="B76" t="s">
        <v>37</v>
      </c>
      <c r="C76" s="6">
        <v>307.5</v>
      </c>
      <c r="D76" s="6">
        <v>309.60000000000002</v>
      </c>
      <c r="E76" s="6">
        <v>303</v>
      </c>
      <c r="F76" s="6">
        <v>319.10000000000002</v>
      </c>
      <c r="G76" s="6">
        <v>338.1</v>
      </c>
      <c r="H76" s="6">
        <v>353.6</v>
      </c>
      <c r="I76" s="6">
        <v>358</v>
      </c>
      <c r="J76" s="6">
        <v>364</v>
      </c>
      <c r="K76" s="6">
        <v>367.7</v>
      </c>
      <c r="L76" s="6">
        <v>375.6</v>
      </c>
    </row>
    <row r="77" spans="2:12">
      <c r="B77" t="s">
        <v>38</v>
      </c>
      <c r="C77" s="6">
        <v>1000.4</v>
      </c>
      <c r="D77" s="6">
        <v>1003.9</v>
      </c>
      <c r="E77" s="6">
        <v>1000.3</v>
      </c>
      <c r="F77" s="6">
        <v>1015.6</v>
      </c>
      <c r="G77" s="6">
        <v>1028</v>
      </c>
      <c r="H77" s="6">
        <v>1059.2</v>
      </c>
      <c r="I77" s="6">
        <v>1053.7</v>
      </c>
      <c r="J77" s="6">
        <v>1053</v>
      </c>
      <c r="K77" s="6">
        <v>1066.4000000000001</v>
      </c>
      <c r="L77" s="6">
        <v>1088</v>
      </c>
    </row>
    <row r="78" spans="2:12">
      <c r="B78" t="s">
        <v>39</v>
      </c>
      <c r="C78" s="6">
        <v>1983.2</v>
      </c>
      <c r="D78" s="6">
        <v>1986.3</v>
      </c>
      <c r="E78" s="6">
        <v>2066.9</v>
      </c>
      <c r="F78" s="6">
        <v>2152.1999999999998</v>
      </c>
      <c r="G78" s="6">
        <v>2243.1999999999998</v>
      </c>
      <c r="H78" s="6">
        <v>2337.3000000000002</v>
      </c>
      <c r="I78" s="6">
        <v>2421.8000000000002</v>
      </c>
      <c r="J78" s="6">
        <v>2455.9</v>
      </c>
      <c r="K78" s="6">
        <v>2502.3000000000002</v>
      </c>
      <c r="L78" s="6">
        <v>2569.1999999999998</v>
      </c>
    </row>
    <row r="79" spans="2:12">
      <c r="B79" t="s">
        <v>40</v>
      </c>
      <c r="C79" s="6">
        <v>354.8</v>
      </c>
      <c r="D79" s="6">
        <v>361</v>
      </c>
      <c r="E79" s="6">
        <v>384.4</v>
      </c>
      <c r="F79" s="6">
        <v>408.8</v>
      </c>
      <c r="G79" s="6">
        <v>427</v>
      </c>
      <c r="H79" s="6">
        <v>441</v>
      </c>
      <c r="I79" s="6">
        <v>452.2</v>
      </c>
      <c r="J79" s="6">
        <v>454.3</v>
      </c>
      <c r="K79" s="6">
        <v>463.8</v>
      </c>
      <c r="L79" s="6">
        <v>474.1</v>
      </c>
    </row>
    <row r="80" spans="2:12">
      <c r="B80" t="s">
        <v>41</v>
      </c>
      <c r="C80" s="6">
        <v>212.3</v>
      </c>
      <c r="D80" s="6">
        <v>214.4</v>
      </c>
      <c r="E80" s="6">
        <v>217.8</v>
      </c>
      <c r="F80" s="6">
        <v>230.2</v>
      </c>
      <c r="G80" s="6">
        <v>234.1</v>
      </c>
      <c r="H80" s="6">
        <v>244.4</v>
      </c>
      <c r="I80" s="6">
        <v>251.9</v>
      </c>
      <c r="J80" s="6">
        <v>253.6</v>
      </c>
      <c r="K80" s="6">
        <v>255.7</v>
      </c>
      <c r="L80" s="6">
        <v>260.5</v>
      </c>
    </row>
    <row r="81" spans="2:12">
      <c r="B81" t="s">
        <v>42</v>
      </c>
      <c r="C81" s="6">
        <v>751.3</v>
      </c>
      <c r="D81" s="6">
        <v>759.8</v>
      </c>
      <c r="E81" s="6">
        <v>781.8</v>
      </c>
      <c r="F81" s="6">
        <v>816.5</v>
      </c>
      <c r="G81" s="6">
        <v>856.7</v>
      </c>
      <c r="H81" s="6">
        <v>877.2</v>
      </c>
      <c r="I81" s="6">
        <v>902.7</v>
      </c>
      <c r="J81" s="6">
        <v>919.5</v>
      </c>
      <c r="K81" s="6">
        <v>932.8</v>
      </c>
      <c r="L81" s="6">
        <v>947.7</v>
      </c>
    </row>
    <row r="82" spans="2:12">
      <c r="B82" t="s">
        <v>43</v>
      </c>
      <c r="C82" s="6">
        <v>105.6</v>
      </c>
      <c r="D82" s="6">
        <v>105.2</v>
      </c>
      <c r="E82" s="6">
        <v>104.5</v>
      </c>
      <c r="F82" s="6">
        <v>104.7</v>
      </c>
      <c r="G82" s="6">
        <v>110.3</v>
      </c>
      <c r="H82" s="6">
        <v>113.4</v>
      </c>
      <c r="I82" s="6">
        <v>117.9</v>
      </c>
      <c r="J82" s="6">
        <v>117.5</v>
      </c>
      <c r="K82" s="6">
        <v>117.9</v>
      </c>
      <c r="L82" s="6">
        <v>121.2</v>
      </c>
    </row>
    <row r="83" spans="2:12">
      <c r="B83" t="s">
        <v>44</v>
      </c>
      <c r="C83" s="6">
        <v>39.700000000000003</v>
      </c>
      <c r="D83" s="6">
        <v>38.9</v>
      </c>
      <c r="E83" s="6">
        <v>39.5</v>
      </c>
      <c r="F83" s="6">
        <v>39.9</v>
      </c>
      <c r="G83" s="6">
        <v>39.9</v>
      </c>
      <c r="H83" s="6">
        <v>43.3</v>
      </c>
      <c r="I83" s="6">
        <v>44.7</v>
      </c>
      <c r="J83" s="6">
        <v>48.2</v>
      </c>
      <c r="K83" s="6">
        <v>49.7</v>
      </c>
      <c r="L83" s="6">
        <v>50.6</v>
      </c>
    </row>
    <row r="84" spans="2:12">
      <c r="B84" t="s">
        <v>45</v>
      </c>
      <c r="C84" s="6">
        <v>8.9000000000014552</v>
      </c>
      <c r="D84" s="6">
        <v>9</v>
      </c>
      <c r="E84" s="6">
        <v>9.000000000003638</v>
      </c>
      <c r="F84" s="6">
        <v>8.6999999999989086</v>
      </c>
      <c r="G84" s="6">
        <v>8.500000000001819</v>
      </c>
      <c r="H84" s="6">
        <v>9.0999999999985448</v>
      </c>
      <c r="I84" s="6">
        <v>9.1999999999970896</v>
      </c>
      <c r="J84" s="6">
        <v>9.7999999999992724</v>
      </c>
      <c r="K84" s="6">
        <v>10.5</v>
      </c>
      <c r="L84" s="6">
        <v>10.5</v>
      </c>
    </row>
    <row r="85" spans="2:12">
      <c r="B85" t="s">
        <v>46</v>
      </c>
      <c r="C85" s="6">
        <v>13733.7</v>
      </c>
      <c r="D85" s="6">
        <v>13930.9</v>
      </c>
      <c r="E85" s="6">
        <v>14337.3</v>
      </c>
      <c r="F85" s="6">
        <v>14896.5</v>
      </c>
      <c r="G85" s="6">
        <v>15436.4</v>
      </c>
      <c r="H85" s="6">
        <v>15974.7</v>
      </c>
      <c r="I85" s="6">
        <v>16354</v>
      </c>
      <c r="J85" s="6">
        <v>16594.099999999999</v>
      </c>
      <c r="K85" s="6">
        <v>16904.5</v>
      </c>
      <c r="L85" s="6">
        <v>17267.099999999999</v>
      </c>
    </row>
    <row r="86" spans="2:12">
      <c r="B86" t="s">
        <v>75</v>
      </c>
      <c r="C86" s="6">
        <f t="shared" ref="C86:L86" si="5">SUM(C66:C83)</f>
        <v>13724.8</v>
      </c>
      <c r="D86" s="6">
        <f t="shared" si="5"/>
        <v>13921.9</v>
      </c>
      <c r="E86" s="6">
        <f t="shared" si="5"/>
        <v>14328.299999999996</v>
      </c>
      <c r="F86" s="6">
        <f t="shared" si="5"/>
        <v>14887.800000000001</v>
      </c>
      <c r="G86" s="6">
        <f t="shared" si="5"/>
        <v>15427.899999999998</v>
      </c>
      <c r="H86" s="6">
        <f t="shared" si="5"/>
        <v>15965.600000000002</v>
      </c>
      <c r="I86" s="6">
        <f t="shared" si="5"/>
        <v>16344.800000000003</v>
      </c>
      <c r="J86" s="6">
        <f t="shared" si="5"/>
        <v>16584.3</v>
      </c>
      <c r="K86" s="6">
        <f t="shared" si="5"/>
        <v>16894</v>
      </c>
      <c r="L86" s="6">
        <f t="shared" si="5"/>
        <v>17256.599999999999</v>
      </c>
    </row>
    <row r="88" spans="2:12">
      <c r="B88" t="s">
        <v>447</v>
      </c>
    </row>
    <row r="89" spans="2:12">
      <c r="B89" s="40" t="s">
        <v>162</v>
      </c>
    </row>
    <row r="90" spans="2:12">
      <c r="B90" t="s">
        <v>161</v>
      </c>
    </row>
    <row r="92" spans="2:12">
      <c r="B92" s="11"/>
      <c r="C92" s="5" t="s">
        <v>84</v>
      </c>
      <c r="D92" s="5" t="s">
        <v>85</v>
      </c>
      <c r="E92" s="5" t="s">
        <v>86</v>
      </c>
      <c r="F92" s="5" t="s">
        <v>87</v>
      </c>
      <c r="G92" s="5" t="s">
        <v>88</v>
      </c>
      <c r="H92" s="5" t="s">
        <v>89</v>
      </c>
      <c r="I92" s="5">
        <v>2001</v>
      </c>
      <c r="J92" s="5">
        <v>2002</v>
      </c>
      <c r="K92" s="5">
        <v>2003</v>
      </c>
      <c r="L92" s="5">
        <v>2004</v>
      </c>
    </row>
    <row r="93" spans="2:12">
      <c r="B93" s="36" t="s">
        <v>27</v>
      </c>
      <c r="C93" s="6">
        <v>1576.8</v>
      </c>
      <c r="D93" s="6">
        <v>1666.5</v>
      </c>
      <c r="E93" s="6">
        <v>1719</v>
      </c>
      <c r="F93" s="6">
        <v>1778.9</v>
      </c>
      <c r="G93" s="6">
        <v>1866.3</v>
      </c>
      <c r="H93" s="6">
        <v>1971.1</v>
      </c>
      <c r="I93" s="6">
        <v>2063.3000000000002</v>
      </c>
      <c r="J93" s="6">
        <v>2123</v>
      </c>
      <c r="K93" s="6">
        <v>2214</v>
      </c>
      <c r="L93" s="6"/>
    </row>
    <row r="94" spans="2:12">
      <c r="B94" s="36" t="s">
        <v>28</v>
      </c>
      <c r="C94" s="6">
        <v>350.8</v>
      </c>
      <c r="D94" s="6">
        <v>349.7</v>
      </c>
      <c r="E94" s="6">
        <v>366.8</v>
      </c>
      <c r="F94" s="6">
        <v>378.1</v>
      </c>
      <c r="G94" s="6">
        <v>386.5</v>
      </c>
      <c r="H94" s="6">
        <v>401.9</v>
      </c>
      <c r="I94" s="6">
        <v>407.2</v>
      </c>
      <c r="J94" s="6">
        <v>418</v>
      </c>
      <c r="K94" s="6">
        <v>425.1</v>
      </c>
      <c r="L94" s="6"/>
    </row>
    <row r="95" spans="2:12">
      <c r="B95" s="36" t="s">
        <v>29</v>
      </c>
      <c r="C95" s="6">
        <v>257.60000000000002</v>
      </c>
      <c r="D95" s="6">
        <v>255.1</v>
      </c>
      <c r="E95" s="6">
        <v>269.89999999999998</v>
      </c>
      <c r="F95" s="6">
        <v>275.60000000000002</v>
      </c>
      <c r="G95" s="6">
        <v>283.3</v>
      </c>
      <c r="H95" s="6">
        <v>292.5</v>
      </c>
      <c r="I95" s="6">
        <v>296.7</v>
      </c>
      <c r="J95" s="6">
        <v>299.2</v>
      </c>
      <c r="K95" s="6">
        <v>305.7</v>
      </c>
      <c r="L95" s="6"/>
    </row>
    <row r="96" spans="2:12">
      <c r="B96" s="36" t="s">
        <v>30</v>
      </c>
      <c r="C96" s="6">
        <v>234.4</v>
      </c>
      <c r="D96" s="6">
        <v>236.2</v>
      </c>
      <c r="E96" s="6">
        <v>244.4</v>
      </c>
      <c r="F96" s="6">
        <v>254.7</v>
      </c>
      <c r="G96" s="6">
        <v>265.2</v>
      </c>
      <c r="H96" s="6">
        <v>284.3</v>
      </c>
      <c r="I96" s="6">
        <v>295.89999999999998</v>
      </c>
      <c r="J96" s="6">
        <v>307.10000000000002</v>
      </c>
      <c r="K96" s="6">
        <v>309.2</v>
      </c>
      <c r="L96" s="6"/>
    </row>
    <row r="97" spans="2:12">
      <c r="B97" s="36" t="s">
        <v>31</v>
      </c>
      <c r="C97" s="6">
        <v>431.2</v>
      </c>
      <c r="D97" s="6">
        <v>442.8</v>
      </c>
      <c r="E97" s="6">
        <v>460.5</v>
      </c>
      <c r="F97" s="6">
        <v>489.8</v>
      </c>
      <c r="G97" s="6">
        <v>537.6</v>
      </c>
      <c r="H97" s="6">
        <v>553.70000000000005</v>
      </c>
      <c r="I97" s="6">
        <v>576</v>
      </c>
      <c r="J97" s="6">
        <v>596.6</v>
      </c>
      <c r="K97" s="6">
        <v>631.6</v>
      </c>
      <c r="L97" s="6"/>
    </row>
    <row r="98" spans="2:12">
      <c r="B98" s="36" t="s">
        <v>32</v>
      </c>
      <c r="C98" s="6">
        <v>130.5</v>
      </c>
      <c r="D98" s="6">
        <v>130.4</v>
      </c>
      <c r="E98" s="6">
        <v>134.80000000000001</v>
      </c>
      <c r="F98" s="6">
        <v>141.6</v>
      </c>
      <c r="G98" s="6">
        <v>149.69999999999999</v>
      </c>
      <c r="H98" s="6">
        <v>157.30000000000001</v>
      </c>
      <c r="I98" s="6">
        <v>164.5</v>
      </c>
      <c r="J98" s="6">
        <v>169.1</v>
      </c>
      <c r="K98" s="6">
        <v>172.9</v>
      </c>
      <c r="L98" s="6"/>
    </row>
    <row r="99" spans="2:12">
      <c r="B99" s="36" t="s">
        <v>33</v>
      </c>
      <c r="C99" s="6">
        <v>643.29999999999995</v>
      </c>
      <c r="D99" s="6">
        <v>635.6</v>
      </c>
      <c r="E99" s="6">
        <v>671.2</v>
      </c>
      <c r="F99" s="6">
        <v>687.3</v>
      </c>
      <c r="G99" s="6">
        <v>691.6</v>
      </c>
      <c r="H99" s="6">
        <v>708.8</v>
      </c>
      <c r="I99" s="6">
        <v>718.9</v>
      </c>
      <c r="J99" s="6">
        <v>745.3</v>
      </c>
      <c r="K99" s="6">
        <v>755.7</v>
      </c>
      <c r="L99" s="6"/>
    </row>
    <row r="100" spans="2:12">
      <c r="B100" s="36" t="s">
        <v>34</v>
      </c>
      <c r="C100" s="6">
        <v>418.2</v>
      </c>
      <c r="D100" s="6">
        <v>414</v>
      </c>
      <c r="E100" s="6">
        <v>442.7</v>
      </c>
      <c r="F100" s="6">
        <v>467</v>
      </c>
      <c r="G100" s="6">
        <v>465.2</v>
      </c>
      <c r="H100" s="6">
        <v>477.5</v>
      </c>
      <c r="I100" s="6">
        <v>494.9</v>
      </c>
      <c r="J100" s="6">
        <v>513.5</v>
      </c>
      <c r="K100" s="6">
        <v>512.20000000000005</v>
      </c>
      <c r="L100" s="6"/>
    </row>
    <row r="101" spans="2:12">
      <c r="B101" s="36" t="s">
        <v>35</v>
      </c>
      <c r="C101" s="6">
        <v>1989.6</v>
      </c>
      <c r="D101" s="6">
        <v>2048</v>
      </c>
      <c r="E101" s="6">
        <v>2088.6</v>
      </c>
      <c r="F101" s="6">
        <v>2172.8000000000002</v>
      </c>
      <c r="G101" s="6">
        <v>2282.8000000000002</v>
      </c>
      <c r="H101" s="6">
        <v>2364</v>
      </c>
      <c r="I101" s="6">
        <v>2401.9</v>
      </c>
      <c r="J101" s="6">
        <v>2393.5</v>
      </c>
      <c r="K101" s="6">
        <v>2463.3000000000002</v>
      </c>
      <c r="L101" s="6"/>
    </row>
    <row r="102" spans="2:12">
      <c r="B102" s="36" t="s">
        <v>36</v>
      </c>
      <c r="C102" s="6">
        <v>1173.8</v>
      </c>
      <c r="D102" s="6">
        <v>1190.2</v>
      </c>
      <c r="E102" s="6">
        <v>1248.0999999999999</v>
      </c>
      <c r="F102" s="6">
        <v>1304.4000000000001</v>
      </c>
      <c r="G102" s="6">
        <v>1368.4</v>
      </c>
      <c r="H102" s="6">
        <v>1437</v>
      </c>
      <c r="I102" s="6">
        <v>1469.8</v>
      </c>
      <c r="J102" s="6">
        <v>1510</v>
      </c>
      <c r="K102" s="6">
        <v>1534.7</v>
      </c>
      <c r="L102" s="6"/>
    </row>
    <row r="103" spans="2:12">
      <c r="B103" s="36" t="s">
        <v>37</v>
      </c>
      <c r="C103" s="6">
        <v>237.9</v>
      </c>
      <c r="D103" s="6">
        <v>231</v>
      </c>
      <c r="E103" s="6">
        <v>239</v>
      </c>
      <c r="F103" s="6">
        <v>248.9</v>
      </c>
      <c r="G103" s="6">
        <v>262.39999999999998</v>
      </c>
      <c r="H103" s="6">
        <v>269.60000000000002</v>
      </c>
      <c r="I103" s="6">
        <v>276.3</v>
      </c>
      <c r="J103" s="6">
        <v>283.8</v>
      </c>
      <c r="K103" s="6">
        <v>287.5</v>
      </c>
      <c r="L103" s="6"/>
    </row>
    <row r="104" spans="2:12">
      <c r="B104" s="36" t="s">
        <v>38</v>
      </c>
      <c r="C104" s="6">
        <v>661.3</v>
      </c>
      <c r="D104" s="6">
        <v>647.6</v>
      </c>
      <c r="E104" s="6">
        <v>679.9</v>
      </c>
      <c r="F104" s="6">
        <v>706.9</v>
      </c>
      <c r="G104" s="6">
        <v>727.8</v>
      </c>
      <c r="H104" s="6">
        <v>763.7</v>
      </c>
      <c r="I104" s="6">
        <v>764.4</v>
      </c>
      <c r="J104" s="6">
        <v>780</v>
      </c>
      <c r="K104" s="6">
        <v>803.2</v>
      </c>
      <c r="L104" s="6"/>
    </row>
    <row r="105" spans="2:12">
      <c r="B105" s="36" t="s">
        <v>39</v>
      </c>
      <c r="C105" s="6">
        <v>1772.2</v>
      </c>
      <c r="D105" s="6">
        <v>1770.5</v>
      </c>
      <c r="E105" s="6">
        <v>1814.9</v>
      </c>
      <c r="F105" s="6">
        <v>1896.8</v>
      </c>
      <c r="G105" s="6">
        <v>2014</v>
      </c>
      <c r="H105" s="6">
        <v>2105.4</v>
      </c>
      <c r="I105" s="6">
        <v>2180.6</v>
      </c>
      <c r="J105" s="6">
        <v>2223.6999999999998</v>
      </c>
      <c r="K105" s="6">
        <v>2263.4</v>
      </c>
      <c r="L105" s="6"/>
    </row>
    <row r="106" spans="2:12">
      <c r="B106" s="36" t="s">
        <v>40</v>
      </c>
      <c r="C106" s="6">
        <v>281.7</v>
      </c>
      <c r="D106" s="6">
        <v>281.7</v>
      </c>
      <c r="E106" s="6">
        <v>311.10000000000002</v>
      </c>
      <c r="F106" s="6">
        <v>332.1</v>
      </c>
      <c r="G106" s="6">
        <v>348.2</v>
      </c>
      <c r="H106" s="6">
        <v>361.3</v>
      </c>
      <c r="I106" s="6">
        <v>376.1</v>
      </c>
      <c r="J106" s="6">
        <v>379.8</v>
      </c>
      <c r="K106" s="6">
        <v>394.8</v>
      </c>
      <c r="L106" s="6"/>
    </row>
    <row r="107" spans="2:12">
      <c r="B107" s="36" t="s">
        <v>41</v>
      </c>
      <c r="C107" s="6">
        <v>173</v>
      </c>
      <c r="D107" s="6">
        <v>169.5</v>
      </c>
      <c r="E107" s="6">
        <v>179.1</v>
      </c>
      <c r="F107" s="6">
        <v>186.4</v>
      </c>
      <c r="G107" s="6">
        <v>191.7</v>
      </c>
      <c r="H107" s="6">
        <v>198.6</v>
      </c>
      <c r="I107" s="6">
        <v>207.4</v>
      </c>
      <c r="J107" s="6">
        <v>211.9</v>
      </c>
      <c r="K107" s="6">
        <v>214.4</v>
      </c>
      <c r="L107" s="6"/>
    </row>
    <row r="108" spans="2:12">
      <c r="B108" s="36" t="s">
        <v>42</v>
      </c>
      <c r="C108" s="6">
        <v>632.20000000000005</v>
      </c>
      <c r="D108" s="6">
        <v>638.70000000000005</v>
      </c>
      <c r="E108" s="6">
        <v>663.1</v>
      </c>
      <c r="F108" s="6">
        <v>696.7</v>
      </c>
      <c r="G108" s="6">
        <v>731.7</v>
      </c>
      <c r="H108" s="6">
        <v>758.3</v>
      </c>
      <c r="I108" s="6">
        <v>783</v>
      </c>
      <c r="J108" s="6">
        <v>796</v>
      </c>
      <c r="K108" s="6">
        <v>811.5</v>
      </c>
      <c r="L108" s="6"/>
    </row>
    <row r="109" spans="2:12">
      <c r="B109" s="36" t="s">
        <v>43</v>
      </c>
      <c r="C109" s="6">
        <v>81.7</v>
      </c>
      <c r="D109" s="6">
        <v>79.2</v>
      </c>
      <c r="E109" s="6">
        <v>84.6</v>
      </c>
      <c r="F109" s="6">
        <v>86</v>
      </c>
      <c r="G109" s="6">
        <v>88.3</v>
      </c>
      <c r="H109" s="6">
        <v>89.5</v>
      </c>
      <c r="I109" s="6">
        <v>92</v>
      </c>
      <c r="J109" s="6">
        <v>93.5</v>
      </c>
      <c r="K109" s="6">
        <v>94.9</v>
      </c>
      <c r="L109" s="6"/>
    </row>
    <row r="110" spans="2:12">
      <c r="B110" s="36" t="s">
        <v>44</v>
      </c>
      <c r="C110" s="6">
        <v>34.1</v>
      </c>
      <c r="D110" s="6">
        <v>33.5</v>
      </c>
      <c r="E110" s="6">
        <v>35.700000000000003</v>
      </c>
      <c r="F110" s="6">
        <v>36.200000000000003</v>
      </c>
      <c r="G110" s="6">
        <v>35.1</v>
      </c>
      <c r="H110" s="6">
        <v>37.9</v>
      </c>
      <c r="I110" s="6">
        <v>39.299999999999997</v>
      </c>
      <c r="J110" s="6">
        <v>42.8</v>
      </c>
      <c r="K110" s="6">
        <v>44.1</v>
      </c>
      <c r="L110" s="6"/>
    </row>
    <row r="111" spans="2:12">
      <c r="B111" s="36" t="s">
        <v>45</v>
      </c>
      <c r="C111" s="6">
        <f>C112-C113</f>
        <v>8.8999999999978172</v>
      </c>
      <c r="D111" s="6">
        <f t="shared" ref="D111:K111" si="6">D112-D113</f>
        <v>8.999999999998181</v>
      </c>
      <c r="E111" s="6">
        <f t="shared" si="6"/>
        <v>8.999999999998181</v>
      </c>
      <c r="F111" s="6">
        <f t="shared" si="6"/>
        <v>8.6999999999989086</v>
      </c>
      <c r="G111" s="6">
        <f t="shared" si="6"/>
        <v>8.499999999998181</v>
      </c>
      <c r="H111" s="6">
        <f t="shared" si="6"/>
        <v>9.1000000000003638</v>
      </c>
      <c r="I111" s="6">
        <f t="shared" si="6"/>
        <v>9.2000000000025466</v>
      </c>
      <c r="J111" s="6">
        <f t="shared" si="6"/>
        <v>9.8000000000029104</v>
      </c>
      <c r="K111" s="6">
        <f t="shared" si="6"/>
        <v>10.500000000001819</v>
      </c>
      <c r="L111" s="6"/>
    </row>
    <row r="112" spans="2:12">
      <c r="B112" s="36" t="s">
        <v>46</v>
      </c>
      <c r="C112" s="6">
        <v>11089.2</v>
      </c>
      <c r="D112" s="6">
        <v>11229.2</v>
      </c>
      <c r="E112" s="6">
        <v>11662.4</v>
      </c>
      <c r="F112" s="6">
        <v>12148.9</v>
      </c>
      <c r="G112" s="6">
        <v>12704.3</v>
      </c>
      <c r="H112" s="6">
        <v>13241.5</v>
      </c>
      <c r="I112" s="6">
        <v>13617.4</v>
      </c>
      <c r="J112" s="6">
        <v>13896.6</v>
      </c>
      <c r="K112" s="6">
        <v>14248.7</v>
      </c>
      <c r="L112" s="6"/>
    </row>
    <row r="113" spans="2:12">
      <c r="B113" s="36" t="s">
        <v>75</v>
      </c>
      <c r="C113" s="6">
        <f>SUM(C93:C110)</f>
        <v>11080.300000000003</v>
      </c>
      <c r="D113" s="6">
        <f t="shared" ref="D113:K113" si="7">SUM(D93:D110)</f>
        <v>11220.200000000003</v>
      </c>
      <c r="E113" s="6">
        <f t="shared" si="7"/>
        <v>11653.400000000001</v>
      </c>
      <c r="F113" s="6">
        <f t="shared" si="7"/>
        <v>12140.2</v>
      </c>
      <c r="G113" s="6">
        <f t="shared" si="7"/>
        <v>12695.800000000001</v>
      </c>
      <c r="H113" s="6">
        <f t="shared" si="7"/>
        <v>13232.4</v>
      </c>
      <c r="I113" s="6">
        <f t="shared" si="7"/>
        <v>13608.199999999997</v>
      </c>
      <c r="J113" s="6">
        <f t="shared" si="7"/>
        <v>13886.799999999997</v>
      </c>
      <c r="K113" s="6">
        <f t="shared" si="7"/>
        <v>14238.199999999999</v>
      </c>
      <c r="L113" s="6"/>
    </row>
    <row r="116" spans="2:12">
      <c r="B116" t="s">
        <v>115</v>
      </c>
    </row>
    <row r="117" spans="2:12">
      <c r="B117" s="40" t="s">
        <v>164</v>
      </c>
      <c r="C117" s="36"/>
      <c r="D117" s="36"/>
      <c r="E117" s="36"/>
      <c r="F117" s="36"/>
      <c r="G117" s="36"/>
      <c r="H117" s="36"/>
      <c r="I117" s="36"/>
      <c r="J117" s="36"/>
      <c r="K117" s="36"/>
      <c r="L117" s="36"/>
    </row>
    <row r="118" spans="2:12">
      <c r="B118" s="36" t="s">
        <v>70</v>
      </c>
      <c r="C118" s="36"/>
      <c r="D118" s="36"/>
      <c r="E118" s="36"/>
      <c r="F118" s="36"/>
      <c r="G118" s="36"/>
      <c r="H118" s="36"/>
      <c r="I118" s="36"/>
      <c r="J118" s="36"/>
      <c r="K118" s="36"/>
      <c r="L118" s="36"/>
    </row>
    <row r="119" spans="2:12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2:12">
      <c r="B120" s="11"/>
      <c r="C120" s="5" t="s">
        <v>84</v>
      </c>
      <c r="D120" s="5" t="s">
        <v>85</v>
      </c>
      <c r="E120" s="5" t="s">
        <v>86</v>
      </c>
      <c r="F120" s="5" t="s">
        <v>87</v>
      </c>
      <c r="G120" s="5" t="s">
        <v>88</v>
      </c>
      <c r="H120" s="5" t="s">
        <v>89</v>
      </c>
      <c r="I120" s="5">
        <v>2001</v>
      </c>
      <c r="J120" s="5">
        <v>2002</v>
      </c>
      <c r="K120" s="5">
        <v>2003</v>
      </c>
      <c r="L120" s="5">
        <v>2004</v>
      </c>
    </row>
    <row r="121" spans="2:12">
      <c r="B121" s="36" t="s">
        <v>27</v>
      </c>
      <c r="C121" s="6">
        <v>28292180</v>
      </c>
      <c r="D121" s="6">
        <v>30389065</v>
      </c>
      <c r="E121" s="6">
        <v>32120588</v>
      </c>
      <c r="F121" s="6">
        <v>33945851</v>
      </c>
      <c r="G121" s="6">
        <v>36647658</v>
      </c>
      <c r="H121" s="6">
        <v>39847062</v>
      </c>
      <c r="I121" s="6">
        <v>42921715</v>
      </c>
      <c r="J121" s="6">
        <v>45991213</v>
      </c>
      <c r="K121" s="6">
        <v>50070208</v>
      </c>
      <c r="L121" s="6"/>
    </row>
    <row r="122" spans="2:12">
      <c r="B122" s="36" t="s">
        <v>28</v>
      </c>
      <c r="C122" s="6">
        <v>7016561</v>
      </c>
      <c r="D122" s="6">
        <v>7415116</v>
      </c>
      <c r="E122" s="6">
        <v>7891640</v>
      </c>
      <c r="F122" s="6">
        <v>8374558</v>
      </c>
      <c r="G122" s="6">
        <v>8865840</v>
      </c>
      <c r="H122" s="6">
        <v>9536377</v>
      </c>
      <c r="I122" s="6">
        <v>9998019</v>
      </c>
      <c r="J122" s="6">
        <v>10718794</v>
      </c>
      <c r="K122" s="6">
        <v>11368424</v>
      </c>
      <c r="L122" s="6"/>
    </row>
    <row r="123" spans="2:12">
      <c r="B123" s="36" t="s">
        <v>29</v>
      </c>
      <c r="C123" s="6">
        <v>5264559</v>
      </c>
      <c r="D123" s="6">
        <v>5390261</v>
      </c>
      <c r="E123" s="6">
        <v>5860124</v>
      </c>
      <c r="F123" s="6">
        <v>6205850</v>
      </c>
      <c r="G123" s="6">
        <v>6468130</v>
      </c>
      <c r="H123" s="6">
        <v>6902139</v>
      </c>
      <c r="I123" s="6">
        <v>7206737</v>
      </c>
      <c r="J123" s="6">
        <v>7584602</v>
      </c>
      <c r="K123" s="6">
        <v>8094061</v>
      </c>
      <c r="L123" s="6"/>
    </row>
    <row r="124" spans="2:12">
      <c r="B124" s="36" t="s">
        <v>30</v>
      </c>
      <c r="C124" s="6">
        <v>4713269</v>
      </c>
      <c r="D124" s="6">
        <v>4999576</v>
      </c>
      <c r="E124" s="6">
        <v>5379618</v>
      </c>
      <c r="F124" s="6">
        <v>5699947</v>
      </c>
      <c r="G124" s="6">
        <v>6092332</v>
      </c>
      <c r="H124" s="6">
        <v>6726272</v>
      </c>
      <c r="I124" s="6">
        <v>7229035</v>
      </c>
      <c r="J124" s="6">
        <v>7818050</v>
      </c>
      <c r="K124" s="6">
        <v>8215511</v>
      </c>
      <c r="L124" s="6"/>
    </row>
    <row r="125" spans="2:12">
      <c r="B125" s="36" t="s">
        <v>31</v>
      </c>
      <c r="C125" s="6">
        <v>8356526</v>
      </c>
      <c r="D125" s="6">
        <v>8903567</v>
      </c>
      <c r="E125" s="6">
        <v>9428888</v>
      </c>
      <c r="F125" s="6">
        <v>10187858</v>
      </c>
      <c r="G125" s="6">
        <v>11334281</v>
      </c>
      <c r="H125" s="6">
        <v>12108295</v>
      </c>
      <c r="I125" s="6">
        <v>13028121</v>
      </c>
      <c r="J125" s="6">
        <v>14081667</v>
      </c>
      <c r="K125" s="6">
        <v>15437986</v>
      </c>
      <c r="L125" s="6"/>
    </row>
    <row r="126" spans="2:12">
      <c r="B126" s="36" t="s">
        <v>32</v>
      </c>
      <c r="C126" s="6">
        <v>2625146</v>
      </c>
      <c r="D126" s="6">
        <v>2749203</v>
      </c>
      <c r="E126" s="6">
        <v>2942680</v>
      </c>
      <c r="F126" s="6">
        <v>3219640</v>
      </c>
      <c r="G126" s="6">
        <v>3527762</v>
      </c>
      <c r="H126" s="6">
        <v>3805094</v>
      </c>
      <c r="I126" s="6">
        <v>4128399</v>
      </c>
      <c r="J126" s="6">
        <v>4411459</v>
      </c>
      <c r="K126" s="6">
        <v>4683481</v>
      </c>
      <c r="L126" s="6"/>
    </row>
    <row r="127" spans="2:12">
      <c r="B127" s="36" t="s">
        <v>33</v>
      </c>
      <c r="C127" s="6">
        <v>12121787</v>
      </c>
      <c r="D127" s="6">
        <v>12812387</v>
      </c>
      <c r="E127" s="6">
        <v>13791134</v>
      </c>
      <c r="F127" s="6">
        <v>14635679</v>
      </c>
      <c r="G127" s="6">
        <v>15310655</v>
      </c>
      <c r="H127" s="6">
        <v>16402998</v>
      </c>
      <c r="I127" s="6">
        <v>17241069</v>
      </c>
      <c r="J127" s="6">
        <v>18406577</v>
      </c>
      <c r="K127" s="6">
        <v>19462083</v>
      </c>
      <c r="L127" s="6"/>
    </row>
    <row r="128" spans="2:12">
      <c r="B128" s="36" t="s">
        <v>34</v>
      </c>
      <c r="C128" s="6">
        <v>7141348</v>
      </c>
      <c r="D128" s="6">
        <v>7543884</v>
      </c>
      <c r="E128" s="6">
        <v>8066175</v>
      </c>
      <c r="F128" s="6">
        <v>8701541</v>
      </c>
      <c r="G128" s="6">
        <v>9062053</v>
      </c>
      <c r="H128" s="6">
        <v>9668258</v>
      </c>
      <c r="I128" s="6">
        <v>10429503</v>
      </c>
      <c r="J128" s="6">
        <v>11247213</v>
      </c>
      <c r="K128" s="6">
        <v>11821494</v>
      </c>
      <c r="L128" s="6"/>
    </row>
    <row r="129" spans="2:12">
      <c r="B129" s="36" t="s">
        <v>35</v>
      </c>
      <c r="C129" s="6">
        <v>41733089</v>
      </c>
      <c r="D129" s="6">
        <v>44648678</v>
      </c>
      <c r="E129" s="6">
        <v>46653080</v>
      </c>
      <c r="F129" s="6">
        <v>49882997</v>
      </c>
      <c r="G129" s="6">
        <v>53525820</v>
      </c>
      <c r="H129" s="6">
        <v>57846007</v>
      </c>
      <c r="I129" s="6">
        <v>61450396</v>
      </c>
      <c r="J129" s="6">
        <v>64104011</v>
      </c>
      <c r="K129" s="6">
        <v>68519924</v>
      </c>
      <c r="L129" s="6"/>
    </row>
    <row r="130" spans="2:12">
      <c r="B130" s="36" t="s">
        <v>36</v>
      </c>
      <c r="C130" s="6">
        <v>20596169</v>
      </c>
      <c r="D130" s="6">
        <v>22061419</v>
      </c>
      <c r="E130" s="6">
        <v>23770574</v>
      </c>
      <c r="F130" s="6">
        <v>25608638</v>
      </c>
      <c r="G130" s="6">
        <v>27352770</v>
      </c>
      <c r="H130" s="6">
        <v>29746343</v>
      </c>
      <c r="I130" s="6">
        <v>31925288</v>
      </c>
      <c r="J130" s="6">
        <v>34107478</v>
      </c>
      <c r="K130" s="6">
        <v>36124724</v>
      </c>
      <c r="L130" s="6"/>
    </row>
    <row r="131" spans="2:12">
      <c r="B131" s="36" t="s">
        <v>37</v>
      </c>
      <c r="C131" s="6">
        <v>3679307</v>
      </c>
      <c r="D131" s="6">
        <v>3830518</v>
      </c>
      <c r="E131" s="6">
        <v>4058912</v>
      </c>
      <c r="F131" s="6">
        <v>4356898</v>
      </c>
      <c r="G131" s="6">
        <v>4679477</v>
      </c>
      <c r="H131" s="6">
        <v>5051656</v>
      </c>
      <c r="I131" s="6">
        <v>5381100</v>
      </c>
      <c r="J131" s="6">
        <v>5765762</v>
      </c>
      <c r="K131" s="6">
        <v>6064882</v>
      </c>
      <c r="L131" s="6"/>
    </row>
    <row r="132" spans="2:12">
      <c r="B132" s="36" t="s">
        <v>38</v>
      </c>
      <c r="C132" s="6">
        <v>11317730</v>
      </c>
      <c r="D132" s="6">
        <v>11941222</v>
      </c>
      <c r="E132" s="6">
        <v>12805458</v>
      </c>
      <c r="F132" s="6">
        <v>13651638</v>
      </c>
      <c r="G132" s="6">
        <v>14443326</v>
      </c>
      <c r="H132" s="6">
        <v>15557062</v>
      </c>
      <c r="I132" s="6">
        <v>16190710</v>
      </c>
      <c r="J132" s="6">
        <v>17309415</v>
      </c>
      <c r="K132" s="6">
        <v>18557307</v>
      </c>
      <c r="L132" s="6"/>
    </row>
    <row r="133" spans="2:12">
      <c r="B133" s="36" t="s">
        <v>39</v>
      </c>
      <c r="C133" s="6">
        <v>40018158</v>
      </c>
      <c r="D133" s="6">
        <v>41340441</v>
      </c>
      <c r="E133" s="6">
        <v>44141137</v>
      </c>
      <c r="F133" s="6">
        <v>47729283</v>
      </c>
      <c r="G133" s="6">
        <v>51891597</v>
      </c>
      <c r="H133" s="6">
        <v>56549137</v>
      </c>
      <c r="I133" s="6">
        <v>60918688</v>
      </c>
      <c r="J133" s="6">
        <v>64527408</v>
      </c>
      <c r="K133" s="6">
        <v>68353692</v>
      </c>
      <c r="L133" s="6"/>
    </row>
    <row r="134" spans="2:12">
      <c r="B134" s="36" t="s">
        <v>40</v>
      </c>
      <c r="C134" s="6">
        <v>4617863</v>
      </c>
      <c r="D134" s="6">
        <v>4897556</v>
      </c>
      <c r="E134" s="6">
        <v>5441068</v>
      </c>
      <c r="F134" s="6">
        <v>5921105</v>
      </c>
      <c r="G134" s="6">
        <v>6399578</v>
      </c>
      <c r="H134" s="6">
        <v>6988418</v>
      </c>
      <c r="I134" s="6">
        <v>7617900</v>
      </c>
      <c r="J134" s="6">
        <v>8146101</v>
      </c>
      <c r="K134" s="6">
        <v>8781526</v>
      </c>
      <c r="L134" s="6"/>
    </row>
    <row r="135" spans="2:12">
      <c r="B135" s="36" t="s">
        <v>41</v>
      </c>
      <c r="C135" s="6">
        <v>3728996</v>
      </c>
      <c r="D135" s="6">
        <v>3929622</v>
      </c>
      <c r="E135" s="6">
        <v>4217920</v>
      </c>
      <c r="F135" s="6">
        <v>4538801</v>
      </c>
      <c r="G135" s="6">
        <v>4776768</v>
      </c>
      <c r="H135" s="6">
        <v>5180201</v>
      </c>
      <c r="I135" s="6">
        <v>5634794</v>
      </c>
      <c r="J135" s="6">
        <v>5962527</v>
      </c>
      <c r="K135" s="6">
        <v>6309924</v>
      </c>
      <c r="L135" s="6"/>
    </row>
    <row r="136" spans="2:12">
      <c r="B136" s="36" t="s">
        <v>42</v>
      </c>
      <c r="C136" s="6">
        <v>14637283</v>
      </c>
      <c r="D136" s="6">
        <v>15471790</v>
      </c>
      <c r="E136" s="6">
        <v>16498811</v>
      </c>
      <c r="F136" s="6">
        <v>17868909</v>
      </c>
      <c r="G136" s="6">
        <v>19354986</v>
      </c>
      <c r="H136" s="6">
        <v>20760989</v>
      </c>
      <c r="I136" s="6">
        <v>22123670</v>
      </c>
      <c r="J136" s="6">
        <v>23317227</v>
      </c>
      <c r="K136" s="6">
        <v>24678624</v>
      </c>
      <c r="L136" s="6"/>
    </row>
    <row r="137" spans="2:12">
      <c r="B137" s="36" t="s">
        <v>43</v>
      </c>
      <c r="C137" s="6">
        <v>1552569</v>
      </c>
      <c r="D137" s="6">
        <v>1596656</v>
      </c>
      <c r="E137" s="6">
        <v>1744891</v>
      </c>
      <c r="F137" s="6">
        <v>1855935</v>
      </c>
      <c r="G137" s="6">
        <v>1990501</v>
      </c>
      <c r="H137" s="6">
        <v>2120720</v>
      </c>
      <c r="I137" s="6">
        <v>2291526</v>
      </c>
      <c r="J137" s="6">
        <v>2424163</v>
      </c>
      <c r="K137" s="6">
        <v>2574246</v>
      </c>
      <c r="L137" s="6"/>
    </row>
    <row r="138" spans="2:12">
      <c r="B138" s="36" t="s">
        <v>44</v>
      </c>
      <c r="C138" s="6">
        <v>727079</v>
      </c>
      <c r="D138" s="6">
        <v>732475</v>
      </c>
      <c r="E138" s="6">
        <v>788412</v>
      </c>
      <c r="F138" s="6">
        <v>871742</v>
      </c>
      <c r="G138" s="6">
        <v>887356</v>
      </c>
      <c r="H138" s="6">
        <v>978074</v>
      </c>
      <c r="I138" s="6">
        <v>1065712</v>
      </c>
      <c r="J138" s="6">
        <v>1202618</v>
      </c>
      <c r="K138" s="6">
        <v>1280853</v>
      </c>
      <c r="L138" s="6"/>
    </row>
    <row r="139" spans="2:12">
      <c r="B139" s="36" t="s">
        <v>45</v>
      </c>
      <c r="C139" s="6">
        <f>C140-C141</f>
        <v>353381</v>
      </c>
      <c r="D139" s="6">
        <f t="shared" ref="D139" si="8">D140-D141</f>
        <v>374564</v>
      </c>
      <c r="E139" s="6">
        <f t="shared" ref="E139" si="9">E140-E141</f>
        <v>375890</v>
      </c>
      <c r="F139" s="6">
        <f t="shared" ref="F139" si="10">F140-F141</f>
        <v>383130</v>
      </c>
      <c r="G139" s="6">
        <f t="shared" ref="G139" si="11">G140-G141</f>
        <v>375110</v>
      </c>
      <c r="H139" s="6">
        <f t="shared" ref="H139" si="12">H140-H141</f>
        <v>408898</v>
      </c>
      <c r="I139" s="6">
        <f t="shared" ref="I139" si="13">I140-I141</f>
        <v>425618</v>
      </c>
      <c r="J139" s="6">
        <f t="shared" ref="J139" si="14">J140-J141</f>
        <v>462715</v>
      </c>
      <c r="K139" s="6">
        <f t="shared" ref="K139" si="15">K140-K141</f>
        <v>524050</v>
      </c>
      <c r="L139" s="6"/>
    </row>
    <row r="140" spans="2:12">
      <c r="B140" s="36" t="s">
        <v>46</v>
      </c>
      <c r="C140" s="6">
        <v>218493000</v>
      </c>
      <c r="D140" s="6">
        <v>231028000</v>
      </c>
      <c r="E140" s="6">
        <v>245977000</v>
      </c>
      <c r="F140" s="6">
        <v>263640000</v>
      </c>
      <c r="G140" s="6">
        <v>282986000</v>
      </c>
      <c r="H140" s="6">
        <v>306184000</v>
      </c>
      <c r="I140" s="6">
        <v>327208000</v>
      </c>
      <c r="J140" s="6">
        <v>347589000</v>
      </c>
      <c r="K140" s="6">
        <v>370923000</v>
      </c>
      <c r="L140" s="6"/>
    </row>
    <row r="141" spans="2:12">
      <c r="B141" s="36" t="s">
        <v>75</v>
      </c>
      <c r="C141" s="6">
        <f>SUM(C121:C138)</f>
        <v>218139619</v>
      </c>
      <c r="D141" s="6">
        <f t="shared" ref="D141:K141" si="16">SUM(D121:D138)</f>
        <v>230653436</v>
      </c>
      <c r="E141" s="6">
        <f t="shared" si="16"/>
        <v>245601110</v>
      </c>
      <c r="F141" s="6">
        <f t="shared" si="16"/>
        <v>263256870</v>
      </c>
      <c r="G141" s="6">
        <f t="shared" si="16"/>
        <v>282610890</v>
      </c>
      <c r="H141" s="6">
        <f t="shared" si="16"/>
        <v>305775102</v>
      </c>
      <c r="I141" s="6">
        <f t="shared" si="16"/>
        <v>326782382</v>
      </c>
      <c r="J141" s="6">
        <f t="shared" si="16"/>
        <v>347126285</v>
      </c>
      <c r="K141" s="6">
        <f t="shared" si="16"/>
        <v>370398950</v>
      </c>
      <c r="L141" s="6"/>
    </row>
    <row r="144" spans="2:12">
      <c r="B144" t="s">
        <v>168</v>
      </c>
    </row>
    <row r="145" spans="2:12">
      <c r="B145" s="40" t="s">
        <v>166</v>
      </c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2:12">
      <c r="B146" s="36" t="s">
        <v>70</v>
      </c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2:12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2:12">
      <c r="B148" s="11"/>
      <c r="C148" s="5" t="s">
        <v>84</v>
      </c>
      <c r="D148" s="5" t="s">
        <v>85</v>
      </c>
      <c r="E148" s="5" t="s">
        <v>86</v>
      </c>
      <c r="F148" s="5" t="s">
        <v>87</v>
      </c>
      <c r="G148" s="5" t="s">
        <v>88</v>
      </c>
      <c r="H148" s="5" t="s">
        <v>89</v>
      </c>
      <c r="I148" s="5">
        <v>2001</v>
      </c>
      <c r="J148" s="5">
        <v>2002</v>
      </c>
      <c r="K148" s="5">
        <v>2003</v>
      </c>
      <c r="L148" s="5">
        <v>2004</v>
      </c>
    </row>
    <row r="149" spans="2:12">
      <c r="B149" s="36" t="s">
        <v>27</v>
      </c>
      <c r="C149" s="6">
        <v>33965685.872060262</v>
      </c>
      <c r="D149" s="6">
        <v>35295071.432364464</v>
      </c>
      <c r="E149" s="6">
        <v>38158779.196477488</v>
      </c>
      <c r="F149" s="6">
        <v>40256009.307164058</v>
      </c>
      <c r="G149" s="6">
        <v>43314984.917913958</v>
      </c>
      <c r="H149" s="6">
        <v>47053611.622694902</v>
      </c>
      <c r="I149" s="6">
        <v>50238002.271970235</v>
      </c>
      <c r="J149" s="6">
        <v>53593831.786584772</v>
      </c>
      <c r="K149" s="6"/>
      <c r="L149" s="6"/>
    </row>
    <row r="150" spans="2:12">
      <c r="B150" s="36" t="s">
        <v>28</v>
      </c>
      <c r="C150" s="6">
        <v>8483205.2991273552</v>
      </c>
      <c r="D150" s="6">
        <v>9170192.9270582944</v>
      </c>
      <c r="E150" s="6">
        <v>9627535.7934396788</v>
      </c>
      <c r="F150" s="6">
        <v>10085383.377695598</v>
      </c>
      <c r="G150" s="6">
        <v>10542466.726383019</v>
      </c>
      <c r="H150" s="6">
        <v>11327051.321326002</v>
      </c>
      <c r="I150" s="6">
        <v>11817397.034147048</v>
      </c>
      <c r="J150" s="6">
        <v>12696427.843889061</v>
      </c>
      <c r="K150" s="6"/>
      <c r="L150" s="6"/>
    </row>
    <row r="151" spans="2:12">
      <c r="B151" s="36" t="s">
        <v>29</v>
      </c>
      <c r="C151" s="6">
        <v>6524295.1755952211</v>
      </c>
      <c r="D151" s="6">
        <v>6643892.3477012441</v>
      </c>
      <c r="E151" s="6">
        <v>7077574.1356234923</v>
      </c>
      <c r="F151" s="6">
        <v>7498540.7033879114</v>
      </c>
      <c r="G151" s="6">
        <v>7781068.1237580273</v>
      </c>
      <c r="H151" s="6">
        <v>8305378.0543555999</v>
      </c>
      <c r="I151" s="6">
        <v>8694345.1312900893</v>
      </c>
      <c r="J151" s="6">
        <v>9091165.5809941851</v>
      </c>
      <c r="K151" s="6"/>
      <c r="L151" s="6"/>
    </row>
    <row r="152" spans="2:12">
      <c r="B152" s="36" t="s">
        <v>30</v>
      </c>
      <c r="C152" s="6">
        <v>5505105.5101031791</v>
      </c>
      <c r="D152" s="6">
        <v>6028971.2533478215</v>
      </c>
      <c r="E152" s="6">
        <v>6569778.067944156</v>
      </c>
      <c r="F152" s="6">
        <v>6985916.0599457258</v>
      </c>
      <c r="G152" s="6">
        <v>7347978.0611318154</v>
      </c>
      <c r="H152" s="6">
        <v>8027145.3577323966</v>
      </c>
      <c r="I152" s="6">
        <v>8563088.1650767811</v>
      </c>
      <c r="J152" s="6">
        <v>9208240.3545180168</v>
      </c>
      <c r="K152" s="6"/>
      <c r="L152" s="6"/>
    </row>
    <row r="153" spans="2:12">
      <c r="B153" s="36" t="s">
        <v>31</v>
      </c>
      <c r="C153" s="6">
        <v>9820282.6696993709</v>
      </c>
      <c r="D153" s="6">
        <v>10579101.929078074</v>
      </c>
      <c r="E153" s="6">
        <v>11305719.883119162</v>
      </c>
      <c r="F153" s="6">
        <v>12279891.410882415</v>
      </c>
      <c r="G153" s="6">
        <v>13332243.355721345</v>
      </c>
      <c r="H153" s="6">
        <v>14089777.282685542</v>
      </c>
      <c r="I153" s="6">
        <v>15068886.212201471</v>
      </c>
      <c r="J153" s="6">
        <v>16203692.604554364</v>
      </c>
      <c r="K153" s="6"/>
      <c r="L153" s="6"/>
    </row>
    <row r="154" spans="2:12">
      <c r="B154" s="36" t="s">
        <v>32</v>
      </c>
      <c r="C154" s="6">
        <v>3201234.2423087284</v>
      </c>
      <c r="D154" s="6">
        <v>3446394.9335699822</v>
      </c>
      <c r="E154" s="6">
        <v>3642227.1715445933</v>
      </c>
      <c r="F154" s="6">
        <v>3977857.0685834745</v>
      </c>
      <c r="G154" s="6">
        <v>4311046.5475923661</v>
      </c>
      <c r="H154" s="6">
        <v>4674417.0635683145</v>
      </c>
      <c r="I154" s="6">
        <v>5043682.8006667458</v>
      </c>
      <c r="J154" s="6">
        <v>5326853.7983977636</v>
      </c>
      <c r="K154" s="6"/>
      <c r="L154" s="6"/>
    </row>
    <row r="155" spans="2:12">
      <c r="B155" s="36" t="s">
        <v>33</v>
      </c>
      <c r="C155" s="6">
        <v>15183804.291843208</v>
      </c>
      <c r="D155" s="6">
        <v>16196920.48846475</v>
      </c>
      <c r="E155" s="6">
        <v>16647028.697580047</v>
      </c>
      <c r="F155" s="6">
        <v>17678865.052914765</v>
      </c>
      <c r="G155" s="6">
        <v>18780852.131338343</v>
      </c>
      <c r="H155" s="6">
        <v>20056406.564377166</v>
      </c>
      <c r="I155" s="6">
        <v>21033039.08973863</v>
      </c>
      <c r="J155" s="6">
        <v>22220635.894338384</v>
      </c>
      <c r="K155" s="6"/>
      <c r="L155" s="6"/>
    </row>
    <row r="156" spans="2:12">
      <c r="B156" s="36" t="s">
        <v>34</v>
      </c>
      <c r="C156" s="6">
        <v>8592531.0255252011</v>
      </c>
      <c r="D156" s="6">
        <v>9441017.7212743536</v>
      </c>
      <c r="E156" s="6">
        <v>9701053.1415467355</v>
      </c>
      <c r="F156" s="6">
        <v>10450320.533678226</v>
      </c>
      <c r="G156" s="6">
        <v>10942251.394004937</v>
      </c>
      <c r="H156" s="6">
        <v>11634446.57247893</v>
      </c>
      <c r="I156" s="6">
        <v>12499497.109284725</v>
      </c>
      <c r="J156" s="6">
        <v>13381724.679507725</v>
      </c>
      <c r="K156" s="6"/>
      <c r="L156" s="6"/>
    </row>
    <row r="157" spans="2:12">
      <c r="B157" s="36" t="s">
        <v>35</v>
      </c>
      <c r="C157" s="6">
        <v>49008199.621483319</v>
      </c>
      <c r="D157" s="6">
        <v>52176221.802677035</v>
      </c>
      <c r="E157" s="6">
        <v>54767107.491088845</v>
      </c>
      <c r="F157" s="6">
        <v>58527717.567058958</v>
      </c>
      <c r="G157" s="6">
        <v>62583121.580052264</v>
      </c>
      <c r="H157" s="6">
        <v>66748666.856786422</v>
      </c>
      <c r="I157" s="6">
        <v>70877486.401381284</v>
      </c>
      <c r="J157" s="6">
        <v>73916392.269138634</v>
      </c>
      <c r="K157" s="6"/>
      <c r="L157" s="6"/>
    </row>
    <row r="158" spans="2:12">
      <c r="B158" s="36" t="s">
        <v>36</v>
      </c>
      <c r="C158" s="6">
        <v>24208916.423137635</v>
      </c>
      <c r="D158" s="6">
        <v>26036154.184179176</v>
      </c>
      <c r="E158" s="6">
        <v>27917065.914758548</v>
      </c>
      <c r="F158" s="6">
        <v>30329529.419909891</v>
      </c>
      <c r="G158" s="6">
        <v>32070171.238742273</v>
      </c>
      <c r="H158" s="6">
        <v>34578604.582126394</v>
      </c>
      <c r="I158" s="6">
        <v>37112387.839806899</v>
      </c>
      <c r="J158" s="6">
        <v>39752322.024178043</v>
      </c>
      <c r="K158" s="6"/>
      <c r="L158" s="6"/>
    </row>
    <row r="159" spans="2:12">
      <c r="B159" s="36" t="s">
        <v>37</v>
      </c>
      <c r="C159" s="6">
        <v>4453651.6711993394</v>
      </c>
      <c r="D159" s="6">
        <v>4783937.8881194126</v>
      </c>
      <c r="E159" s="6">
        <v>4896568.8225544253</v>
      </c>
      <c r="F159" s="6">
        <v>5263323.1793191666</v>
      </c>
      <c r="G159" s="6">
        <v>5690772.441486774</v>
      </c>
      <c r="H159" s="6">
        <v>6170558.6691809148</v>
      </c>
      <c r="I159" s="6">
        <v>6531069.7909359541</v>
      </c>
      <c r="J159" s="6">
        <v>6941101.5261496473</v>
      </c>
      <c r="K159" s="6"/>
      <c r="L159" s="6"/>
    </row>
    <row r="160" spans="2:12">
      <c r="B160" s="36" t="s">
        <v>38</v>
      </c>
      <c r="C160" s="6">
        <v>14899031.394455699</v>
      </c>
      <c r="D160" s="6">
        <v>15861127.613038337</v>
      </c>
      <c r="E160" s="6">
        <v>16487542.291527497</v>
      </c>
      <c r="F160" s="6">
        <v>17335718.984772831</v>
      </c>
      <c r="G160" s="6">
        <v>18131389.780201111</v>
      </c>
      <c r="H160" s="6">
        <v>19648631.870967582</v>
      </c>
      <c r="I160" s="6">
        <v>20332987.916127808</v>
      </c>
      <c r="J160" s="6">
        <v>21780804.813972268</v>
      </c>
      <c r="K160" s="6"/>
      <c r="L160" s="6"/>
    </row>
    <row r="161" spans="2:12">
      <c r="B161" s="36" t="s">
        <v>39</v>
      </c>
      <c r="C161" s="6">
        <v>44777192.512426101</v>
      </c>
      <c r="D161" s="6">
        <v>46353917.776511267</v>
      </c>
      <c r="E161" s="6">
        <v>50084961.921076998</v>
      </c>
      <c r="F161" s="6">
        <v>54026563.391493924</v>
      </c>
      <c r="G161" s="6">
        <v>57670331.748086952</v>
      </c>
      <c r="H161" s="6">
        <v>62590941.630877793</v>
      </c>
      <c r="I161" s="6">
        <v>67387313.83357659</v>
      </c>
      <c r="J161" s="6">
        <v>70976508.912709415</v>
      </c>
      <c r="K161" s="6"/>
      <c r="L161" s="6"/>
    </row>
    <row r="162" spans="2:12">
      <c r="B162" s="36" t="s">
        <v>40</v>
      </c>
      <c r="C162" s="6">
        <v>5578948.7676417939</v>
      </c>
      <c r="D162" s="6">
        <v>6024923.539794242</v>
      </c>
      <c r="E162" s="6">
        <v>6519065.7969092978</v>
      </c>
      <c r="F162" s="6">
        <v>7083313.7529356536</v>
      </c>
      <c r="G162" s="6">
        <v>7642849.1397385653</v>
      </c>
      <c r="H162" s="6">
        <v>8374001.8709378196</v>
      </c>
      <c r="I162" s="6">
        <v>9009496.7039625831</v>
      </c>
      <c r="J162" s="6">
        <v>9588917.8115201183</v>
      </c>
      <c r="K162" s="6"/>
      <c r="L162" s="6"/>
    </row>
    <row r="163" spans="2:12">
      <c r="B163" s="36" t="s">
        <v>41</v>
      </c>
      <c r="C163" s="6">
        <v>4345573.5898869857</v>
      </c>
      <c r="D163" s="6">
        <v>4711101.0573956259</v>
      </c>
      <c r="E163" s="6">
        <v>4916826.9243104029</v>
      </c>
      <c r="F163" s="6">
        <v>5318434.0623451415</v>
      </c>
      <c r="G163" s="6">
        <v>5527807.48224336</v>
      </c>
      <c r="H163" s="6">
        <v>6083064.3090533866</v>
      </c>
      <c r="I163" s="6">
        <v>6535824.7755426215</v>
      </c>
      <c r="J163" s="6">
        <v>6840116.8378160605</v>
      </c>
      <c r="K163" s="6"/>
      <c r="L163" s="6"/>
    </row>
    <row r="164" spans="2:12">
      <c r="B164" s="36" t="s">
        <v>42</v>
      </c>
      <c r="C164" s="6">
        <v>16922628.681025907</v>
      </c>
      <c r="D164" s="6">
        <v>17916500.024635546</v>
      </c>
      <c r="E164" s="6">
        <v>18994365.571692258</v>
      </c>
      <c r="F164" s="6">
        <v>20487890.092778087</v>
      </c>
      <c r="G164" s="6">
        <v>22179582.465909414</v>
      </c>
      <c r="H164" s="6">
        <v>23572148.923231378</v>
      </c>
      <c r="I164" s="6">
        <v>25051914.455810696</v>
      </c>
      <c r="J164" s="6">
        <v>26398508.396358397</v>
      </c>
      <c r="K164" s="6"/>
      <c r="L164" s="6"/>
    </row>
    <row r="165" spans="2:12">
      <c r="B165" s="36" t="s">
        <v>43</v>
      </c>
      <c r="C165" s="6">
        <v>1889555.4982383675</v>
      </c>
      <c r="D165" s="6">
        <v>2020357.0643424483</v>
      </c>
      <c r="E165" s="6">
        <v>2088251.3070630583</v>
      </c>
      <c r="F165" s="6">
        <v>2204977.481956285</v>
      </c>
      <c r="G165" s="6">
        <v>2435962.4868100332</v>
      </c>
      <c r="H165" s="6">
        <v>2628595.7466199421</v>
      </c>
      <c r="I165" s="6">
        <v>2859050.6783691025</v>
      </c>
      <c r="J165" s="6">
        <v>2987657.852265602</v>
      </c>
      <c r="K165" s="6"/>
      <c r="L165" s="6"/>
    </row>
    <row r="166" spans="2:12">
      <c r="B166" s="36" t="s">
        <v>44</v>
      </c>
      <c r="C166" s="6">
        <v>835752.19695585722</v>
      </c>
      <c r="D166" s="6">
        <v>851945.88916650275</v>
      </c>
      <c r="E166" s="6">
        <v>865288.2099792501</v>
      </c>
      <c r="F166" s="6">
        <v>953261.92941176472</v>
      </c>
      <c r="G166" s="6">
        <v>990662.80786262243</v>
      </c>
      <c r="H166" s="6">
        <v>1097193.8597643781</v>
      </c>
      <c r="I166" s="6">
        <v>1192444.240643275</v>
      </c>
      <c r="J166" s="6">
        <v>1340641.4635278764</v>
      </c>
      <c r="K166" s="6"/>
      <c r="L166" s="6"/>
    </row>
    <row r="167" spans="2:12">
      <c r="B167" s="36" t="s">
        <v>167</v>
      </c>
      <c r="C167" s="6">
        <f>SUM(C149:C166)</f>
        <v>258195594.44271353</v>
      </c>
      <c r="D167" s="6">
        <f t="shared" ref="D167:J167" si="17">SUM(D149:D166)</f>
        <v>273537749.87271851</v>
      </c>
      <c r="E167" s="6">
        <f t="shared" si="17"/>
        <v>290266740.33823597</v>
      </c>
      <c r="F167" s="6">
        <f t="shared" si="17"/>
        <v>310743513.37623394</v>
      </c>
      <c r="G167" s="6">
        <f t="shared" si="17"/>
        <v>331275542.42897719</v>
      </c>
      <c r="H167" s="6">
        <f t="shared" si="17"/>
        <v>356660642.15876484</v>
      </c>
      <c r="I167" s="6">
        <f t="shared" si="17"/>
        <v>379847914.4505325</v>
      </c>
      <c r="J167" s="6">
        <f t="shared" si="17"/>
        <v>402245544.45042026</v>
      </c>
      <c r="K167" s="6"/>
      <c r="L167" s="6"/>
    </row>
    <row r="168" spans="2:12">
      <c r="B168" s="3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2:12">
      <c r="B169" s="3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1" spans="2:12">
      <c r="B171" s="40" t="s">
        <v>173</v>
      </c>
      <c r="C171" s="38"/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2:12">
      <c r="B172" s="38" t="s">
        <v>70</v>
      </c>
      <c r="C172" s="38"/>
      <c r="D172" s="38"/>
      <c r="E172" s="38"/>
      <c r="F172" s="38"/>
      <c r="G172" s="38"/>
      <c r="H172" s="38"/>
      <c r="I172" s="38"/>
      <c r="J172" s="38"/>
      <c r="K172" s="38"/>
      <c r="L172" s="38"/>
    </row>
    <row r="173" spans="2:12"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2:12">
      <c r="B174" s="11"/>
      <c r="C174" s="5" t="s">
        <v>84</v>
      </c>
      <c r="D174" s="5" t="s">
        <v>85</v>
      </c>
      <c r="E174" s="5" t="s">
        <v>86</v>
      </c>
      <c r="F174" s="5" t="s">
        <v>87</v>
      </c>
      <c r="G174" s="5" t="s">
        <v>88</v>
      </c>
      <c r="H174" s="5" t="s">
        <v>89</v>
      </c>
      <c r="I174" s="5">
        <v>2001</v>
      </c>
      <c r="J174" s="5">
        <v>2002</v>
      </c>
      <c r="K174" s="5">
        <v>2003</v>
      </c>
      <c r="L174" s="5">
        <v>2004</v>
      </c>
    </row>
    <row r="175" spans="2:12">
      <c r="B175" s="38" t="s">
        <v>27</v>
      </c>
      <c r="C175" s="6">
        <v>2528211</v>
      </c>
      <c r="D175" s="6">
        <v>2404202</v>
      </c>
      <c r="E175" s="6">
        <v>2543622</v>
      </c>
      <c r="F175" s="6">
        <v>2583684</v>
      </c>
      <c r="G175" s="6">
        <v>2537523</v>
      </c>
      <c r="H175" s="6">
        <v>2861852</v>
      </c>
      <c r="I175" s="6">
        <v>3502256</v>
      </c>
      <c r="J175" s="6">
        <v>3433017</v>
      </c>
      <c r="K175" s="6">
        <v>3468192</v>
      </c>
      <c r="L175" s="6">
        <v>3710531</v>
      </c>
    </row>
    <row r="176" spans="2:12">
      <c r="B176" s="38" t="s">
        <v>28</v>
      </c>
      <c r="C176" s="6">
        <v>615956</v>
      </c>
      <c r="D176" s="6">
        <v>585008</v>
      </c>
      <c r="E176" s="6">
        <v>616567</v>
      </c>
      <c r="F176" s="6">
        <v>617824</v>
      </c>
      <c r="G176" s="6">
        <v>594782</v>
      </c>
      <c r="H176" s="6">
        <v>660871</v>
      </c>
      <c r="I176" s="6">
        <v>799404</v>
      </c>
      <c r="J176" s="6">
        <v>780568</v>
      </c>
      <c r="K176" s="6">
        <v>780323</v>
      </c>
      <c r="L176" s="6">
        <v>825700</v>
      </c>
    </row>
    <row r="177" spans="2:12">
      <c r="B177" s="38" t="s">
        <v>29</v>
      </c>
      <c r="C177" s="6">
        <v>455785</v>
      </c>
      <c r="D177" s="6">
        <v>427033</v>
      </c>
      <c r="E177" s="6">
        <v>438256</v>
      </c>
      <c r="F177" s="6">
        <v>455134</v>
      </c>
      <c r="G177" s="6">
        <v>428795</v>
      </c>
      <c r="H177" s="6">
        <v>479530</v>
      </c>
      <c r="I177" s="6">
        <v>580832</v>
      </c>
      <c r="J177" s="6">
        <v>556990</v>
      </c>
      <c r="K177" s="6">
        <v>551085</v>
      </c>
      <c r="L177" s="6">
        <v>582741</v>
      </c>
    </row>
    <row r="178" spans="2:12">
      <c r="B178" s="38" t="s">
        <v>30</v>
      </c>
      <c r="C178" s="6">
        <v>433347</v>
      </c>
      <c r="D178" s="6">
        <v>414204</v>
      </c>
      <c r="E178" s="6">
        <v>451970</v>
      </c>
      <c r="F178" s="6">
        <v>467022</v>
      </c>
      <c r="G178" s="6">
        <v>470843</v>
      </c>
      <c r="H178" s="6">
        <v>531417</v>
      </c>
      <c r="I178" s="6">
        <v>651496</v>
      </c>
      <c r="J178" s="6">
        <v>637854</v>
      </c>
      <c r="K178" s="6">
        <v>637291</v>
      </c>
      <c r="L178" s="6">
        <v>662383</v>
      </c>
    </row>
    <row r="179" spans="2:12">
      <c r="B179" s="38" t="s">
        <v>31</v>
      </c>
      <c r="C179" s="6">
        <v>716048</v>
      </c>
      <c r="D179" s="6">
        <v>681473</v>
      </c>
      <c r="E179" s="6">
        <v>726489</v>
      </c>
      <c r="F179" s="6">
        <v>759251</v>
      </c>
      <c r="G179" s="6">
        <v>772607</v>
      </c>
      <c r="H179" s="6">
        <v>854990</v>
      </c>
      <c r="I179" s="6">
        <v>1058113</v>
      </c>
      <c r="J179" s="6">
        <v>1041157</v>
      </c>
      <c r="K179" s="6">
        <v>1055384</v>
      </c>
      <c r="L179" s="6">
        <v>1100458</v>
      </c>
    </row>
    <row r="180" spans="2:12">
      <c r="B180" s="38" t="s">
        <v>32</v>
      </c>
      <c r="C180" s="6">
        <v>235379</v>
      </c>
      <c r="D180" s="6">
        <v>221626</v>
      </c>
      <c r="E180" s="6">
        <v>233075</v>
      </c>
      <c r="F180" s="6">
        <v>241319</v>
      </c>
      <c r="G180" s="6">
        <v>238910</v>
      </c>
      <c r="H180" s="6">
        <v>269170</v>
      </c>
      <c r="I180" s="6">
        <v>331552</v>
      </c>
      <c r="J180" s="6">
        <v>320828</v>
      </c>
      <c r="K180" s="6">
        <v>321319</v>
      </c>
      <c r="L180" s="6">
        <v>342515</v>
      </c>
    </row>
    <row r="181" spans="2:12">
      <c r="B181" s="38" t="s">
        <v>33</v>
      </c>
      <c r="C181" s="6">
        <v>1150503</v>
      </c>
      <c r="D181" s="6">
        <v>1078407</v>
      </c>
      <c r="E181" s="6">
        <v>1113578</v>
      </c>
      <c r="F181" s="6">
        <v>1124024</v>
      </c>
      <c r="G181" s="6">
        <v>1098196</v>
      </c>
      <c r="H181" s="6">
        <v>1210926</v>
      </c>
      <c r="I181" s="6">
        <v>1468717</v>
      </c>
      <c r="J181" s="6">
        <v>1420156</v>
      </c>
      <c r="K181" s="6">
        <v>1415647</v>
      </c>
      <c r="L181" s="6">
        <v>1496186</v>
      </c>
    </row>
    <row r="182" spans="2:12">
      <c r="B182" s="38" t="s">
        <v>34</v>
      </c>
      <c r="C182" s="6">
        <v>664780</v>
      </c>
      <c r="D182" s="6">
        <v>635063</v>
      </c>
      <c r="E182" s="6">
        <v>665356</v>
      </c>
      <c r="F182" s="6">
        <v>685486</v>
      </c>
      <c r="G182" s="6">
        <v>662815</v>
      </c>
      <c r="H182" s="6">
        <v>735192</v>
      </c>
      <c r="I182" s="6">
        <v>895356</v>
      </c>
      <c r="J182" s="6">
        <v>865118</v>
      </c>
      <c r="K182" s="6">
        <v>858967</v>
      </c>
      <c r="L182" s="6">
        <v>908855</v>
      </c>
    </row>
    <row r="183" spans="2:12">
      <c r="B183" s="38" t="s">
        <v>35</v>
      </c>
      <c r="C183" s="6">
        <v>3563928</v>
      </c>
      <c r="D183" s="6">
        <v>3407227</v>
      </c>
      <c r="E183" s="6">
        <v>3576815</v>
      </c>
      <c r="F183" s="6">
        <v>3621048</v>
      </c>
      <c r="G183" s="6">
        <v>3564659</v>
      </c>
      <c r="H183" s="6">
        <v>3948911</v>
      </c>
      <c r="I183" s="6">
        <v>4796575</v>
      </c>
      <c r="J183" s="6">
        <v>4625477</v>
      </c>
      <c r="K183" s="6">
        <v>4641196</v>
      </c>
      <c r="L183" s="6">
        <v>4926985</v>
      </c>
    </row>
    <row r="184" spans="2:12">
      <c r="B184" s="38" t="s">
        <v>36</v>
      </c>
      <c r="C184" s="6">
        <v>1781886</v>
      </c>
      <c r="D184" s="6">
        <v>1690537</v>
      </c>
      <c r="E184" s="6">
        <v>1806639</v>
      </c>
      <c r="F184" s="6">
        <v>1866088</v>
      </c>
      <c r="G184" s="6">
        <v>1835795</v>
      </c>
      <c r="H184" s="6">
        <v>2060177</v>
      </c>
      <c r="I184" s="6">
        <v>2534367</v>
      </c>
      <c r="J184" s="6">
        <v>2468820</v>
      </c>
      <c r="K184" s="6">
        <v>2459291</v>
      </c>
      <c r="L184" s="6">
        <v>2604044</v>
      </c>
    </row>
    <row r="185" spans="2:12">
      <c r="B185" s="38" t="s">
        <v>37</v>
      </c>
      <c r="C185" s="6">
        <v>324331</v>
      </c>
      <c r="D185" s="6">
        <v>309560</v>
      </c>
      <c r="E185" s="6">
        <v>323716</v>
      </c>
      <c r="F185" s="6">
        <v>331610</v>
      </c>
      <c r="G185" s="6">
        <v>329757</v>
      </c>
      <c r="H185" s="6">
        <v>369636</v>
      </c>
      <c r="I185" s="6">
        <v>443794</v>
      </c>
      <c r="J185" s="6">
        <v>437854</v>
      </c>
      <c r="K185" s="6">
        <v>442458</v>
      </c>
      <c r="L185" s="6">
        <v>470392</v>
      </c>
    </row>
    <row r="186" spans="2:12">
      <c r="B186" s="38" t="s">
        <v>38</v>
      </c>
      <c r="C186" s="6">
        <v>1057986</v>
      </c>
      <c r="D186" s="6">
        <v>996410</v>
      </c>
      <c r="E186" s="6">
        <v>1045821</v>
      </c>
      <c r="F186" s="6">
        <v>1063683</v>
      </c>
      <c r="G186" s="6">
        <v>1042437</v>
      </c>
      <c r="H186" s="6">
        <v>1147261</v>
      </c>
      <c r="I186" s="6">
        <v>1385272</v>
      </c>
      <c r="J186" s="6">
        <v>1342564</v>
      </c>
      <c r="K186" s="6">
        <v>1349463</v>
      </c>
      <c r="L186" s="6">
        <v>1425721</v>
      </c>
    </row>
    <row r="187" spans="2:12">
      <c r="B187" s="38" t="s">
        <v>39</v>
      </c>
      <c r="C187" s="6">
        <v>3166398</v>
      </c>
      <c r="D187" s="6">
        <v>2998190</v>
      </c>
      <c r="E187" s="6">
        <v>3185170</v>
      </c>
      <c r="F187" s="6">
        <v>3326838</v>
      </c>
      <c r="G187" s="6">
        <v>3277036</v>
      </c>
      <c r="H187" s="6">
        <v>3676041</v>
      </c>
      <c r="I187" s="6">
        <v>4544288</v>
      </c>
      <c r="J187" s="6">
        <v>4393826</v>
      </c>
      <c r="K187" s="6">
        <v>4405616</v>
      </c>
      <c r="L187" s="6">
        <v>4660536</v>
      </c>
    </row>
    <row r="188" spans="2:12">
      <c r="B188" s="38" t="s">
        <v>40</v>
      </c>
      <c r="C188" s="6">
        <v>431945</v>
      </c>
      <c r="D188" s="6">
        <v>410776</v>
      </c>
      <c r="E188" s="6">
        <v>442579</v>
      </c>
      <c r="F188" s="6">
        <v>456642</v>
      </c>
      <c r="G188" s="6">
        <v>447920</v>
      </c>
      <c r="H188" s="6">
        <v>510575</v>
      </c>
      <c r="I188" s="6">
        <v>628508</v>
      </c>
      <c r="J188" s="6">
        <v>615528</v>
      </c>
      <c r="K188" s="6">
        <v>623518</v>
      </c>
      <c r="L188" s="6">
        <v>664745</v>
      </c>
    </row>
    <row r="189" spans="2:12">
      <c r="B189" s="38" t="s">
        <v>41</v>
      </c>
      <c r="C189" s="6">
        <v>321055</v>
      </c>
      <c r="D189" s="6">
        <v>306280</v>
      </c>
      <c r="E189" s="6">
        <v>325619</v>
      </c>
      <c r="F189" s="6">
        <v>330464</v>
      </c>
      <c r="G189" s="6">
        <v>321792</v>
      </c>
      <c r="H189" s="6">
        <v>360763</v>
      </c>
      <c r="I189" s="6">
        <v>439663</v>
      </c>
      <c r="J189" s="6">
        <v>427744</v>
      </c>
      <c r="K189" s="6">
        <v>426955</v>
      </c>
      <c r="L189" s="6">
        <v>455205</v>
      </c>
    </row>
    <row r="190" spans="2:12">
      <c r="B190" s="38" t="s">
        <v>42</v>
      </c>
      <c r="C190" s="6">
        <v>1190671</v>
      </c>
      <c r="D190" s="6">
        <v>1119993</v>
      </c>
      <c r="E190" s="6">
        <v>1188269</v>
      </c>
      <c r="F190" s="6">
        <v>1234341</v>
      </c>
      <c r="G190" s="6">
        <v>1224650</v>
      </c>
      <c r="H190" s="6">
        <v>1366036</v>
      </c>
      <c r="I190" s="6">
        <v>1658551</v>
      </c>
      <c r="J190" s="6">
        <v>1595619</v>
      </c>
      <c r="K190" s="6">
        <v>1595800</v>
      </c>
      <c r="L190" s="6">
        <v>1696761</v>
      </c>
    </row>
    <row r="191" spans="2:12">
      <c r="B191" s="38" t="s">
        <v>43</v>
      </c>
      <c r="C191" s="6">
        <v>143992</v>
      </c>
      <c r="D191" s="6">
        <v>136065</v>
      </c>
      <c r="E191" s="6">
        <v>144419</v>
      </c>
      <c r="F191" s="6">
        <v>146940</v>
      </c>
      <c r="G191" s="6">
        <v>144136</v>
      </c>
      <c r="H191" s="6">
        <v>162096</v>
      </c>
      <c r="I191" s="6">
        <v>196894</v>
      </c>
      <c r="J191" s="6">
        <v>188744</v>
      </c>
      <c r="K191" s="6">
        <v>190326</v>
      </c>
      <c r="L191" s="6">
        <v>200374</v>
      </c>
    </row>
    <row r="192" spans="2:12">
      <c r="B192" s="38" t="s">
        <v>44</v>
      </c>
      <c r="C192" s="6">
        <v>52799</v>
      </c>
      <c r="D192" s="6">
        <v>49946</v>
      </c>
      <c r="E192" s="6">
        <v>54040</v>
      </c>
      <c r="F192" s="6">
        <v>57602</v>
      </c>
      <c r="G192" s="6">
        <v>57347</v>
      </c>
      <c r="H192" s="6">
        <v>63556</v>
      </c>
      <c r="I192" s="6">
        <v>78362</v>
      </c>
      <c r="J192" s="6">
        <v>77136</v>
      </c>
      <c r="K192" s="6">
        <v>76169</v>
      </c>
      <c r="L192" s="6">
        <v>81868</v>
      </c>
    </row>
    <row r="193" spans="2:12">
      <c r="B193" s="38" t="s">
        <v>167</v>
      </c>
      <c r="C193" s="6">
        <f>SUM(C175:C192)</f>
        <v>18835000</v>
      </c>
      <c r="D193" s="6">
        <f t="shared" ref="D193:L193" si="18">SUM(D175:D192)</f>
        <v>17872000</v>
      </c>
      <c r="E193" s="6">
        <f t="shared" si="18"/>
        <v>18882000</v>
      </c>
      <c r="F193" s="6">
        <f t="shared" si="18"/>
        <v>19369000</v>
      </c>
      <c r="G193" s="6">
        <f t="shared" si="18"/>
        <v>19050000</v>
      </c>
      <c r="H193" s="6">
        <f t="shared" si="18"/>
        <v>21269000</v>
      </c>
      <c r="I193" s="6">
        <f t="shared" si="18"/>
        <v>25994000</v>
      </c>
      <c r="J193" s="6">
        <f t="shared" si="18"/>
        <v>25229000</v>
      </c>
      <c r="K193" s="6">
        <f t="shared" si="18"/>
        <v>25299000</v>
      </c>
      <c r="L193" s="6">
        <f t="shared" si="18"/>
        <v>26816000</v>
      </c>
    </row>
    <row r="196" spans="2:12">
      <c r="B196" t="s">
        <v>185</v>
      </c>
    </row>
    <row r="197" spans="2:12">
      <c r="B197" s="40" t="s">
        <v>184</v>
      </c>
      <c r="C197" s="44"/>
      <c r="D197" s="44"/>
      <c r="E197" s="44"/>
      <c r="F197" s="44"/>
      <c r="G197" s="44"/>
      <c r="H197" s="44"/>
      <c r="I197" s="44"/>
      <c r="J197" s="44"/>
      <c r="K197" s="44"/>
    </row>
    <row r="198" spans="2:12">
      <c r="B198" s="44" t="s">
        <v>14</v>
      </c>
      <c r="C198" s="44"/>
      <c r="D198" s="44"/>
      <c r="E198" s="44"/>
      <c r="F198" s="44"/>
      <c r="G198" s="44"/>
      <c r="H198" s="44"/>
      <c r="I198" s="44"/>
      <c r="J198" s="44"/>
      <c r="K198" s="44"/>
    </row>
    <row r="199" spans="2:12">
      <c r="B199" s="44"/>
      <c r="C199" s="44"/>
      <c r="D199" s="44"/>
      <c r="E199" s="44"/>
      <c r="F199" s="44"/>
      <c r="G199" s="44"/>
      <c r="H199" s="44"/>
      <c r="I199" s="44"/>
      <c r="J199" s="44"/>
      <c r="K199" s="44"/>
    </row>
    <row r="200" spans="2:12">
      <c r="B200" s="11"/>
      <c r="C200" s="5" t="s">
        <v>84</v>
      </c>
      <c r="D200" s="5" t="s">
        <v>85</v>
      </c>
      <c r="E200" s="5" t="s">
        <v>86</v>
      </c>
      <c r="F200" s="5" t="s">
        <v>87</v>
      </c>
      <c r="G200" s="5" t="s">
        <v>88</v>
      </c>
      <c r="H200" s="5" t="s">
        <v>89</v>
      </c>
      <c r="I200" s="5">
        <v>2001</v>
      </c>
      <c r="J200" s="5">
        <v>2002</v>
      </c>
      <c r="K200" s="5">
        <v>2003</v>
      </c>
      <c r="L200" s="5">
        <v>2004</v>
      </c>
    </row>
    <row r="201" spans="2:12">
      <c r="B201" s="44" t="s">
        <v>27</v>
      </c>
      <c r="C201" s="10">
        <v>1935.095388426816</v>
      </c>
      <c r="D201" s="10">
        <v>1966.664058037064</v>
      </c>
      <c r="E201" s="10">
        <v>2073.3214721126815</v>
      </c>
      <c r="F201" s="10">
        <v>2142.3533726364235</v>
      </c>
      <c r="G201" s="10">
        <v>2242.8880135301488</v>
      </c>
      <c r="H201" s="10">
        <v>2379.5804314101183</v>
      </c>
      <c r="I201" s="10">
        <v>2461.7909432174492</v>
      </c>
      <c r="J201" s="10">
        <v>2518.8974734578383</v>
      </c>
      <c r="K201" s="10">
        <v>2582.7301105549736</v>
      </c>
      <c r="L201" s="10">
        <v>2656.3411326550595</v>
      </c>
    </row>
    <row r="202" spans="2:12">
      <c r="B202" s="44" t="s">
        <v>28</v>
      </c>
      <c r="C202" s="10">
        <v>440.72554279517891</v>
      </c>
      <c r="D202" s="10">
        <v>450.39370483623827</v>
      </c>
      <c r="E202" s="10">
        <v>460.65585402522998</v>
      </c>
      <c r="F202" s="10">
        <v>466.07596080199136</v>
      </c>
      <c r="G202" s="10">
        <v>467.09991550455277</v>
      </c>
      <c r="H202" s="10">
        <v>486.82764250693049</v>
      </c>
      <c r="I202" s="10">
        <v>493.6409584070754</v>
      </c>
      <c r="J202" s="10">
        <v>503.44603006437859</v>
      </c>
      <c r="K202" s="10">
        <v>507.51719373190741</v>
      </c>
      <c r="L202" s="10">
        <v>519.35853160216254</v>
      </c>
    </row>
    <row r="203" spans="2:12">
      <c r="B203" s="44" t="s">
        <v>29</v>
      </c>
      <c r="C203" s="10">
        <v>343.80167364580512</v>
      </c>
      <c r="D203" s="10">
        <v>339.71068885974097</v>
      </c>
      <c r="E203" s="10">
        <v>348.09396759045768</v>
      </c>
      <c r="F203" s="10">
        <v>355.85673751402311</v>
      </c>
      <c r="G203" s="10">
        <v>359.34099049125854</v>
      </c>
      <c r="H203" s="10">
        <v>370.42163041898021</v>
      </c>
      <c r="I203" s="10">
        <v>369.91595628861381</v>
      </c>
      <c r="J203" s="10">
        <v>372.96349132370335</v>
      </c>
      <c r="K203" s="10">
        <v>377.76765819058119</v>
      </c>
      <c r="L203" s="10">
        <v>384.46741268261684</v>
      </c>
    </row>
    <row r="204" spans="2:12">
      <c r="B204" s="44" t="s">
        <v>30</v>
      </c>
      <c r="C204" s="10">
        <v>277.56289717194647</v>
      </c>
      <c r="D204" s="10">
        <v>287.4828083021834</v>
      </c>
      <c r="E204" s="10">
        <v>300.74099342560521</v>
      </c>
      <c r="F204" s="10">
        <v>314.14366995363054</v>
      </c>
      <c r="G204" s="10">
        <v>323.53543422823509</v>
      </c>
      <c r="H204" s="10">
        <v>343.68879791878953</v>
      </c>
      <c r="I204" s="10">
        <v>353.63187144306113</v>
      </c>
      <c r="J204" s="10">
        <v>363.66408790910549</v>
      </c>
      <c r="K204" s="10">
        <v>364.68924434928829</v>
      </c>
      <c r="L204" s="10">
        <v>365.86256572272862</v>
      </c>
    </row>
    <row r="205" spans="2:12">
      <c r="B205" s="44" t="s">
        <v>31</v>
      </c>
      <c r="C205" s="10">
        <v>514.35772932654629</v>
      </c>
      <c r="D205" s="10">
        <v>536.80947586216962</v>
      </c>
      <c r="E205" s="10">
        <v>562.43012690370097</v>
      </c>
      <c r="F205" s="10">
        <v>597.35981694570057</v>
      </c>
      <c r="G205" s="10">
        <v>639.65260595152915</v>
      </c>
      <c r="H205" s="10">
        <v>651.64114726570449</v>
      </c>
      <c r="I205" s="10">
        <v>669.40358660651702</v>
      </c>
      <c r="J205" s="10">
        <v>685.17032108116166</v>
      </c>
      <c r="K205" s="10">
        <v>718.95076566821535</v>
      </c>
      <c r="L205" s="10">
        <v>728.79031093934987</v>
      </c>
    </row>
    <row r="206" spans="2:12">
      <c r="B206" s="44" t="s">
        <v>32</v>
      </c>
      <c r="C206" s="10">
        <v>166.79717029031457</v>
      </c>
      <c r="D206" s="10">
        <v>172.10125461350145</v>
      </c>
      <c r="E206" s="10">
        <v>175.40540911239847</v>
      </c>
      <c r="F206" s="10">
        <v>182.27980480381467</v>
      </c>
      <c r="G206" s="10">
        <v>189.01655511869899</v>
      </c>
      <c r="H206" s="10">
        <v>199.46423756389595</v>
      </c>
      <c r="I206" s="10">
        <v>207.51155568209106</v>
      </c>
      <c r="J206" s="10">
        <v>209.15421995982237</v>
      </c>
      <c r="K206" s="10">
        <v>212.20640442360082</v>
      </c>
      <c r="L206" s="10">
        <v>216.38469319324932</v>
      </c>
    </row>
    <row r="207" spans="2:12">
      <c r="B207" s="44" t="s">
        <v>33</v>
      </c>
      <c r="C207" s="10">
        <v>866.8180858896867</v>
      </c>
      <c r="D207" s="10">
        <v>858.61747451313249</v>
      </c>
      <c r="E207" s="10">
        <v>851.64189286163207</v>
      </c>
      <c r="F207" s="10">
        <v>876.46926969048093</v>
      </c>
      <c r="G207" s="10">
        <v>892.07135743075116</v>
      </c>
      <c r="H207" s="10">
        <v>905.54630127778762</v>
      </c>
      <c r="I207" s="10">
        <v>917.39570096381829</v>
      </c>
      <c r="J207" s="10">
        <v>936.68330834813685</v>
      </c>
      <c r="K207" s="10">
        <v>942.6755450957935</v>
      </c>
      <c r="L207" s="10">
        <v>964.56362558815488</v>
      </c>
    </row>
    <row r="208" spans="2:12">
      <c r="B208" s="44" t="s">
        <v>34</v>
      </c>
      <c r="C208" s="10">
        <v>526.33493452606899</v>
      </c>
      <c r="D208" s="10">
        <v>543.2091714902275</v>
      </c>
      <c r="E208" s="10">
        <v>546.92944700882572</v>
      </c>
      <c r="F208" s="10">
        <v>572.03817119645214</v>
      </c>
      <c r="G208" s="10">
        <v>576.48211848413109</v>
      </c>
      <c r="H208" s="10">
        <v>588.28349269349803</v>
      </c>
      <c r="I208" s="10">
        <v>605.05976657820929</v>
      </c>
      <c r="J208" s="10">
        <v>622.74021963222901</v>
      </c>
      <c r="K208" s="10">
        <v>622.33481937126055</v>
      </c>
      <c r="L208" s="10">
        <v>633.38838106767162</v>
      </c>
    </row>
    <row r="209" spans="2:12">
      <c r="B209" s="44" t="s">
        <v>35</v>
      </c>
      <c r="C209" s="10">
        <v>2376.1895796849772</v>
      </c>
      <c r="D209" s="10">
        <v>2427.9128937458086</v>
      </c>
      <c r="E209" s="10">
        <v>2492.3381670094727</v>
      </c>
      <c r="F209" s="10">
        <v>2585.0448324904041</v>
      </c>
      <c r="G209" s="10">
        <v>2681.9608489278162</v>
      </c>
      <c r="H209" s="10">
        <v>2734.539535305687</v>
      </c>
      <c r="I209" s="10">
        <v>2783.1752161381082</v>
      </c>
      <c r="J209" s="10">
        <v>2771.2721153160483</v>
      </c>
      <c r="K209" s="10">
        <v>2847.9240397971389</v>
      </c>
      <c r="L209" s="10">
        <v>2895.4310827867189</v>
      </c>
    </row>
    <row r="210" spans="2:12">
      <c r="B210" s="44" t="s">
        <v>36</v>
      </c>
      <c r="C210" s="10">
        <v>1395.9707682121266</v>
      </c>
      <c r="D210" s="10">
        <v>1414.4721125190686</v>
      </c>
      <c r="E210" s="10">
        <v>1469.0258247242884</v>
      </c>
      <c r="F210" s="10">
        <v>1552.4925093207021</v>
      </c>
      <c r="G210" s="10">
        <v>1601.007002689857</v>
      </c>
      <c r="H210" s="10">
        <v>1663.3374275674778</v>
      </c>
      <c r="I210" s="10">
        <v>1700.4175845025957</v>
      </c>
      <c r="J210" s="10">
        <v>1749.9371433641545</v>
      </c>
      <c r="K210" s="10">
        <v>1770.8894698347001</v>
      </c>
      <c r="L210" s="10">
        <v>1808.5330331819032</v>
      </c>
    </row>
    <row r="211" spans="2:12">
      <c r="B211" s="44" t="s">
        <v>37</v>
      </c>
      <c r="C211" s="10">
        <v>303.37168417225047</v>
      </c>
      <c r="D211" s="10">
        <v>304.53768253446856</v>
      </c>
      <c r="E211" s="10">
        <v>298.59009234525166</v>
      </c>
      <c r="F211" s="10">
        <v>314.26409762499208</v>
      </c>
      <c r="G211" s="10">
        <v>333.36033843706201</v>
      </c>
      <c r="H211" s="10">
        <v>346.27358646179533</v>
      </c>
      <c r="I211" s="10">
        <v>351.67978870280831</v>
      </c>
      <c r="J211" s="10">
        <v>357.61988414550166</v>
      </c>
      <c r="K211" s="10">
        <v>361.23363903199038</v>
      </c>
      <c r="L211" s="10">
        <v>370.51656642633861</v>
      </c>
    </row>
    <row r="212" spans="2:12">
      <c r="B212" s="44" t="s">
        <v>38</v>
      </c>
      <c r="C212" s="10">
        <v>985.83225056303638</v>
      </c>
      <c r="D212" s="10">
        <v>990.10017367715932</v>
      </c>
      <c r="E212" s="10">
        <v>982.41687527339479</v>
      </c>
      <c r="F212" s="10">
        <v>1001.0241138241674</v>
      </c>
      <c r="G212" s="10">
        <v>1015.1859698519432</v>
      </c>
      <c r="H212" s="10">
        <v>1042.092944442609</v>
      </c>
      <c r="I212" s="10">
        <v>1031.6749957731413</v>
      </c>
      <c r="J212" s="10">
        <v>1035.7137119961744</v>
      </c>
      <c r="K212" s="10">
        <v>1049.7932593233015</v>
      </c>
      <c r="L212" s="10">
        <v>1070.4830773903168</v>
      </c>
    </row>
    <row r="213" spans="2:12">
      <c r="B213" s="44" t="s">
        <v>39</v>
      </c>
      <c r="C213" s="10">
        <v>1979.4812246670581</v>
      </c>
      <c r="D213" s="10">
        <v>1980.0141475394944</v>
      </c>
      <c r="E213" s="10">
        <v>2061.2510751663181</v>
      </c>
      <c r="F213" s="10">
        <v>2144.7769293941396</v>
      </c>
      <c r="G213" s="10">
        <v>2230.4449522755513</v>
      </c>
      <c r="H213" s="10">
        <v>2318.3533065743391</v>
      </c>
      <c r="I213" s="10">
        <v>2410.1636308668535</v>
      </c>
      <c r="J213" s="10">
        <v>2446.1559835615312</v>
      </c>
      <c r="K213" s="10">
        <v>2483.9062127119428</v>
      </c>
      <c r="L213" s="10">
        <v>2546.7534865325983</v>
      </c>
    </row>
    <row r="214" spans="2:12">
      <c r="B214" s="44" t="s">
        <v>40</v>
      </c>
      <c r="C214" s="10">
        <v>351.54028071848762</v>
      </c>
      <c r="D214" s="10">
        <v>357.27747897332438</v>
      </c>
      <c r="E214" s="10">
        <v>379.81008688060541</v>
      </c>
      <c r="F214" s="10">
        <v>402.13511860015296</v>
      </c>
      <c r="G214" s="10">
        <v>420.23742565716674</v>
      </c>
      <c r="H214" s="10">
        <v>435.15166519795525</v>
      </c>
      <c r="I214" s="10">
        <v>443.84031565434844</v>
      </c>
      <c r="J214" s="10">
        <v>445.97635480746698</v>
      </c>
      <c r="K214" s="10">
        <v>455.2922052519757</v>
      </c>
      <c r="L214" s="10">
        <v>467.28059665666808</v>
      </c>
    </row>
    <row r="215" spans="2:12">
      <c r="B215" s="44" t="s">
        <v>41</v>
      </c>
      <c r="C215" s="10">
        <v>209.39825463824528</v>
      </c>
      <c r="D215" s="10">
        <v>212.10752311088078</v>
      </c>
      <c r="E215" s="10">
        <v>215.78444444937261</v>
      </c>
      <c r="F215" s="10">
        <v>227.89824816784184</v>
      </c>
      <c r="G215" s="10">
        <v>230.78608963233529</v>
      </c>
      <c r="H215" s="10">
        <v>239.61909191203497</v>
      </c>
      <c r="I215" s="10">
        <v>246.64440227372771</v>
      </c>
      <c r="J215" s="10">
        <v>247.8014197935679</v>
      </c>
      <c r="K215" s="10">
        <v>249.35100571749246</v>
      </c>
      <c r="L215" s="10">
        <v>255.06772685472419</v>
      </c>
    </row>
    <row r="216" spans="2:12">
      <c r="B216" s="44" t="s">
        <v>42</v>
      </c>
      <c r="C216" s="10">
        <v>745.54363901085947</v>
      </c>
      <c r="D216" s="10">
        <v>752.98581828346448</v>
      </c>
      <c r="E216" s="10">
        <v>777.05150312338492</v>
      </c>
      <c r="F216" s="10">
        <v>812.35227837678519</v>
      </c>
      <c r="G216" s="10">
        <v>848.96727941340555</v>
      </c>
      <c r="H216" s="10">
        <v>868.28355425925804</v>
      </c>
      <c r="I216" s="10">
        <v>892.39232865496865</v>
      </c>
      <c r="J216" s="10">
        <v>907.16604076635269</v>
      </c>
      <c r="K216" s="10">
        <v>920.25904923749226</v>
      </c>
      <c r="L216" s="10">
        <v>933.56084288239981</v>
      </c>
    </row>
    <row r="217" spans="2:12">
      <c r="B217" s="44" t="s">
        <v>43</v>
      </c>
      <c r="C217" s="10">
        <v>104.85696547962944</v>
      </c>
      <c r="D217" s="10">
        <v>104.0700040752231</v>
      </c>
      <c r="E217" s="10">
        <v>104.37206823422781</v>
      </c>
      <c r="F217" s="10">
        <v>104.17313189906099</v>
      </c>
      <c r="G217" s="10">
        <v>109.66685764507832</v>
      </c>
      <c r="H217" s="10">
        <v>112.76347086812549</v>
      </c>
      <c r="I217" s="10">
        <v>117.32220328352351</v>
      </c>
      <c r="J217" s="10">
        <v>116.62711468764917</v>
      </c>
      <c r="K217" s="10">
        <v>116.81060587136392</v>
      </c>
      <c r="L217" s="10">
        <v>120.61052409846592</v>
      </c>
    </row>
    <row r="218" spans="2:12">
      <c r="B218" s="44" t="s">
        <v>44</v>
      </c>
      <c r="C218" s="10">
        <v>38.785397529499875</v>
      </c>
      <c r="D218" s="10">
        <v>37.435873049653125</v>
      </c>
      <c r="E218" s="10">
        <v>38.169228251319048</v>
      </c>
      <c r="F218" s="10">
        <v>38.535667292036642</v>
      </c>
      <c r="G218" s="10">
        <v>39.000495993218806</v>
      </c>
      <c r="H218" s="10">
        <v>43.071376300020958</v>
      </c>
      <c r="I218" s="10">
        <v>43.509944840257624</v>
      </c>
      <c r="J218" s="10">
        <v>46.589603489518524</v>
      </c>
      <c r="K218" s="10">
        <v>48.886851904703001</v>
      </c>
      <c r="L218" s="10">
        <v>49.598623549161537</v>
      </c>
    </row>
    <row r="219" spans="2:12">
      <c r="B219" s="44" t="s">
        <v>45</v>
      </c>
      <c r="C219" s="10">
        <v>8.7865332514636485</v>
      </c>
      <c r="D219" s="10">
        <v>8.8726559771985816</v>
      </c>
      <c r="E219" s="10">
        <v>8.871471501834737</v>
      </c>
      <c r="F219" s="10">
        <v>8.576269467203284</v>
      </c>
      <c r="G219" s="10">
        <v>8.3707487372602198</v>
      </c>
      <c r="H219" s="10">
        <v>8.9603600549950233</v>
      </c>
      <c r="I219" s="10">
        <v>9.0542501228341887</v>
      </c>
      <c r="J219" s="10">
        <v>9.6464762956593155</v>
      </c>
      <c r="K219" s="10">
        <v>10.33191993228129</v>
      </c>
      <c r="L219" s="10">
        <v>10.332786189709624</v>
      </c>
    </row>
    <row r="220" spans="2:12">
      <c r="B220" s="44" t="s">
        <v>46</v>
      </c>
      <c r="C220" s="10">
        <v>13571.249999999995</v>
      </c>
      <c r="D220" s="10">
        <v>13744.775000000001</v>
      </c>
      <c r="E220" s="10">
        <v>14146.900000000003</v>
      </c>
      <c r="F220" s="10">
        <v>14697.850000000002</v>
      </c>
      <c r="G220" s="10">
        <v>15209.075000000001</v>
      </c>
      <c r="H220" s="10">
        <v>15737.900000000001</v>
      </c>
      <c r="I220" s="10">
        <v>16108.224999999999</v>
      </c>
      <c r="J220" s="10">
        <v>16347.225</v>
      </c>
      <c r="K220" s="10">
        <v>16643.55</v>
      </c>
      <c r="L220" s="10">
        <v>16997.325000000001</v>
      </c>
    </row>
    <row r="221" spans="2:12">
      <c r="B221" s="44" t="s">
        <v>75</v>
      </c>
      <c r="C221" s="6">
        <f>C220-C219</f>
        <v>13562.463466748532</v>
      </c>
      <c r="D221" s="6">
        <f t="shared" ref="D221:L221" si="19">D220-D219</f>
        <v>13735.902344022803</v>
      </c>
      <c r="E221" s="6">
        <f t="shared" si="19"/>
        <v>14138.028528498169</v>
      </c>
      <c r="F221" s="6">
        <f t="shared" si="19"/>
        <v>14689.273730532799</v>
      </c>
      <c r="G221" s="6">
        <f t="shared" si="19"/>
        <v>15200.704251262741</v>
      </c>
      <c r="H221" s="6">
        <f t="shared" si="19"/>
        <v>15728.939639945007</v>
      </c>
      <c r="I221" s="6">
        <f t="shared" si="19"/>
        <v>16099.170749877165</v>
      </c>
      <c r="J221" s="6">
        <f t="shared" si="19"/>
        <v>16337.578523704342</v>
      </c>
      <c r="K221" s="6">
        <f t="shared" si="19"/>
        <v>16633.21808006772</v>
      </c>
      <c r="L221" s="6">
        <f t="shared" si="19"/>
        <v>16986.992213810292</v>
      </c>
    </row>
    <row r="224" spans="2:12">
      <c r="B224" t="s">
        <v>202</v>
      </c>
    </row>
    <row r="225" spans="2:12">
      <c r="B225" s="40" t="s">
        <v>200</v>
      </c>
      <c r="C225" s="48"/>
      <c r="D225" s="48"/>
      <c r="E225" s="48"/>
      <c r="F225" s="48"/>
      <c r="G225" s="48"/>
      <c r="H225" s="48"/>
      <c r="I225" s="48"/>
      <c r="J225" s="48"/>
      <c r="K225" s="48"/>
      <c r="L225" s="48"/>
    </row>
    <row r="226" spans="2:12">
      <c r="B226" s="48" t="s">
        <v>14</v>
      </c>
      <c r="C226" s="48"/>
      <c r="D226" s="48"/>
      <c r="E226" s="48"/>
      <c r="F226" s="48"/>
      <c r="G226" s="48"/>
      <c r="H226" s="48"/>
      <c r="I226" s="48"/>
      <c r="J226" s="48"/>
      <c r="K226" s="48"/>
      <c r="L226" s="48"/>
    </row>
    <row r="227" spans="2:12">
      <c r="B227" s="48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2:12">
      <c r="B228" s="11"/>
      <c r="C228" s="5" t="s">
        <v>84</v>
      </c>
      <c r="D228" s="5" t="s">
        <v>85</v>
      </c>
      <c r="E228" s="5" t="s">
        <v>86</v>
      </c>
      <c r="F228" s="5" t="s">
        <v>87</v>
      </c>
      <c r="G228" s="5" t="s">
        <v>88</v>
      </c>
      <c r="H228" s="5" t="s">
        <v>89</v>
      </c>
      <c r="I228" s="5">
        <v>2001</v>
      </c>
      <c r="J228" s="5">
        <v>2002</v>
      </c>
      <c r="K228" s="5">
        <v>2003</v>
      </c>
      <c r="L228" s="5">
        <v>2004</v>
      </c>
    </row>
    <row r="229" spans="2:12">
      <c r="B229" s="48" t="s">
        <v>27</v>
      </c>
      <c r="C229" s="6">
        <v>3280325.7375048916</v>
      </c>
      <c r="D229" s="6">
        <v>3302912.4346580077</v>
      </c>
      <c r="E229" s="6">
        <v>3493945.021452276</v>
      </c>
      <c r="F229" s="6">
        <v>3684286.9443069478</v>
      </c>
      <c r="G229" s="6">
        <v>3879030.654164962</v>
      </c>
      <c r="H229" s="6">
        <v>4090810.9363505542</v>
      </c>
      <c r="I229" s="6">
        <v>4232669.2117249426</v>
      </c>
      <c r="J229" s="6">
        <v>4305595.3709042184</v>
      </c>
      <c r="K229" s="6">
        <v>4387091.0889519872</v>
      </c>
      <c r="L229" s="6">
        <v>4478554.6035220111</v>
      </c>
    </row>
    <row r="230" spans="2:12">
      <c r="B230" s="48" t="s">
        <v>28</v>
      </c>
      <c r="C230" s="6">
        <v>725281.53181432898</v>
      </c>
      <c r="D230" s="6">
        <v>747764.1190602018</v>
      </c>
      <c r="E230" s="6">
        <v>775814.83500417159</v>
      </c>
      <c r="F230" s="6">
        <v>791054.87195334735</v>
      </c>
      <c r="G230" s="6">
        <v>803521.21181469876</v>
      </c>
      <c r="H230" s="6">
        <v>836938.50911780912</v>
      </c>
      <c r="I230" s="6">
        <v>849995.63506632065</v>
      </c>
      <c r="J230" s="6">
        <v>863859.49924161669</v>
      </c>
      <c r="K230" s="6">
        <v>873048.96305279108</v>
      </c>
      <c r="L230" s="6">
        <v>875074.76585022919</v>
      </c>
    </row>
    <row r="231" spans="2:12">
      <c r="B231" s="48" t="s">
        <v>29</v>
      </c>
      <c r="C231" s="6">
        <v>642473.93552299775</v>
      </c>
      <c r="D231" s="6">
        <v>635585.07411544374</v>
      </c>
      <c r="E231" s="6">
        <v>645731.02462320833</v>
      </c>
      <c r="F231" s="6">
        <v>657589.91249545314</v>
      </c>
      <c r="G231" s="6">
        <v>671965.69481885049</v>
      </c>
      <c r="H231" s="6">
        <v>695666.967956707</v>
      </c>
      <c r="I231" s="6">
        <v>689713.25668885582</v>
      </c>
      <c r="J231" s="6">
        <v>695824.38151121524</v>
      </c>
      <c r="K231" s="6">
        <v>698876.97912006499</v>
      </c>
      <c r="L231" s="6">
        <v>692376.55433784542</v>
      </c>
    </row>
    <row r="232" spans="2:12">
      <c r="B232" s="48" t="s">
        <v>30</v>
      </c>
      <c r="C232" s="6">
        <v>428596.22553081409</v>
      </c>
      <c r="D232" s="6">
        <v>444128.58731845638</v>
      </c>
      <c r="E232" s="6">
        <v>474008.18082801276</v>
      </c>
      <c r="F232" s="6">
        <v>513627.07091791328</v>
      </c>
      <c r="G232" s="6">
        <v>550250.12484560139</v>
      </c>
      <c r="H232" s="6">
        <v>569660.93168400321</v>
      </c>
      <c r="I232" s="6">
        <v>603636.98590235703</v>
      </c>
      <c r="J232" s="6">
        <v>615858.68917442777</v>
      </c>
      <c r="K232" s="6">
        <v>610791.51828341454</v>
      </c>
      <c r="L232" s="6">
        <v>608813.89671600563</v>
      </c>
    </row>
    <row r="233" spans="2:12">
      <c r="B233" s="48" t="s">
        <v>31</v>
      </c>
      <c r="C233" s="6">
        <v>852451.63071625575</v>
      </c>
      <c r="D233" s="6">
        <v>890508.8813668607</v>
      </c>
      <c r="E233" s="6">
        <v>926064.48090257659</v>
      </c>
      <c r="F233" s="6">
        <v>1002333.1952478773</v>
      </c>
      <c r="G233" s="6">
        <v>1108636.8894050673</v>
      </c>
      <c r="H233" s="6">
        <v>1133973.3442434936</v>
      </c>
      <c r="I233" s="6">
        <v>1140169.874509841</v>
      </c>
      <c r="J233" s="6">
        <v>1181168.0536471554</v>
      </c>
      <c r="K233" s="6">
        <v>1241794.3808334169</v>
      </c>
      <c r="L233" s="6">
        <v>1244268.540731167</v>
      </c>
    </row>
    <row r="234" spans="2:12">
      <c r="B234" s="48" t="s">
        <v>32</v>
      </c>
      <c r="C234" s="6">
        <v>290565.20644625917</v>
      </c>
      <c r="D234" s="6">
        <v>295896.91215243918</v>
      </c>
      <c r="E234" s="6">
        <v>302446.67192174622</v>
      </c>
      <c r="F234" s="6">
        <v>312305.02316244901</v>
      </c>
      <c r="G234" s="6">
        <v>335109.39102739102</v>
      </c>
      <c r="H234" s="6">
        <v>364204.56042719149</v>
      </c>
      <c r="I234" s="6">
        <v>380210.56211447029</v>
      </c>
      <c r="J234" s="6">
        <v>383317.8340765477</v>
      </c>
      <c r="K234" s="6">
        <v>386053.64029948163</v>
      </c>
      <c r="L234" s="6">
        <v>388303.77292768267</v>
      </c>
    </row>
    <row r="235" spans="2:12">
      <c r="B235" s="48" t="s">
        <v>33</v>
      </c>
      <c r="C235" s="6">
        <v>1466644.0177760879</v>
      </c>
      <c r="D235" s="6">
        <v>1448083.2098950644</v>
      </c>
      <c r="E235" s="6">
        <v>1436340.793211347</v>
      </c>
      <c r="F235" s="6">
        <v>1483504.4624531758</v>
      </c>
      <c r="G235" s="6">
        <v>1499973.1265603863</v>
      </c>
      <c r="H235" s="6">
        <v>1527845.4641074438</v>
      </c>
      <c r="I235" s="6">
        <v>1566314.9245192518</v>
      </c>
      <c r="J235" s="6">
        <v>1607953.9292894567</v>
      </c>
      <c r="K235" s="6">
        <v>1608021.4961167688</v>
      </c>
      <c r="L235" s="6">
        <v>1635833.0203913441</v>
      </c>
    </row>
    <row r="236" spans="2:12">
      <c r="B236" s="48" t="s">
        <v>34</v>
      </c>
      <c r="C236" s="6">
        <v>897703.77999785484</v>
      </c>
      <c r="D236" s="6">
        <v>929457.40677387035</v>
      </c>
      <c r="E236" s="6">
        <v>926189.75091108365</v>
      </c>
      <c r="F236" s="6">
        <v>968570.28076246497</v>
      </c>
      <c r="G236" s="6">
        <v>993960.39212718548</v>
      </c>
      <c r="H236" s="6">
        <v>1019438.4997912073</v>
      </c>
      <c r="I236" s="6">
        <v>1044891.9755658823</v>
      </c>
      <c r="J236" s="6">
        <v>1076042.3703069023</v>
      </c>
      <c r="K236" s="6">
        <v>1065985.4076989528</v>
      </c>
      <c r="L236" s="6">
        <v>1070019.3185467781</v>
      </c>
    </row>
    <row r="237" spans="2:12">
      <c r="B237" s="48" t="s">
        <v>35</v>
      </c>
      <c r="C237" s="6">
        <v>3953414.181290668</v>
      </c>
      <c r="D237" s="6">
        <v>4033363.20252313</v>
      </c>
      <c r="E237" s="6">
        <v>4123830.6816205787</v>
      </c>
      <c r="F237" s="6">
        <v>4343100.0871463921</v>
      </c>
      <c r="G237" s="6">
        <v>4461641.0135003841</v>
      </c>
      <c r="H237" s="6">
        <v>4561419.9651416847</v>
      </c>
      <c r="I237" s="6">
        <v>4694938.4937012373</v>
      </c>
      <c r="J237" s="6">
        <v>4663334.0999107268</v>
      </c>
      <c r="K237" s="6">
        <v>4847588.1385230152</v>
      </c>
      <c r="L237" s="6">
        <v>4835506.4355255309</v>
      </c>
    </row>
    <row r="238" spans="2:12">
      <c r="B238" s="48" t="s">
        <v>36</v>
      </c>
      <c r="C238" s="6">
        <v>2212841.4159793686</v>
      </c>
      <c r="D238" s="6">
        <v>2275206.8573280945</v>
      </c>
      <c r="E238" s="6">
        <v>2411941.8184793699</v>
      </c>
      <c r="F238" s="6">
        <v>2564007.7601845809</v>
      </c>
      <c r="G238" s="6">
        <v>2634770.9850573037</v>
      </c>
      <c r="H238" s="6">
        <v>2761229.2450217712</v>
      </c>
      <c r="I238" s="6">
        <v>2858736.1802317873</v>
      </c>
      <c r="J238" s="6">
        <v>2951489.7793425019</v>
      </c>
      <c r="K238" s="6">
        <v>2934893.9367857352</v>
      </c>
      <c r="L238" s="6">
        <v>3016224.514431898</v>
      </c>
    </row>
    <row r="239" spans="2:12">
      <c r="B239" s="48" t="s">
        <v>37</v>
      </c>
      <c r="C239" s="6">
        <v>521835.69158228661</v>
      </c>
      <c r="D239" s="6">
        <v>520451.61271185672</v>
      </c>
      <c r="E239" s="6">
        <v>511673.21981271706</v>
      </c>
      <c r="F239" s="6">
        <v>537573.2535832501</v>
      </c>
      <c r="G239" s="6">
        <v>577620.86090027145</v>
      </c>
      <c r="H239" s="6">
        <v>604179.95551171445</v>
      </c>
      <c r="I239" s="6">
        <v>614951.96314767736</v>
      </c>
      <c r="J239" s="6">
        <v>638175.87964614807</v>
      </c>
      <c r="K239" s="6">
        <v>635842.74665147485</v>
      </c>
      <c r="L239" s="6">
        <v>640135.61843356269</v>
      </c>
    </row>
    <row r="240" spans="2:12">
      <c r="B240" s="48" t="s">
        <v>38</v>
      </c>
      <c r="C240" s="6">
        <v>1756615.5979699451</v>
      </c>
      <c r="D240" s="6">
        <v>1730844.9680688158</v>
      </c>
      <c r="E240" s="6">
        <v>1742232.2335497239</v>
      </c>
      <c r="F240" s="6">
        <v>1764617.854880671</v>
      </c>
      <c r="G240" s="6">
        <v>1800300.7021847535</v>
      </c>
      <c r="H240" s="6">
        <v>1836317.5678480773</v>
      </c>
      <c r="I240" s="6">
        <v>1825023.1187445433</v>
      </c>
      <c r="J240" s="6">
        <v>1831182.973588872</v>
      </c>
      <c r="K240" s="6">
        <v>1860139.0522234775</v>
      </c>
      <c r="L240" s="6">
        <v>1858670.1175147509</v>
      </c>
    </row>
    <row r="241" spans="2:12">
      <c r="B241" s="48" t="s">
        <v>39</v>
      </c>
      <c r="C241" s="6">
        <v>3276594.1900393157</v>
      </c>
      <c r="D241" s="6">
        <v>3311063.459693097</v>
      </c>
      <c r="E241" s="6">
        <v>3454694.7406266183</v>
      </c>
      <c r="F241" s="6">
        <v>3575227.4740426326</v>
      </c>
      <c r="G241" s="6">
        <v>3782582.9247607682</v>
      </c>
      <c r="H241" s="6">
        <v>3904840.9857523167</v>
      </c>
      <c r="I241" s="6">
        <v>4140590.4886092404</v>
      </c>
      <c r="J241" s="6">
        <v>4223745.6868793881</v>
      </c>
      <c r="K241" s="6">
        <v>4192930.4330868809</v>
      </c>
      <c r="L241" s="6">
        <v>4304722.2873663511</v>
      </c>
    </row>
    <row r="242" spans="2:12">
      <c r="B242" s="48" t="s">
        <v>40</v>
      </c>
      <c r="C242" s="6">
        <v>567532.54731824109</v>
      </c>
      <c r="D242" s="6">
        <v>575256.71087207424</v>
      </c>
      <c r="E242" s="6">
        <v>613246.17574269511</v>
      </c>
      <c r="F242" s="6">
        <v>652019.97461401997</v>
      </c>
      <c r="G242" s="6">
        <v>696457.7802964017</v>
      </c>
      <c r="H242" s="6">
        <v>740825.4858005807</v>
      </c>
      <c r="I242" s="6">
        <v>751267.80387562525</v>
      </c>
      <c r="J242" s="6">
        <v>745881.00748146814</v>
      </c>
      <c r="K242" s="6">
        <v>772866.9071726026</v>
      </c>
      <c r="L242" s="6">
        <v>790733.49811907543</v>
      </c>
    </row>
    <row r="243" spans="2:12">
      <c r="B243" s="48" t="s">
        <v>41</v>
      </c>
      <c r="C243" s="6">
        <v>330770.58359959681</v>
      </c>
      <c r="D243" s="6">
        <v>344093.31487929309</v>
      </c>
      <c r="E243" s="6">
        <v>345722.16379551491</v>
      </c>
      <c r="F243" s="6">
        <v>368986.60697279964</v>
      </c>
      <c r="G243" s="6">
        <v>373765.28071937419</v>
      </c>
      <c r="H243" s="6">
        <v>390131.34209206712</v>
      </c>
      <c r="I243" s="6">
        <v>410211.66292632936</v>
      </c>
      <c r="J243" s="6">
        <v>410474.09089326591</v>
      </c>
      <c r="K243" s="6">
        <v>414915.80546458694</v>
      </c>
      <c r="L243" s="6">
        <v>420985.65658404265</v>
      </c>
    </row>
    <row r="244" spans="2:12">
      <c r="B244" s="48" t="s">
        <v>42</v>
      </c>
      <c r="C244" s="6">
        <v>1189868.5279011885</v>
      </c>
      <c r="D244" s="6">
        <v>1203984.6612352512</v>
      </c>
      <c r="E244" s="6">
        <v>1252684.4996320219</v>
      </c>
      <c r="F244" s="6">
        <v>1307016.8521464081</v>
      </c>
      <c r="G244" s="6">
        <v>1333798.5596846926</v>
      </c>
      <c r="H244" s="6">
        <v>1361635.5790691217</v>
      </c>
      <c r="I244" s="6">
        <v>1401556.1354819019</v>
      </c>
      <c r="J244" s="6">
        <v>1419137.9552595792</v>
      </c>
      <c r="K244" s="6">
        <v>1424484.4904191627</v>
      </c>
      <c r="L244" s="6">
        <v>1451255.3586770685</v>
      </c>
    </row>
    <row r="245" spans="2:12">
      <c r="B245" s="48" t="s">
        <v>43</v>
      </c>
      <c r="C245" s="6">
        <v>175694.52130089916</v>
      </c>
      <c r="D245" s="6">
        <v>177104.05311215916</v>
      </c>
      <c r="E245" s="6">
        <v>176615.68935294982</v>
      </c>
      <c r="F245" s="6">
        <v>177545.95138884982</v>
      </c>
      <c r="G245" s="6">
        <v>184878.35919250606</v>
      </c>
      <c r="H245" s="6">
        <v>191822.92704810182</v>
      </c>
      <c r="I245" s="6">
        <v>206104.12304189007</v>
      </c>
      <c r="J245" s="6">
        <v>201292.64048369208</v>
      </c>
      <c r="K245" s="6">
        <v>200925.22139254841</v>
      </c>
      <c r="L245" s="6">
        <v>205919.86917012077</v>
      </c>
    </row>
    <row r="246" spans="2:12">
      <c r="B246" s="48" t="s">
        <v>44</v>
      </c>
      <c r="C246" s="6">
        <v>64386.697040115745</v>
      </c>
      <c r="D246" s="6">
        <v>60575.832850212224</v>
      </c>
      <c r="E246" s="6">
        <v>63261.256245766301</v>
      </c>
      <c r="F246" s="6">
        <v>64269.877755562331</v>
      </c>
      <c r="G246" s="6">
        <v>67636.083447791694</v>
      </c>
      <c r="H246" s="6">
        <v>71856.381336520411</v>
      </c>
      <c r="I246" s="6">
        <v>74552.836613957566</v>
      </c>
      <c r="J246" s="6">
        <v>79640.090556948257</v>
      </c>
      <c r="K246" s="6">
        <v>82074.200185372989</v>
      </c>
      <c r="L246" s="6">
        <v>81385.729120387638</v>
      </c>
    </row>
    <row r="247" spans="2:12">
      <c r="B247" s="48" t="s">
        <v>45</v>
      </c>
      <c r="C247" s="6">
        <v>14665.864523961394</v>
      </c>
      <c r="D247" s="6">
        <v>14809.017066096889</v>
      </c>
      <c r="E247" s="6">
        <v>14852.257916337083</v>
      </c>
      <c r="F247" s="6">
        <v>14459.789400858102</v>
      </c>
      <c r="G247" s="6">
        <v>14183.972214496616</v>
      </c>
      <c r="H247" s="6">
        <v>15186.562282580013</v>
      </c>
      <c r="I247" s="6">
        <v>15457.448465956222</v>
      </c>
      <c r="J247" s="6">
        <v>16468.614223913901</v>
      </c>
      <c r="K247" s="6">
        <v>17541.660725092715</v>
      </c>
      <c r="L247" s="6">
        <v>17396.905433919834</v>
      </c>
    </row>
    <row r="248" spans="2:12">
      <c r="B248" s="48" t="s">
        <v>46</v>
      </c>
      <c r="C248" s="6">
        <f>SUM(C229:C247)</f>
        <v>22648261.883855078</v>
      </c>
      <c r="D248" s="6">
        <f t="shared" ref="D248:L248" si="20">SUM(D229:D247)</f>
        <v>22941090.315680426</v>
      </c>
      <c r="E248" s="6">
        <f t="shared" si="20"/>
        <v>23691295.495628715</v>
      </c>
      <c r="F248" s="6">
        <f t="shared" si="20"/>
        <v>24782097.243415654</v>
      </c>
      <c r="G248" s="6">
        <f t="shared" si="20"/>
        <v>25770084.006722886</v>
      </c>
      <c r="H248" s="6">
        <f t="shared" si="20"/>
        <v>26677985.210582953</v>
      </c>
      <c r="I248" s="6">
        <f t="shared" si="20"/>
        <v>27500992.680932067</v>
      </c>
      <c r="J248" s="6">
        <f t="shared" si="20"/>
        <v>27910442.946418043</v>
      </c>
      <c r="K248" s="6">
        <f t="shared" si="20"/>
        <v>28255866.066986833</v>
      </c>
      <c r="L248" s="6">
        <f t="shared" si="20"/>
        <v>28616180.463399772</v>
      </c>
    </row>
    <row r="250" spans="2:12"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2:12">
      <c r="B251" t="s">
        <v>192</v>
      </c>
    </row>
    <row r="252" spans="2:12">
      <c r="B252" s="40" t="s">
        <v>191</v>
      </c>
      <c r="C252" s="48"/>
      <c r="D252" s="48"/>
      <c r="E252" s="48"/>
      <c r="F252" s="48"/>
      <c r="G252" s="48"/>
      <c r="H252" s="48"/>
      <c r="I252" s="48"/>
      <c r="J252" s="48"/>
      <c r="K252" s="48"/>
      <c r="L252" s="48"/>
    </row>
    <row r="253" spans="2:12">
      <c r="B253" s="48" t="s">
        <v>203</v>
      </c>
      <c r="C253" s="48"/>
      <c r="D253" s="48"/>
      <c r="E253" s="48"/>
      <c r="F253" s="48"/>
      <c r="G253" s="48"/>
      <c r="H253" s="48"/>
      <c r="I253" s="48"/>
      <c r="J253" s="48"/>
      <c r="K253" s="48"/>
      <c r="L253" s="48"/>
    </row>
    <row r="254" spans="2:12">
      <c r="B254" s="48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2:12">
      <c r="B255" s="11"/>
      <c r="C255" s="5" t="s">
        <v>84</v>
      </c>
      <c r="D255" s="5" t="s">
        <v>85</v>
      </c>
      <c r="E255" s="5" t="s">
        <v>86</v>
      </c>
      <c r="F255" s="5" t="s">
        <v>87</v>
      </c>
      <c r="G255" s="5" t="s">
        <v>88</v>
      </c>
      <c r="H255" s="5" t="s">
        <v>89</v>
      </c>
      <c r="I255" s="5">
        <v>2001</v>
      </c>
      <c r="J255" s="5">
        <v>2002</v>
      </c>
      <c r="K255" s="5">
        <v>2003</v>
      </c>
      <c r="L255" s="5">
        <v>2004</v>
      </c>
    </row>
    <row r="256" spans="2:12">
      <c r="B256" s="48" t="s">
        <v>27</v>
      </c>
      <c r="C256" s="6">
        <v>1886.5275835596376</v>
      </c>
      <c r="D256" s="6">
        <v>1898.0045859605457</v>
      </c>
      <c r="E256" s="6">
        <v>2005.1404664398563</v>
      </c>
      <c r="F256" s="6">
        <v>2104.1474547279645</v>
      </c>
      <c r="G256" s="6">
        <v>2208.9479737442962</v>
      </c>
      <c r="H256" s="6">
        <v>2333.9317585766325</v>
      </c>
      <c r="I256" s="6">
        <v>2401.5144305689332</v>
      </c>
      <c r="J256" s="6">
        <v>2440.0197686532642</v>
      </c>
      <c r="K256" s="6">
        <v>2498.430407322071</v>
      </c>
      <c r="L256" s="6">
        <v>2571.6547865640669</v>
      </c>
    </row>
    <row r="257" spans="2:12">
      <c r="B257" s="48" t="s">
        <v>28</v>
      </c>
      <c r="C257" s="6">
        <v>417.11211785170406</v>
      </c>
      <c r="D257" s="6">
        <v>429.69947138182744</v>
      </c>
      <c r="E257" s="6">
        <v>445.23245517029466</v>
      </c>
      <c r="F257" s="6">
        <v>451.78242643201628</v>
      </c>
      <c r="G257" s="6">
        <v>457.57219030813008</v>
      </c>
      <c r="H257" s="6">
        <v>477.49881302225111</v>
      </c>
      <c r="I257" s="6">
        <v>482.26702381509534</v>
      </c>
      <c r="J257" s="6">
        <v>489.55697735381671</v>
      </c>
      <c r="K257" s="6">
        <v>497.19780878613261</v>
      </c>
      <c r="L257" s="6">
        <v>502.48136048858868</v>
      </c>
    </row>
    <row r="258" spans="2:12">
      <c r="B258" s="48" t="s">
        <v>29</v>
      </c>
      <c r="C258" s="6">
        <v>369.48915994061213</v>
      </c>
      <c r="D258" s="6">
        <v>365.23626021108657</v>
      </c>
      <c r="E258" s="6">
        <v>370.57864389906274</v>
      </c>
      <c r="F258" s="6">
        <v>375.55873403676338</v>
      </c>
      <c r="G258" s="6">
        <v>382.6567491551084</v>
      </c>
      <c r="H258" s="6">
        <v>396.89911246676508</v>
      </c>
      <c r="I258" s="6">
        <v>391.3266678871808</v>
      </c>
      <c r="J258" s="6">
        <v>394.32995907410032</v>
      </c>
      <c r="K258" s="6">
        <v>398.00757727783571</v>
      </c>
      <c r="L258" s="6">
        <v>397.57324353428635</v>
      </c>
    </row>
    <row r="259" spans="2:12">
      <c r="B259" s="48" t="s">
        <v>30</v>
      </c>
      <c r="C259" s="6">
        <v>246.48729009712329</v>
      </c>
      <c r="D259" s="6">
        <v>255.21660418281448</v>
      </c>
      <c r="E259" s="6">
        <v>272.02860347434103</v>
      </c>
      <c r="F259" s="6">
        <v>293.33955533004951</v>
      </c>
      <c r="G259" s="6">
        <v>313.34475200013389</v>
      </c>
      <c r="H259" s="6">
        <v>325.00884562114493</v>
      </c>
      <c r="I259" s="6">
        <v>342.48906776224834</v>
      </c>
      <c r="J259" s="6">
        <v>349.01267927713008</v>
      </c>
      <c r="K259" s="6">
        <v>347.84326809549827</v>
      </c>
      <c r="L259" s="6">
        <v>349.59028307596753</v>
      </c>
    </row>
    <row r="260" spans="2:12">
      <c r="B260" s="48" t="s">
        <v>31</v>
      </c>
      <c r="C260" s="6">
        <v>490.24811670679776</v>
      </c>
      <c r="D260" s="6">
        <v>511.72714206330568</v>
      </c>
      <c r="E260" s="6">
        <v>531.45923985333638</v>
      </c>
      <c r="F260" s="6">
        <v>572.44641187058903</v>
      </c>
      <c r="G260" s="6">
        <v>631.32298473590731</v>
      </c>
      <c r="H260" s="6">
        <v>646.96619880221363</v>
      </c>
      <c r="I260" s="6">
        <v>646.90488908285818</v>
      </c>
      <c r="J260" s="6">
        <v>669.37859987421302</v>
      </c>
      <c r="K260" s="6">
        <v>707.19681397293357</v>
      </c>
      <c r="L260" s="6">
        <v>714.47809211168089</v>
      </c>
    </row>
    <row r="261" spans="2:12">
      <c r="B261" s="48" t="s">
        <v>32</v>
      </c>
      <c r="C261" s="6">
        <v>167.10513547978132</v>
      </c>
      <c r="D261" s="6">
        <v>170.03590235810938</v>
      </c>
      <c r="E261" s="6">
        <v>173.57115154556129</v>
      </c>
      <c r="F261" s="6">
        <v>178.36173716095803</v>
      </c>
      <c r="G261" s="6">
        <v>190.83097719215922</v>
      </c>
      <c r="H261" s="6">
        <v>207.78975206265139</v>
      </c>
      <c r="I261" s="6">
        <v>215.72230332653788</v>
      </c>
      <c r="J261" s="6">
        <v>217.22967725778312</v>
      </c>
      <c r="K261" s="6">
        <v>219.85596702347343</v>
      </c>
      <c r="L261" s="6">
        <v>222.96998578627552</v>
      </c>
    </row>
    <row r="262" spans="2:12">
      <c r="B262" s="48" t="s">
        <v>33</v>
      </c>
      <c r="C262" s="6">
        <v>843.47245249548791</v>
      </c>
      <c r="D262" s="6">
        <v>832.13485903930223</v>
      </c>
      <c r="E262" s="6">
        <v>824.30176502012603</v>
      </c>
      <c r="F262" s="6">
        <v>847.25000683561461</v>
      </c>
      <c r="G262" s="6">
        <v>854.17283182046128</v>
      </c>
      <c r="H262" s="6">
        <v>871.68219366763856</v>
      </c>
      <c r="I262" s="6">
        <v>888.68931302938608</v>
      </c>
      <c r="J262" s="6">
        <v>911.24200872735651</v>
      </c>
      <c r="K262" s="6">
        <v>915.76165620153438</v>
      </c>
      <c r="L262" s="6">
        <v>939.3204257464356</v>
      </c>
    </row>
    <row r="263" spans="2:12">
      <c r="B263" s="48" t="s">
        <v>34</v>
      </c>
      <c r="C263" s="6">
        <v>516.27279677409786</v>
      </c>
      <c r="D263" s="6">
        <v>534.10874657186105</v>
      </c>
      <c r="E263" s="6">
        <v>531.53113107135687</v>
      </c>
      <c r="F263" s="6">
        <v>553.16394238529165</v>
      </c>
      <c r="G263" s="6">
        <v>566.01944916676098</v>
      </c>
      <c r="H263" s="6">
        <v>581.62059493783624</v>
      </c>
      <c r="I263" s="6">
        <v>592.8465070589632</v>
      </c>
      <c r="J263" s="6">
        <v>609.8029260250629</v>
      </c>
      <c r="K263" s="6">
        <v>607.07432381872434</v>
      </c>
      <c r="L263" s="6">
        <v>614.42151449774519</v>
      </c>
    </row>
    <row r="264" spans="2:12">
      <c r="B264" s="48" t="s">
        <v>35</v>
      </c>
      <c r="C264" s="6">
        <v>2273.6232615464655</v>
      </c>
      <c r="D264" s="6">
        <v>2317.755013697803</v>
      </c>
      <c r="E264" s="6">
        <v>2366.6256125079735</v>
      </c>
      <c r="F264" s="6">
        <v>2480.404792606872</v>
      </c>
      <c r="G264" s="6">
        <v>2540.7205446453786</v>
      </c>
      <c r="H264" s="6">
        <v>2602.4284882613315</v>
      </c>
      <c r="I264" s="6">
        <v>2663.7948725178549</v>
      </c>
      <c r="J264" s="6">
        <v>2642.7535361334767</v>
      </c>
      <c r="K264" s="6">
        <v>2760.6815910341461</v>
      </c>
      <c r="L264" s="6">
        <v>2776.622006707541</v>
      </c>
    </row>
    <row r="265" spans="2:12">
      <c r="B265" s="48" t="s">
        <v>36</v>
      </c>
      <c r="C265" s="6">
        <v>1272.6133632276267</v>
      </c>
      <c r="D265" s="6">
        <v>1307.4379459486756</v>
      </c>
      <c r="E265" s="6">
        <v>1384.1895373961247</v>
      </c>
      <c r="F265" s="6">
        <v>1464.3404501464529</v>
      </c>
      <c r="G265" s="6">
        <v>1500.39340949098</v>
      </c>
      <c r="H265" s="6">
        <v>1575.3650628049068</v>
      </c>
      <c r="I265" s="6">
        <v>1621.9779639284236</v>
      </c>
      <c r="J265" s="6">
        <v>1672.6359047207304</v>
      </c>
      <c r="K265" s="6">
        <v>1671.410076803835</v>
      </c>
      <c r="L265" s="6">
        <v>1731.9624067529908</v>
      </c>
    </row>
    <row r="266" spans="2:12">
      <c r="B266" s="48" t="s">
        <v>37</v>
      </c>
      <c r="C266" s="6">
        <v>300.10965527000059</v>
      </c>
      <c r="D266" s="6">
        <v>299.07530618502375</v>
      </c>
      <c r="E266" s="6">
        <v>293.64419655739232</v>
      </c>
      <c r="F266" s="6">
        <v>307.01555290227378</v>
      </c>
      <c r="G266" s="6">
        <v>328.93125732535896</v>
      </c>
      <c r="H266" s="6">
        <v>344.70299605734954</v>
      </c>
      <c r="I266" s="6">
        <v>348.90891296558328</v>
      </c>
      <c r="J266" s="6">
        <v>361.66003260247561</v>
      </c>
      <c r="K266" s="6">
        <v>362.10984005092189</v>
      </c>
      <c r="L266" s="6">
        <v>367.57569638655627</v>
      </c>
    </row>
    <row r="267" spans="2:12">
      <c r="B267" s="48" t="s">
        <v>38</v>
      </c>
      <c r="C267" s="6">
        <v>1010.2361913003363</v>
      </c>
      <c r="D267" s="6">
        <v>994.62270101674676</v>
      </c>
      <c r="E267" s="6">
        <v>999.84983506534627</v>
      </c>
      <c r="F267" s="6">
        <v>1007.7977703805426</v>
      </c>
      <c r="G267" s="6">
        <v>1025.1969996554521</v>
      </c>
      <c r="H267" s="6">
        <v>1047.6748882108593</v>
      </c>
      <c r="I267" s="6">
        <v>1035.4741031134836</v>
      </c>
      <c r="J267" s="6">
        <v>1037.7479234979216</v>
      </c>
      <c r="K267" s="6">
        <v>1059.3415718278595</v>
      </c>
      <c r="L267" s="6">
        <v>1067.2769068376313</v>
      </c>
    </row>
    <row r="268" spans="2:12">
      <c r="B268" s="48" t="s">
        <v>39</v>
      </c>
      <c r="C268" s="6">
        <v>1884.3815566749645</v>
      </c>
      <c r="D268" s="6">
        <v>1902.6885378372417</v>
      </c>
      <c r="E268" s="6">
        <v>1982.6151187542359</v>
      </c>
      <c r="F268" s="6">
        <v>2041.8620762437417</v>
      </c>
      <c r="G268" s="6">
        <v>2154.0249696657179</v>
      </c>
      <c r="H268" s="6">
        <v>2227.8302592417926</v>
      </c>
      <c r="I268" s="6">
        <v>2349.2711837548022</v>
      </c>
      <c r="J268" s="6">
        <v>2393.6348137575455</v>
      </c>
      <c r="K268" s="6">
        <v>2387.8567090141883</v>
      </c>
      <c r="L268" s="6">
        <v>2471.8376027901627</v>
      </c>
    </row>
    <row r="269" spans="2:12">
      <c r="B269" s="48" t="s">
        <v>40</v>
      </c>
      <c r="C269" s="6">
        <v>326.39008768016606</v>
      </c>
      <c r="D269" s="6">
        <v>330.56882280102855</v>
      </c>
      <c r="E269" s="6">
        <v>351.93591064579988</v>
      </c>
      <c r="F269" s="6">
        <v>372.37766513703491</v>
      </c>
      <c r="G269" s="6">
        <v>396.60398170154861</v>
      </c>
      <c r="H269" s="6">
        <v>422.66341705232281</v>
      </c>
      <c r="I269" s="6">
        <v>426.25123343713557</v>
      </c>
      <c r="J269" s="6">
        <v>422.69750093483236</v>
      </c>
      <c r="K269" s="6">
        <v>440.14453826949642</v>
      </c>
      <c r="L269" s="6">
        <v>454.05131015602558</v>
      </c>
    </row>
    <row r="270" spans="2:12">
      <c r="B270" s="48" t="s">
        <v>41</v>
      </c>
      <c r="C270" s="6">
        <v>190.22739804657218</v>
      </c>
      <c r="D270" s="6">
        <v>197.73176024476928</v>
      </c>
      <c r="E270" s="6">
        <v>198.40652801210766</v>
      </c>
      <c r="F270" s="6">
        <v>210.73337707591975</v>
      </c>
      <c r="G270" s="6">
        <v>212.84391207750392</v>
      </c>
      <c r="H270" s="6">
        <v>222.58176764754134</v>
      </c>
      <c r="I270" s="6">
        <v>232.74420438439805</v>
      </c>
      <c r="J270" s="6">
        <v>232.61937316910647</v>
      </c>
      <c r="K270" s="6">
        <v>236.29285187668421</v>
      </c>
      <c r="L270" s="6">
        <v>241.73642495678658</v>
      </c>
    </row>
    <row r="271" spans="2:12">
      <c r="B271" s="48" t="s">
        <v>42</v>
      </c>
      <c r="C271" s="6">
        <v>684.29783452008326</v>
      </c>
      <c r="D271" s="6">
        <v>691.86466600567724</v>
      </c>
      <c r="E271" s="6">
        <v>718.90323587578496</v>
      </c>
      <c r="F271" s="6">
        <v>746.455480884851</v>
      </c>
      <c r="G271" s="6">
        <v>759.54326956274338</v>
      </c>
      <c r="H271" s="6">
        <v>776.85441127533375</v>
      </c>
      <c r="I271" s="6">
        <v>795.20914965157988</v>
      </c>
      <c r="J271" s="6">
        <v>804.23829156810393</v>
      </c>
      <c r="K271" s="6">
        <v>811.23808315366193</v>
      </c>
      <c r="L271" s="6">
        <v>833.33309964193052</v>
      </c>
    </row>
    <row r="272" spans="2:12">
      <c r="B272" s="48" t="s">
        <v>43</v>
      </c>
      <c r="C272" s="6">
        <v>101.04257541403943</v>
      </c>
      <c r="D272" s="6">
        <v>101.77209104057989</v>
      </c>
      <c r="E272" s="6">
        <v>101.3579960633069</v>
      </c>
      <c r="F272" s="6">
        <v>101.39895924484732</v>
      </c>
      <c r="G272" s="6">
        <v>105.28060057709695</v>
      </c>
      <c r="H272" s="6">
        <v>109.44079998478044</v>
      </c>
      <c r="I272" s="6">
        <v>116.93850875796215</v>
      </c>
      <c r="J272" s="6">
        <v>114.07435668100761</v>
      </c>
      <c r="K272" s="6">
        <v>114.42609067070499</v>
      </c>
      <c r="L272" s="6">
        <v>118.24234916853233</v>
      </c>
    </row>
    <row r="273" spans="2:12">
      <c r="B273" s="48" t="s">
        <v>44</v>
      </c>
      <c r="C273" s="6">
        <v>37.029029950198627</v>
      </c>
      <c r="D273" s="6">
        <v>34.8096447673421</v>
      </c>
      <c r="E273" s="6">
        <v>36.305008830242613</v>
      </c>
      <c r="F273" s="6">
        <v>36.705420001015334</v>
      </c>
      <c r="G273" s="6">
        <v>38.515959992113515</v>
      </c>
      <c r="H273" s="6">
        <v>40.996245748602547</v>
      </c>
      <c r="I273" s="6">
        <v>42.29948148849148</v>
      </c>
      <c r="J273" s="6">
        <v>45.132758328723313</v>
      </c>
      <c r="K273" s="6">
        <v>46.740920861244234</v>
      </c>
      <c r="L273" s="6">
        <v>46.732934703052969</v>
      </c>
    </row>
    <row r="274" spans="2:12">
      <c r="B274" s="48" t="s">
        <v>45</v>
      </c>
      <c r="C274" s="6">
        <v>8.4343934643047458</v>
      </c>
      <c r="D274" s="6">
        <v>8.5099386862583337</v>
      </c>
      <c r="E274" s="6">
        <v>8.5235638177473714</v>
      </c>
      <c r="F274" s="6">
        <v>8.2581865972009219</v>
      </c>
      <c r="G274" s="6">
        <v>8.0771871831475526</v>
      </c>
      <c r="H274" s="6">
        <v>8.6643945580471549</v>
      </c>
      <c r="I274" s="6">
        <v>8.7701834690836673</v>
      </c>
      <c r="J274" s="6">
        <v>9.3329123633452955</v>
      </c>
      <c r="K274" s="6">
        <v>9.9899039390514499</v>
      </c>
      <c r="L274" s="6">
        <v>9.9895700937438576</v>
      </c>
    </row>
    <row r="275" spans="2:12">
      <c r="B275" s="48" t="s">
        <v>46</v>
      </c>
      <c r="C275" s="6">
        <f>SUM(C256:C274)</f>
        <v>13025.1</v>
      </c>
      <c r="D275" s="6">
        <f t="shared" ref="D275" si="21">SUM(D256:D274)</f>
        <v>13183.000000000002</v>
      </c>
      <c r="E275" s="6">
        <f t="shared" ref="E275" si="22">SUM(E256:E274)</f>
        <v>13596.199999999999</v>
      </c>
      <c r="F275" s="6">
        <f t="shared" ref="F275" si="23">SUM(F256:F274)</f>
        <v>14153.4</v>
      </c>
      <c r="G275" s="6">
        <f t="shared" ref="G275" si="24">SUM(G256:G274)</f>
        <v>14674.999999999998</v>
      </c>
      <c r="H275" s="6">
        <f t="shared" ref="H275" si="25">SUM(H256:H274)</f>
        <v>15220.6</v>
      </c>
      <c r="I275" s="6">
        <f t="shared" ref="I275" si="26">SUM(I256:I274)</f>
        <v>15603.400000000003</v>
      </c>
      <c r="J275" s="6">
        <f t="shared" ref="J275" si="27">SUM(J256:J274)</f>
        <v>15817.099999999999</v>
      </c>
      <c r="K275" s="6">
        <f t="shared" ref="K275" si="28">SUM(K256:K274)</f>
        <v>16091.599999999997</v>
      </c>
      <c r="L275" s="6">
        <f t="shared" ref="L275" si="29">SUM(L256:L274)</f>
        <v>16431.850000000006</v>
      </c>
    </row>
    <row r="277" spans="2:12"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pans="2:12">
      <c r="F278" t="s">
        <v>208</v>
      </c>
      <c r="I278">
        <v>0.39410000000000001</v>
      </c>
    </row>
    <row r="279" spans="2:12">
      <c r="B279" s="2" t="s">
        <v>207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</row>
    <row r="280" spans="2:12">
      <c r="B280" s="54" t="s">
        <v>70</v>
      </c>
      <c r="C280" s="54"/>
      <c r="D280" s="54"/>
      <c r="E280" s="54"/>
      <c r="F280" s="54"/>
      <c r="G280" s="54"/>
      <c r="H280" s="54"/>
      <c r="I280" s="54"/>
      <c r="J280" s="54"/>
      <c r="K280" s="54"/>
      <c r="L280" s="54"/>
    </row>
    <row r="281" spans="2:12">
      <c r="B281" s="54"/>
      <c r="C281" s="54"/>
      <c r="D281" s="54"/>
      <c r="E281" s="54"/>
      <c r="F281" s="54"/>
      <c r="G281" s="54"/>
      <c r="H281" s="54"/>
      <c r="I281" s="5" t="s">
        <v>25</v>
      </c>
      <c r="J281" s="5" t="s">
        <v>25</v>
      </c>
      <c r="K281" s="5" t="s">
        <v>26</v>
      </c>
      <c r="L281" s="5" t="s">
        <v>83</v>
      </c>
    </row>
    <row r="282" spans="2:12">
      <c r="B282" s="11"/>
      <c r="C282" s="5" t="s">
        <v>84</v>
      </c>
      <c r="D282" s="5" t="s">
        <v>85</v>
      </c>
      <c r="E282" s="5" t="s">
        <v>86</v>
      </c>
      <c r="F282" s="5" t="s">
        <v>87</v>
      </c>
      <c r="G282" s="5" t="s">
        <v>88</v>
      </c>
      <c r="H282" s="5" t="s">
        <v>89</v>
      </c>
      <c r="I282" s="5">
        <v>2001</v>
      </c>
      <c r="J282" s="5">
        <v>2002</v>
      </c>
      <c r="K282" s="5">
        <v>2003</v>
      </c>
      <c r="L282" s="5">
        <v>2004</v>
      </c>
    </row>
    <row r="283" spans="2:12">
      <c r="B283" s="54" t="s">
        <v>27</v>
      </c>
      <c r="C283" s="6">
        <f>C6+$I$278*C175</f>
        <v>55104644.9551</v>
      </c>
      <c r="D283" s="6">
        <f t="shared" ref="D283:L283" si="30">D6+$I$278*D175</f>
        <v>58316495.008199997</v>
      </c>
      <c r="E283" s="6">
        <f t="shared" si="30"/>
        <v>61879991.430200003</v>
      </c>
      <c r="F283" s="6">
        <f t="shared" si="30"/>
        <v>65070434.864399999</v>
      </c>
      <c r="G283" s="6">
        <f t="shared" si="30"/>
        <v>69007382.814300001</v>
      </c>
      <c r="H283" s="6">
        <f t="shared" si="30"/>
        <v>75250941.873199999</v>
      </c>
      <c r="I283" s="6">
        <f t="shared" si="30"/>
        <v>81116210.089599997</v>
      </c>
      <c r="J283" s="6">
        <f t="shared" si="30"/>
        <v>87247547.999699995</v>
      </c>
      <c r="K283" s="6">
        <f t="shared" si="30"/>
        <v>93142512.467199996</v>
      </c>
      <c r="L283" s="6">
        <f t="shared" si="30"/>
        <v>100326578.26710001</v>
      </c>
    </row>
    <row r="284" spans="2:12">
      <c r="B284" s="54" t="s">
        <v>28</v>
      </c>
      <c r="C284" s="6">
        <f t="shared" ref="C284:L284" si="31">C7+$I$278*C176</f>
        <v>13425328.2596</v>
      </c>
      <c r="D284" s="6">
        <f t="shared" si="31"/>
        <v>14190002.652799999</v>
      </c>
      <c r="E284" s="6">
        <f t="shared" si="31"/>
        <v>14999530.0547</v>
      </c>
      <c r="F284" s="6">
        <f t="shared" si="31"/>
        <v>15559997.4384</v>
      </c>
      <c r="G284" s="6">
        <f t="shared" si="31"/>
        <v>16174951.586200001</v>
      </c>
      <c r="H284" s="6">
        <f t="shared" si="31"/>
        <v>17377237.261100002</v>
      </c>
      <c r="I284" s="6">
        <f t="shared" si="31"/>
        <v>18515086.1164</v>
      </c>
      <c r="J284" s="6">
        <f t="shared" si="31"/>
        <v>19837544.8488</v>
      </c>
      <c r="K284" s="6">
        <f t="shared" si="31"/>
        <v>20956522.294300001</v>
      </c>
      <c r="L284" s="6">
        <f t="shared" si="31"/>
        <v>22325562.370000001</v>
      </c>
    </row>
    <row r="285" spans="2:12">
      <c r="B285" s="54" t="s">
        <v>29</v>
      </c>
      <c r="C285" s="6">
        <f t="shared" ref="C285:L285" si="32">C8+$I$278*C177</f>
        <v>9934251.8684999999</v>
      </c>
      <c r="D285" s="6">
        <f t="shared" si="32"/>
        <v>10358136.7053</v>
      </c>
      <c r="E285" s="6">
        <f t="shared" si="32"/>
        <v>10661686.6896</v>
      </c>
      <c r="F285" s="6">
        <f t="shared" si="32"/>
        <v>11462617.3094</v>
      </c>
      <c r="G285" s="6">
        <f t="shared" si="32"/>
        <v>11660986.1095</v>
      </c>
      <c r="H285" s="6">
        <f t="shared" si="32"/>
        <v>12609004.773</v>
      </c>
      <c r="I285" s="6">
        <f t="shared" si="32"/>
        <v>13452724.8912</v>
      </c>
      <c r="J285" s="6">
        <f t="shared" si="32"/>
        <v>14155485.759</v>
      </c>
      <c r="K285" s="6">
        <f t="shared" si="32"/>
        <v>14800056.5985</v>
      </c>
      <c r="L285" s="6">
        <f t="shared" si="32"/>
        <v>15756347.2281</v>
      </c>
    </row>
    <row r="286" spans="2:12">
      <c r="B286" s="54" t="s">
        <v>30</v>
      </c>
      <c r="C286" s="6">
        <f t="shared" ref="C286:L286" si="33">C9+$I$278*C178</f>
        <v>9445185.0526999999</v>
      </c>
      <c r="D286" s="6">
        <f t="shared" si="33"/>
        <v>10046971.796399999</v>
      </c>
      <c r="E286" s="6">
        <f t="shared" si="33"/>
        <v>10995308.377</v>
      </c>
      <c r="F286" s="6">
        <f t="shared" si="33"/>
        <v>11762012.370200001</v>
      </c>
      <c r="G286" s="6">
        <f t="shared" si="33"/>
        <v>12804460.226299999</v>
      </c>
      <c r="H286" s="6">
        <f t="shared" si="33"/>
        <v>13973347.4397</v>
      </c>
      <c r="I286" s="6">
        <f t="shared" si="33"/>
        <v>15089368.5736</v>
      </c>
      <c r="J286" s="6">
        <f t="shared" si="33"/>
        <v>16210579.261399999</v>
      </c>
      <c r="K286" s="6">
        <f t="shared" si="33"/>
        <v>17115229.383099999</v>
      </c>
      <c r="L286" s="6">
        <f t="shared" si="33"/>
        <v>17909739.140299998</v>
      </c>
    </row>
    <row r="287" spans="2:12">
      <c r="B287" s="54" t="s">
        <v>31</v>
      </c>
      <c r="C287" s="6">
        <f t="shared" ref="C287:L287" si="34">C10+$I$278*C179</f>
        <v>15606926.516799999</v>
      </c>
      <c r="D287" s="6">
        <f t="shared" si="34"/>
        <v>16529869.509299999</v>
      </c>
      <c r="E287" s="6">
        <f t="shared" si="34"/>
        <v>17673680.3149</v>
      </c>
      <c r="F287" s="6">
        <f t="shared" si="34"/>
        <v>19121851.8191</v>
      </c>
      <c r="G287" s="6">
        <f t="shared" si="34"/>
        <v>21010876.418699998</v>
      </c>
      <c r="H287" s="6">
        <f t="shared" si="34"/>
        <v>22481539.559</v>
      </c>
      <c r="I287" s="6">
        <f t="shared" si="34"/>
        <v>24507085.333299998</v>
      </c>
      <c r="J287" s="6">
        <f t="shared" si="34"/>
        <v>26460242.973700002</v>
      </c>
      <c r="K287" s="6">
        <f t="shared" si="34"/>
        <v>28343635.834399998</v>
      </c>
      <c r="L287" s="6">
        <f t="shared" si="34"/>
        <v>29754549.4978</v>
      </c>
    </row>
    <row r="288" spans="2:12">
      <c r="B288" s="54" t="s">
        <v>32</v>
      </c>
      <c r="C288" s="6">
        <f t="shared" ref="C288:L288" si="35">C11+$I$278*C180</f>
        <v>5130292.8639000002</v>
      </c>
      <c r="D288" s="6">
        <f t="shared" si="35"/>
        <v>5375787.8065999998</v>
      </c>
      <c r="E288" s="6">
        <f t="shared" si="35"/>
        <v>5670144.8574999999</v>
      </c>
      <c r="F288" s="6">
        <f t="shared" si="35"/>
        <v>6077643.8179000001</v>
      </c>
      <c r="G288" s="6">
        <f t="shared" si="35"/>
        <v>6497108.4309999999</v>
      </c>
      <c r="H288" s="6">
        <f t="shared" si="35"/>
        <v>7077677.8969999999</v>
      </c>
      <c r="I288" s="6">
        <f t="shared" si="35"/>
        <v>7679117.6431999998</v>
      </c>
      <c r="J288" s="6">
        <f t="shared" si="35"/>
        <v>8153597.3147999998</v>
      </c>
      <c r="K288" s="6">
        <f t="shared" si="35"/>
        <v>8629413.8179000001</v>
      </c>
      <c r="L288" s="6">
        <f t="shared" si="35"/>
        <v>9261040.1614999995</v>
      </c>
    </row>
    <row r="289" spans="2:12">
      <c r="B289" s="54" t="s">
        <v>33</v>
      </c>
      <c r="C289" s="6">
        <f t="shared" ref="C289:L289" si="36">C12+$I$278*C181</f>
        <v>25076248.232299998</v>
      </c>
      <c r="D289" s="6">
        <f t="shared" si="36"/>
        <v>26157930.1987</v>
      </c>
      <c r="E289" s="6">
        <f t="shared" si="36"/>
        <v>27090573.0898</v>
      </c>
      <c r="F289" s="6">
        <f t="shared" si="36"/>
        <v>28308670.858399998</v>
      </c>
      <c r="G289" s="6">
        <f t="shared" si="36"/>
        <v>29865201.0436</v>
      </c>
      <c r="H289" s="6">
        <f t="shared" si="36"/>
        <v>31840655.9366</v>
      </c>
      <c r="I289" s="6">
        <f t="shared" si="36"/>
        <v>34017145.3697</v>
      </c>
      <c r="J289" s="6">
        <f t="shared" si="36"/>
        <v>36092202.479599997</v>
      </c>
      <c r="K289" s="6">
        <f t="shared" si="36"/>
        <v>38018918.482699998</v>
      </c>
      <c r="L289" s="6">
        <f t="shared" si="36"/>
        <v>40454372.902599998</v>
      </c>
    </row>
    <row r="290" spans="2:12">
      <c r="B290" s="54" t="s">
        <v>34</v>
      </c>
      <c r="C290" s="6">
        <f t="shared" ref="C290:L290" si="37">C13+$I$278*C182</f>
        <v>14489476.798</v>
      </c>
      <c r="D290" s="6">
        <f t="shared" si="37"/>
        <v>15404137.328299999</v>
      </c>
      <c r="E290" s="6">
        <f t="shared" si="37"/>
        <v>16186443.7996</v>
      </c>
      <c r="F290" s="6">
        <f t="shared" si="37"/>
        <v>17264095.032600001</v>
      </c>
      <c r="G290" s="6">
        <f t="shared" si="37"/>
        <v>18025086.3915</v>
      </c>
      <c r="H290" s="6">
        <f t="shared" si="37"/>
        <v>19331487.167199999</v>
      </c>
      <c r="I290" s="6">
        <f t="shared" si="37"/>
        <v>20737478.799600001</v>
      </c>
      <c r="J290" s="6">
        <f t="shared" si="37"/>
        <v>21986323.003800001</v>
      </c>
      <c r="K290" s="6">
        <f t="shared" si="37"/>
        <v>23068607.894699998</v>
      </c>
      <c r="L290" s="6">
        <f t="shared" si="37"/>
        <v>24573918.7555</v>
      </c>
    </row>
    <row r="291" spans="2:12">
      <c r="B291" s="54" t="s">
        <v>35</v>
      </c>
      <c r="C291" s="6">
        <f t="shared" ref="C291:L291" si="38">C14+$I$278*C183</f>
        <v>77679049.024800003</v>
      </c>
      <c r="D291" s="6">
        <f t="shared" si="38"/>
        <v>82645923.160699993</v>
      </c>
      <c r="E291" s="6">
        <f t="shared" si="38"/>
        <v>87015048.791500002</v>
      </c>
      <c r="F291" s="6">
        <f t="shared" si="38"/>
        <v>91196633.016800001</v>
      </c>
      <c r="G291" s="6">
        <f t="shared" si="38"/>
        <v>96940136.111900002</v>
      </c>
      <c r="H291" s="6">
        <f t="shared" si="38"/>
        <v>103834595.8251</v>
      </c>
      <c r="I291" s="6">
        <f t="shared" si="38"/>
        <v>111094049.2075</v>
      </c>
      <c r="J291" s="6">
        <f t="shared" si="38"/>
        <v>117553028.4857</v>
      </c>
      <c r="K291" s="6">
        <f t="shared" si="38"/>
        <v>124644938.3436</v>
      </c>
      <c r="L291" s="6">
        <f t="shared" si="38"/>
        <v>133217500.7885</v>
      </c>
    </row>
    <row r="292" spans="2:12">
      <c r="B292" s="54" t="s">
        <v>36</v>
      </c>
      <c r="C292" s="6">
        <f t="shared" ref="C292:L292" si="39">C15+$I$278*C184</f>
        <v>38837818.272600003</v>
      </c>
      <c r="D292" s="6">
        <f t="shared" si="39"/>
        <v>41005804.631700002</v>
      </c>
      <c r="E292" s="6">
        <f t="shared" si="39"/>
        <v>43951017.429899998</v>
      </c>
      <c r="F292" s="6">
        <f t="shared" si="39"/>
        <v>46997699.2808</v>
      </c>
      <c r="G292" s="6">
        <f t="shared" si="39"/>
        <v>49924014.809500001</v>
      </c>
      <c r="H292" s="6">
        <f t="shared" si="39"/>
        <v>54171317.7557</v>
      </c>
      <c r="I292" s="6">
        <f t="shared" si="39"/>
        <v>58698790.034699999</v>
      </c>
      <c r="J292" s="6">
        <f t="shared" si="39"/>
        <v>62743217.961999997</v>
      </c>
      <c r="K292" s="6">
        <f t="shared" si="39"/>
        <v>66047264.583099999</v>
      </c>
      <c r="L292" s="6">
        <f t="shared" si="39"/>
        <v>70409020.740400001</v>
      </c>
    </row>
    <row r="293" spans="2:12">
      <c r="B293" s="54" t="s">
        <v>37</v>
      </c>
      <c r="C293" s="6">
        <f t="shared" ref="C293:L293" si="40">C16+$I$278*C185</f>
        <v>7069093.8470999999</v>
      </c>
      <c r="D293" s="6">
        <f t="shared" si="40"/>
        <v>7508715.5959999999</v>
      </c>
      <c r="E293" s="6">
        <f t="shared" si="40"/>
        <v>7875194.4756000005</v>
      </c>
      <c r="F293" s="6">
        <f t="shared" si="40"/>
        <v>8351653.5010000002</v>
      </c>
      <c r="G293" s="6">
        <f t="shared" si="40"/>
        <v>8967652.2336999997</v>
      </c>
      <c r="H293" s="6">
        <f t="shared" si="40"/>
        <v>9719380.5475999992</v>
      </c>
      <c r="I293" s="6">
        <f t="shared" si="40"/>
        <v>10278762.215399999</v>
      </c>
      <c r="J293" s="6">
        <f t="shared" si="40"/>
        <v>11127732.261399999</v>
      </c>
      <c r="K293" s="6">
        <f t="shared" si="40"/>
        <v>11882738.697799999</v>
      </c>
      <c r="L293" s="6">
        <f t="shared" si="40"/>
        <v>12718628.487199999</v>
      </c>
    </row>
    <row r="294" spans="2:12">
      <c r="B294" s="54" t="s">
        <v>38</v>
      </c>
      <c r="C294" s="6">
        <f t="shared" ref="C294:L294" si="41">C17+$I$278*C186</f>
        <v>23059773.282600001</v>
      </c>
      <c r="D294" s="6">
        <f t="shared" si="41"/>
        <v>24168991.181000002</v>
      </c>
      <c r="E294" s="6">
        <f t="shared" si="41"/>
        <v>25442209.0561</v>
      </c>
      <c r="F294" s="6">
        <f t="shared" si="41"/>
        <v>26788983.4703</v>
      </c>
      <c r="G294" s="6">
        <f t="shared" si="41"/>
        <v>28348829.421700001</v>
      </c>
      <c r="H294" s="6">
        <f t="shared" si="41"/>
        <v>30166632.5601</v>
      </c>
      <c r="I294" s="6">
        <f t="shared" si="41"/>
        <v>32084421.6952</v>
      </c>
      <c r="J294" s="6">
        <f t="shared" si="41"/>
        <v>34120257.472400002</v>
      </c>
      <c r="K294" s="6">
        <f t="shared" si="41"/>
        <v>36241463.368299998</v>
      </c>
      <c r="L294" s="6">
        <f t="shared" si="41"/>
        <v>38549112.6461</v>
      </c>
    </row>
    <row r="295" spans="2:12">
      <c r="B295" s="54" t="s">
        <v>39</v>
      </c>
      <c r="C295" s="6">
        <f t="shared" ref="C295:L295" si="42">C18+$I$278*C187</f>
        <v>69014508.451800004</v>
      </c>
      <c r="D295" s="6">
        <f t="shared" si="42"/>
        <v>72724328.679000005</v>
      </c>
      <c r="E295" s="6">
        <f t="shared" si="42"/>
        <v>77487246.496999994</v>
      </c>
      <c r="F295" s="6">
        <f t="shared" si="42"/>
        <v>83786903.855800003</v>
      </c>
      <c r="G295" s="6">
        <f t="shared" si="42"/>
        <v>89118307.887600005</v>
      </c>
      <c r="H295" s="6">
        <f t="shared" si="42"/>
        <v>96659674.758100003</v>
      </c>
      <c r="I295" s="6">
        <f t="shared" si="42"/>
        <v>105250814.9008</v>
      </c>
      <c r="J295" s="6">
        <f t="shared" si="42"/>
        <v>111665714.8266</v>
      </c>
      <c r="K295" s="6">
        <f t="shared" si="42"/>
        <v>118318203.2656</v>
      </c>
      <c r="L295" s="6">
        <f t="shared" si="42"/>
        <v>126013130.2376</v>
      </c>
    </row>
    <row r="296" spans="2:12">
      <c r="B296" s="54" t="s">
        <v>40</v>
      </c>
      <c r="C296" s="6">
        <f t="shared" ref="C296:L296" si="43">C19+$I$278*C188</f>
        <v>9414629.5244999994</v>
      </c>
      <c r="D296" s="6">
        <f t="shared" si="43"/>
        <v>9963812.8215999994</v>
      </c>
      <c r="E296" s="6">
        <f t="shared" si="43"/>
        <v>10766836.3839</v>
      </c>
      <c r="F296" s="6">
        <f t="shared" si="43"/>
        <v>11500599.612199999</v>
      </c>
      <c r="G296" s="6">
        <f t="shared" si="43"/>
        <v>12181071.272</v>
      </c>
      <c r="H296" s="6">
        <f t="shared" si="43"/>
        <v>13425302.6075</v>
      </c>
      <c r="I296" s="6">
        <f t="shared" si="43"/>
        <v>14556958.002800001</v>
      </c>
      <c r="J296" s="6">
        <f t="shared" si="43"/>
        <v>15643184.584799999</v>
      </c>
      <c r="K296" s="6">
        <f t="shared" si="43"/>
        <v>16745333.4438</v>
      </c>
      <c r="L296" s="6">
        <f t="shared" si="43"/>
        <v>17973599.004500002</v>
      </c>
    </row>
    <row r="297" spans="2:12">
      <c r="B297" s="54" t="s">
        <v>41</v>
      </c>
      <c r="C297" s="6">
        <f t="shared" ref="C297:L297" si="44">C20+$I$278*C189</f>
        <v>6997687.7755000005</v>
      </c>
      <c r="D297" s="6">
        <f t="shared" si="44"/>
        <v>7429149.9479999999</v>
      </c>
      <c r="E297" s="6">
        <f t="shared" si="44"/>
        <v>7921492.4479</v>
      </c>
      <c r="F297" s="6">
        <f t="shared" si="44"/>
        <v>8322795.8624</v>
      </c>
      <c r="G297" s="6">
        <f t="shared" si="44"/>
        <v>8751056.2271999996</v>
      </c>
      <c r="H297" s="6">
        <f t="shared" si="44"/>
        <v>9486071.6983000003</v>
      </c>
      <c r="I297" s="6">
        <f t="shared" si="44"/>
        <v>10183099.188300001</v>
      </c>
      <c r="J297" s="6">
        <f t="shared" si="44"/>
        <v>10870793.910399999</v>
      </c>
      <c r="K297" s="6">
        <f t="shared" si="44"/>
        <v>11466407.965500001</v>
      </c>
      <c r="L297" s="6">
        <f t="shared" si="44"/>
        <v>12307993.2905</v>
      </c>
    </row>
    <row r="298" spans="2:12">
      <c r="B298" s="54" t="s">
        <v>42</v>
      </c>
      <c r="C298" s="6">
        <f t="shared" ref="C298:L298" si="45">C21+$I$278*C190</f>
        <v>25951746.441100001</v>
      </c>
      <c r="D298" s="6">
        <f t="shared" si="45"/>
        <v>27166623.241300002</v>
      </c>
      <c r="E298" s="6">
        <f t="shared" si="45"/>
        <v>28907623.812899999</v>
      </c>
      <c r="F298" s="6">
        <f t="shared" si="45"/>
        <v>31087063.7881</v>
      </c>
      <c r="G298" s="6">
        <f t="shared" si="45"/>
        <v>33304052.565000001</v>
      </c>
      <c r="H298" s="6">
        <f t="shared" si="45"/>
        <v>35919213.787600003</v>
      </c>
      <c r="I298" s="6">
        <f t="shared" si="45"/>
        <v>38413898.949100003</v>
      </c>
      <c r="J298" s="6">
        <f t="shared" si="45"/>
        <v>40551457.447899997</v>
      </c>
      <c r="K298" s="6">
        <f t="shared" si="45"/>
        <v>42857164.780000001</v>
      </c>
      <c r="L298" s="6">
        <f t="shared" si="45"/>
        <v>45877597.5101</v>
      </c>
    </row>
    <row r="299" spans="2:12">
      <c r="B299" s="54" t="s">
        <v>43</v>
      </c>
      <c r="C299" s="6">
        <f t="shared" ref="C299:L299" si="46">C22+$I$278*C191</f>
        <v>3138441.2472000001</v>
      </c>
      <c r="D299" s="6">
        <f t="shared" si="46"/>
        <v>3300404.2165000001</v>
      </c>
      <c r="E299" s="6">
        <f t="shared" si="46"/>
        <v>3513366.5279000001</v>
      </c>
      <c r="F299" s="6">
        <f t="shared" si="46"/>
        <v>3700708.054</v>
      </c>
      <c r="G299" s="6">
        <f t="shared" si="46"/>
        <v>3919752.9975999999</v>
      </c>
      <c r="H299" s="6">
        <f t="shared" si="46"/>
        <v>4262237.0335999997</v>
      </c>
      <c r="I299" s="6">
        <f t="shared" si="46"/>
        <v>4560297.9254000001</v>
      </c>
      <c r="J299" s="6">
        <f t="shared" si="46"/>
        <v>4796781.0104</v>
      </c>
      <c r="K299" s="6">
        <f t="shared" si="46"/>
        <v>5111432.4765999997</v>
      </c>
      <c r="L299" s="6">
        <f t="shared" si="46"/>
        <v>5417784.3934000004</v>
      </c>
    </row>
    <row r="300" spans="2:12">
      <c r="B300" s="54" t="s">
        <v>44</v>
      </c>
      <c r="C300" s="6">
        <f t="shared" ref="C300:L300" si="47">C23+$I$278*C192</f>
        <v>1150809.0859000001</v>
      </c>
      <c r="D300" s="6">
        <f t="shared" si="47"/>
        <v>1211489.7186</v>
      </c>
      <c r="E300" s="6">
        <f t="shared" si="47"/>
        <v>1314656.1640000001</v>
      </c>
      <c r="F300" s="6">
        <f t="shared" si="47"/>
        <v>1450721.9482</v>
      </c>
      <c r="G300" s="6">
        <f t="shared" si="47"/>
        <v>1559541.4527</v>
      </c>
      <c r="H300" s="6">
        <f t="shared" si="47"/>
        <v>1671179.4195999999</v>
      </c>
      <c r="I300" s="6">
        <f t="shared" si="47"/>
        <v>1814967.4642</v>
      </c>
      <c r="J300" s="6">
        <f t="shared" si="47"/>
        <v>1960353.2975999999</v>
      </c>
      <c r="K300" s="6">
        <f t="shared" si="47"/>
        <v>2045598.2028999999</v>
      </c>
      <c r="L300" s="6">
        <f t="shared" si="47"/>
        <v>2213558.1787999999</v>
      </c>
    </row>
    <row r="301" spans="2:12">
      <c r="B301" s="54" t="s">
        <v>45</v>
      </c>
      <c r="C301" s="6">
        <f>C24</f>
        <v>412962</v>
      </c>
      <c r="D301" s="6">
        <f t="shared" ref="D301:L301" si="48">D24</f>
        <v>428781</v>
      </c>
      <c r="E301" s="6">
        <f t="shared" si="48"/>
        <v>440346</v>
      </c>
      <c r="F301" s="6">
        <f t="shared" si="48"/>
        <v>471237</v>
      </c>
      <c r="G301" s="6">
        <f t="shared" si="48"/>
        <v>501137</v>
      </c>
      <c r="H301" s="6">
        <f t="shared" si="48"/>
        <v>560615</v>
      </c>
      <c r="I301" s="6">
        <f t="shared" si="48"/>
        <v>590959</v>
      </c>
      <c r="J301" s="6">
        <f t="shared" si="48"/>
        <v>652704</v>
      </c>
      <c r="K301" s="6">
        <f t="shared" si="48"/>
        <v>715894</v>
      </c>
      <c r="L301" s="6">
        <f t="shared" si="48"/>
        <v>700152</v>
      </c>
    </row>
    <row r="302" spans="2:12">
      <c r="B302" s="54" t="s">
        <v>46</v>
      </c>
      <c r="C302" s="6">
        <f>SUM(C283:C301)</f>
        <v>410938873.5</v>
      </c>
      <c r="D302" s="6">
        <f t="shared" ref="D302:L302" si="49">SUM(D283:D301)</f>
        <v>433933355.19999999</v>
      </c>
      <c r="E302" s="6">
        <f t="shared" si="49"/>
        <v>459792396.19999999</v>
      </c>
      <c r="F302" s="6">
        <f t="shared" si="49"/>
        <v>488282322.90000004</v>
      </c>
      <c r="G302" s="6">
        <f t="shared" si="49"/>
        <v>518561605</v>
      </c>
      <c r="H302" s="6">
        <f t="shared" si="49"/>
        <v>559818112.89999998</v>
      </c>
      <c r="I302" s="6">
        <f t="shared" si="49"/>
        <v>602641235.4000001</v>
      </c>
      <c r="J302" s="6">
        <f t="shared" si="49"/>
        <v>641828748.9000001</v>
      </c>
      <c r="K302" s="6">
        <f t="shared" si="49"/>
        <v>680151335.9000001</v>
      </c>
      <c r="L302" s="6">
        <f t="shared" si="49"/>
        <v>725760185.60000002</v>
      </c>
    </row>
    <row r="303" spans="2:12">
      <c r="B303" s="54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5" spans="2:12">
      <c r="B305" t="s">
        <v>218</v>
      </c>
    </row>
    <row r="306" spans="2:12">
      <c r="B306" t="s">
        <v>219</v>
      </c>
    </row>
    <row r="307" spans="2:12">
      <c r="B307" s="11"/>
      <c r="C307" s="5" t="s">
        <v>84</v>
      </c>
      <c r="D307" s="5" t="s">
        <v>85</v>
      </c>
      <c r="E307" s="5" t="s">
        <v>86</v>
      </c>
      <c r="F307" s="5" t="s">
        <v>87</v>
      </c>
      <c r="G307" s="5" t="s">
        <v>88</v>
      </c>
      <c r="H307" s="5" t="s">
        <v>89</v>
      </c>
      <c r="I307" s="5">
        <v>2001</v>
      </c>
      <c r="J307" s="5">
        <v>2002</v>
      </c>
      <c r="K307" s="5">
        <v>2003</v>
      </c>
      <c r="L307" s="5">
        <v>2004</v>
      </c>
    </row>
    <row r="308" spans="2:12">
      <c r="B308" s="57" t="s">
        <v>27</v>
      </c>
      <c r="C308" s="52">
        <f>C6/C34</f>
        <v>1</v>
      </c>
      <c r="D308" s="52">
        <f t="shared" ref="D308:L308" si="50">D6/D34</f>
        <v>1.0322585247967597</v>
      </c>
      <c r="E308" s="52">
        <f t="shared" si="50"/>
        <v>1.0438852407068526</v>
      </c>
      <c r="F308" s="52">
        <f t="shared" si="50"/>
        <v>1.0608608411318274</v>
      </c>
      <c r="G308" s="52">
        <f t="shared" si="50"/>
        <v>1.0843537541438568</v>
      </c>
      <c r="H308" s="52">
        <f t="shared" si="50"/>
        <v>1.116285730442828</v>
      </c>
      <c r="I308" s="52">
        <f t="shared" si="50"/>
        <v>1.1641093266891753</v>
      </c>
      <c r="J308" s="52">
        <f t="shared" si="50"/>
        <v>1.2191875285875946</v>
      </c>
      <c r="K308" s="52">
        <f t="shared" si="50"/>
        <v>1.2695138705594828</v>
      </c>
      <c r="L308" s="52">
        <f t="shared" si="50"/>
        <v>1.3299093744672217</v>
      </c>
    </row>
    <row r="309" spans="2:12">
      <c r="B309" s="57" t="s">
        <v>28</v>
      </c>
      <c r="C309" s="52">
        <f t="shared" ref="C309:L309" si="51">C7/C35</f>
        <v>1</v>
      </c>
      <c r="D309" s="52">
        <f t="shared" si="51"/>
        <v>1.0298583616094428</v>
      </c>
      <c r="E309" s="52">
        <f t="shared" si="51"/>
        <v>1.0528623699765141</v>
      </c>
      <c r="F309" s="52">
        <f t="shared" si="51"/>
        <v>1.0747824526098635</v>
      </c>
      <c r="G309" s="52">
        <f t="shared" si="51"/>
        <v>1.0961217602257631</v>
      </c>
      <c r="H309" s="52">
        <f t="shared" si="51"/>
        <v>1.1258394570015031</v>
      </c>
      <c r="I309" s="52">
        <f t="shared" si="51"/>
        <v>1.1777169594030878</v>
      </c>
      <c r="J309" s="52">
        <f t="shared" si="51"/>
        <v>1.2289700403862669</v>
      </c>
      <c r="K309" s="52">
        <f t="shared" si="51"/>
        <v>1.2725256924016111</v>
      </c>
      <c r="L309" s="52">
        <f t="shared" si="51"/>
        <v>1.3227101612408474</v>
      </c>
    </row>
    <row r="310" spans="2:12">
      <c r="B310" s="57" t="s">
        <v>29</v>
      </c>
      <c r="C310" s="52">
        <f t="shared" ref="C310:L310" si="52">C8/C36</f>
        <v>1</v>
      </c>
      <c r="D310" s="52">
        <f t="shared" si="52"/>
        <v>1.0292518072536199</v>
      </c>
      <c r="E310" s="52">
        <f t="shared" si="52"/>
        <v>1.0369278455713544</v>
      </c>
      <c r="F310" s="52">
        <f t="shared" si="52"/>
        <v>1.0744655930056433</v>
      </c>
      <c r="G310" s="52">
        <f t="shared" si="52"/>
        <v>1.0923485212134463</v>
      </c>
      <c r="H310" s="52">
        <f t="shared" si="52"/>
        <v>1.136657155797806</v>
      </c>
      <c r="I310" s="52">
        <f t="shared" si="52"/>
        <v>1.18868876683628</v>
      </c>
      <c r="J310" s="52">
        <f t="shared" si="52"/>
        <v>1.2335682687738863</v>
      </c>
      <c r="K310" s="52">
        <f t="shared" si="52"/>
        <v>1.2728255207605981</v>
      </c>
      <c r="L310" s="52">
        <f t="shared" si="52"/>
        <v>1.3297394165541185</v>
      </c>
    </row>
    <row r="311" spans="2:12">
      <c r="B311" s="57" t="s">
        <v>30</v>
      </c>
      <c r="C311" s="52">
        <f t="shared" ref="C311:L311" si="53">C9/C37</f>
        <v>1</v>
      </c>
      <c r="D311" s="52">
        <f>D9/D37</f>
        <v>1.0344952319727498</v>
      </c>
      <c r="E311" s="52">
        <f t="shared" si="53"/>
        <v>1.0714090662599141</v>
      </c>
      <c r="F311" s="52">
        <f t="shared" si="53"/>
        <v>1.1194621573460009</v>
      </c>
      <c r="G311" s="52">
        <f t="shared" si="53"/>
        <v>1.1673255260637834</v>
      </c>
      <c r="H311" s="52">
        <f t="shared" si="53"/>
        <v>1.2401340982014883</v>
      </c>
      <c r="I311" s="52">
        <f t="shared" si="53"/>
        <v>1.3131496864931784</v>
      </c>
      <c r="J311" s="52">
        <f t="shared" si="53"/>
        <v>1.3999738763726088</v>
      </c>
      <c r="K311" s="52">
        <f t="shared" si="53"/>
        <v>1.4698012238412859</v>
      </c>
      <c r="L311" s="52">
        <f t="shared" si="53"/>
        <v>1.5142116490873561</v>
      </c>
    </row>
    <row r="312" spans="2:12">
      <c r="B312" s="57" t="s">
        <v>31</v>
      </c>
      <c r="C312" s="52">
        <f t="shared" ref="C312:L312" si="54">C10/C38</f>
        <v>1</v>
      </c>
      <c r="D312" s="52">
        <f t="shared" si="54"/>
        <v>1.0349967017688753</v>
      </c>
      <c r="E312" s="52">
        <f t="shared" si="54"/>
        <v>1.0664062459271566</v>
      </c>
      <c r="F312" s="52">
        <f t="shared" si="54"/>
        <v>1.0972614270915735</v>
      </c>
      <c r="G312" s="52">
        <f t="shared" si="54"/>
        <v>1.1370186404708154</v>
      </c>
      <c r="H312" s="52">
        <f t="shared" si="54"/>
        <v>1.1841266434307234</v>
      </c>
      <c r="I312" s="52">
        <f t="shared" si="54"/>
        <v>1.2446711183613055</v>
      </c>
      <c r="J312" s="52">
        <f t="shared" si="54"/>
        <v>1.3130173580903781</v>
      </c>
      <c r="K312" s="52">
        <f t="shared" si="54"/>
        <v>1.3727605160705294</v>
      </c>
      <c r="L312" s="52">
        <f t="shared" si="54"/>
        <v>1.4032790492747098</v>
      </c>
    </row>
    <row r="313" spans="2:12">
      <c r="B313" s="57" t="s">
        <v>32</v>
      </c>
      <c r="C313" s="52">
        <f t="shared" ref="C313:L313" si="55">C11/C39</f>
        <v>1</v>
      </c>
      <c r="D313" s="52">
        <f t="shared" si="55"/>
        <v>1.0342348293861467</v>
      </c>
      <c r="E313" s="52">
        <f t="shared" si="55"/>
        <v>1.055845213340435</v>
      </c>
      <c r="F313" s="52">
        <f t="shared" si="55"/>
        <v>1.0809188607110076</v>
      </c>
      <c r="G313" s="52">
        <f t="shared" si="55"/>
        <v>1.1104419930799352</v>
      </c>
      <c r="H313" s="52">
        <f t="shared" si="55"/>
        <v>1.1527217922782036</v>
      </c>
      <c r="I313" s="52">
        <f t="shared" si="55"/>
        <v>1.2036880587532912</v>
      </c>
      <c r="J313" s="52">
        <f t="shared" si="55"/>
        <v>1.251022406525448</v>
      </c>
      <c r="K313" s="52">
        <f t="shared" si="55"/>
        <v>1.3063920514998697</v>
      </c>
      <c r="L313" s="52">
        <f t="shared" si="55"/>
        <v>1.3638983105308427</v>
      </c>
    </row>
    <row r="314" spans="2:12">
      <c r="B314" s="57" t="s">
        <v>33</v>
      </c>
      <c r="C314" s="52">
        <f t="shared" ref="C314:L314" si="56">C12/C40</f>
        <v>1</v>
      </c>
      <c r="D314" s="52">
        <f t="shared" si="56"/>
        <v>1.0275791936550196</v>
      </c>
      <c r="E314" s="52">
        <f t="shared" si="56"/>
        <v>1.0486758966252197</v>
      </c>
      <c r="F314" s="52">
        <f t="shared" si="56"/>
        <v>1.0720345852493094</v>
      </c>
      <c r="G314" s="52">
        <f t="shared" si="56"/>
        <v>1.0943022698802842</v>
      </c>
      <c r="H314" s="52">
        <f t="shared" si="56"/>
        <v>1.1247438313866325</v>
      </c>
      <c r="I314" s="52">
        <f t="shared" si="56"/>
        <v>1.1761006342398344</v>
      </c>
      <c r="J314" s="52">
        <f t="shared" si="56"/>
        <v>1.224847262584603</v>
      </c>
      <c r="K314" s="52">
        <f t="shared" si="56"/>
        <v>1.2656093202006771</v>
      </c>
      <c r="L314" s="52">
        <f t="shared" si="56"/>
        <v>1.3135489826655484</v>
      </c>
    </row>
    <row r="315" spans="2:12">
      <c r="B315" s="57" t="s">
        <v>34</v>
      </c>
      <c r="C315" s="52">
        <f t="shared" ref="C315:L315" si="57">C13/C41</f>
        <v>1</v>
      </c>
      <c r="D315" s="52">
        <f t="shared" si="57"/>
        <v>1.0246287782185453</v>
      </c>
      <c r="E315" s="52">
        <f t="shared" si="57"/>
        <v>1.0431337245094545</v>
      </c>
      <c r="F315" s="52">
        <f t="shared" si="57"/>
        <v>1.0690899576621644</v>
      </c>
      <c r="G315" s="52">
        <f t="shared" si="57"/>
        <v>1.0946588529821937</v>
      </c>
      <c r="H315" s="52">
        <f t="shared" si="57"/>
        <v>1.1255241422862925</v>
      </c>
      <c r="I315" s="52">
        <f t="shared" si="57"/>
        <v>1.1725769927523206</v>
      </c>
      <c r="J315" s="52">
        <f t="shared" si="57"/>
        <v>1.2085519869513295</v>
      </c>
      <c r="K315" s="52">
        <f t="shared" si="57"/>
        <v>1.2505179203522783</v>
      </c>
      <c r="L315" s="52">
        <f t="shared" si="57"/>
        <v>1.3059645352598854</v>
      </c>
    </row>
    <row r="316" spans="2:12">
      <c r="B316" s="57" t="s">
        <v>35</v>
      </c>
      <c r="C316" s="52">
        <f t="shared" ref="C316:L316" si="58">C14/C42</f>
        <v>1</v>
      </c>
      <c r="D316" s="52">
        <f t="shared" si="58"/>
        <v>1.0398216379459948</v>
      </c>
      <c r="E316" s="52">
        <f t="shared" si="58"/>
        <v>1.0664058805168197</v>
      </c>
      <c r="F316" s="52">
        <f t="shared" si="58"/>
        <v>1.0867445989405105</v>
      </c>
      <c r="G316" s="52">
        <f t="shared" si="58"/>
        <v>1.1118345464183366</v>
      </c>
      <c r="H316" s="52">
        <f t="shared" si="58"/>
        <v>1.1507517508690241</v>
      </c>
      <c r="I316" s="52">
        <f t="shared" si="58"/>
        <v>1.1968485311425876</v>
      </c>
      <c r="J316" s="52">
        <f t="shared" si="58"/>
        <v>1.2473610738455261</v>
      </c>
      <c r="K316" s="52">
        <f t="shared" si="58"/>
        <v>1.2981456415657768</v>
      </c>
      <c r="L316" s="52">
        <f t="shared" si="58"/>
        <v>1.3559164728577442</v>
      </c>
    </row>
    <row r="317" spans="2:12">
      <c r="B317" s="57" t="s">
        <v>36</v>
      </c>
      <c r="C317" s="52">
        <f t="shared" ref="C317:L317" si="59">C15/C43</f>
        <v>1</v>
      </c>
      <c r="D317" s="52">
        <f t="shared" si="59"/>
        <v>1.0379512956288603</v>
      </c>
      <c r="E317" s="52">
        <f t="shared" si="59"/>
        <v>1.0579716765467571</v>
      </c>
      <c r="F317" s="52">
        <f t="shared" si="59"/>
        <v>1.0767248867836143</v>
      </c>
      <c r="G317" s="52">
        <f t="shared" si="59"/>
        <v>1.1002202943876151</v>
      </c>
      <c r="H317" s="52">
        <f t="shared" si="59"/>
        <v>1.1344169702176703</v>
      </c>
      <c r="I317" s="52">
        <f t="shared" si="59"/>
        <v>1.1901842097940534</v>
      </c>
      <c r="J317" s="52">
        <f t="shared" si="59"/>
        <v>1.2448314066538613</v>
      </c>
      <c r="K317" s="52">
        <f t="shared" si="59"/>
        <v>1.290323449209674</v>
      </c>
      <c r="L317" s="52">
        <f t="shared" si="59"/>
        <v>1.3456488130873305</v>
      </c>
    </row>
    <row r="318" spans="2:12">
      <c r="B318" s="57" t="s">
        <v>37</v>
      </c>
      <c r="C318" s="52">
        <f t="shared" ref="C318:L318" si="60">C16/C44</f>
        <v>1</v>
      </c>
      <c r="D318" s="52">
        <f t="shared" si="60"/>
        <v>1.0290841971241662</v>
      </c>
      <c r="E318" s="52">
        <f t="shared" si="60"/>
        <v>1.0380345612345985</v>
      </c>
      <c r="F318" s="52">
        <f t="shared" si="60"/>
        <v>1.0621168447053688</v>
      </c>
      <c r="G318" s="52">
        <f t="shared" si="60"/>
        <v>1.0859304366161151</v>
      </c>
      <c r="H318" s="52">
        <f t="shared" si="60"/>
        <v>1.1154561585166007</v>
      </c>
      <c r="I318" s="52">
        <f t="shared" si="60"/>
        <v>1.1561322640566833</v>
      </c>
      <c r="J318" s="52">
        <f t="shared" si="60"/>
        <v>1.2134229136463106</v>
      </c>
      <c r="K318" s="52">
        <f t="shared" si="60"/>
        <v>1.2688233894883196</v>
      </c>
      <c r="L318" s="52">
        <f t="shared" si="60"/>
        <v>1.3227498893156779</v>
      </c>
    </row>
    <row r="319" spans="2:12">
      <c r="B319" s="57" t="s">
        <v>38</v>
      </c>
      <c r="C319" s="52">
        <f t="shared" ref="C319:L319" si="61">C17/C45</f>
        <v>1</v>
      </c>
      <c r="D319" s="52">
        <f t="shared" si="61"/>
        <v>1.0287684096702467</v>
      </c>
      <c r="E319" s="52">
        <f t="shared" si="61"/>
        <v>1.0513316350210749</v>
      </c>
      <c r="F319" s="52">
        <f t="shared" si="61"/>
        <v>1.0776828021516887</v>
      </c>
      <c r="G319" s="52">
        <f t="shared" si="61"/>
        <v>1.0968942875681122</v>
      </c>
      <c r="H319" s="52">
        <f t="shared" si="61"/>
        <v>1.1336421312573413</v>
      </c>
      <c r="I319" s="52">
        <f t="shared" si="61"/>
        <v>1.1787712174054485</v>
      </c>
      <c r="J319" s="52">
        <f t="shared" si="61"/>
        <v>1.2283746111910923</v>
      </c>
      <c r="K319" s="52">
        <f t="shared" si="61"/>
        <v>1.2811044056444358</v>
      </c>
      <c r="L319" s="52">
        <f t="shared" si="61"/>
        <v>1.3247032234407581</v>
      </c>
    </row>
    <row r="320" spans="2:12">
      <c r="B320" s="57" t="s">
        <v>39</v>
      </c>
      <c r="C320" s="52">
        <f t="shared" ref="C320:L320" si="62">C18/C46</f>
        <v>1</v>
      </c>
      <c r="D320" s="52">
        <f t="shared" si="62"/>
        <v>1.0328759882543661</v>
      </c>
      <c r="E320" s="52">
        <f t="shared" si="62"/>
        <v>1.0573038752021453</v>
      </c>
      <c r="F320" s="52">
        <f t="shared" si="62"/>
        <v>1.0796378614781785</v>
      </c>
      <c r="G320" s="52">
        <f t="shared" si="62"/>
        <v>1.1032754218227518</v>
      </c>
      <c r="H320" s="52">
        <f t="shared" si="62"/>
        <v>1.143896755772386</v>
      </c>
      <c r="I320" s="52">
        <f t="shared" si="62"/>
        <v>1.195649899263</v>
      </c>
      <c r="J320" s="52">
        <f t="shared" si="62"/>
        <v>1.2484084522622325</v>
      </c>
      <c r="K320" s="52">
        <f t="shared" si="62"/>
        <v>1.2922530613930647</v>
      </c>
      <c r="L320" s="52">
        <f t="shared" si="62"/>
        <v>1.3399021258358741</v>
      </c>
    </row>
    <row r="321" spans="2:12">
      <c r="B321" s="57" t="s">
        <v>40</v>
      </c>
      <c r="C321" s="52">
        <f t="shared" ref="C321:L321" si="63">C19/C47</f>
        <v>1</v>
      </c>
      <c r="D321" s="52">
        <f t="shared" si="63"/>
        <v>1.02797568539134</v>
      </c>
      <c r="E321" s="52">
        <f t="shared" si="63"/>
        <v>1.0497585015999467</v>
      </c>
      <c r="F321" s="52">
        <f t="shared" si="63"/>
        <v>1.0665436818803578</v>
      </c>
      <c r="G321" s="52">
        <f t="shared" si="63"/>
        <v>1.0886691778799449</v>
      </c>
      <c r="H321" s="52">
        <f t="shared" si="63"/>
        <v>1.136208570947667</v>
      </c>
      <c r="I321" s="52">
        <f t="shared" si="63"/>
        <v>1.1939315947926215</v>
      </c>
      <c r="J321" s="52">
        <f t="shared" si="63"/>
        <v>1.2448884785409058</v>
      </c>
      <c r="K321" s="52">
        <f t="shared" si="63"/>
        <v>1.297727836519502</v>
      </c>
      <c r="L321" s="52">
        <f t="shared" si="63"/>
        <v>1.3554728111789704</v>
      </c>
    </row>
    <row r="322" spans="2:12">
      <c r="B322" s="57" t="s">
        <v>41</v>
      </c>
      <c r="C322" s="52">
        <f t="shared" ref="C322:L322" si="64">C20/C48</f>
        <v>1</v>
      </c>
      <c r="D322" s="52">
        <f t="shared" si="64"/>
        <v>1.0349367598397616</v>
      </c>
      <c r="E322" s="52">
        <f t="shared" si="64"/>
        <v>1.0598612322633765</v>
      </c>
      <c r="F322" s="52">
        <f t="shared" si="64"/>
        <v>1.0722701517252788</v>
      </c>
      <c r="G322" s="52">
        <f t="shared" si="64"/>
        <v>1.0913632071424613</v>
      </c>
      <c r="H322" s="52">
        <f t="shared" si="64"/>
        <v>1.1203582069079301</v>
      </c>
      <c r="I322" s="52">
        <f t="shared" si="64"/>
        <v>1.170499035227949</v>
      </c>
      <c r="J322" s="52">
        <f t="shared" si="64"/>
        <v>1.2178210599968797</v>
      </c>
      <c r="K322" s="52">
        <f t="shared" si="64"/>
        <v>1.2532863957829417</v>
      </c>
      <c r="L322" s="52">
        <f t="shared" si="64"/>
        <v>1.3030902282175842</v>
      </c>
    </row>
    <row r="323" spans="2:12">
      <c r="B323" s="57" t="s">
        <v>42</v>
      </c>
      <c r="C323" s="52">
        <f t="shared" ref="C323:L323" si="65">C21/C49</f>
        <v>1</v>
      </c>
      <c r="D323" s="52">
        <f t="shared" si="65"/>
        <v>1.036511691846473</v>
      </c>
      <c r="E323" s="52">
        <f t="shared" si="65"/>
        <v>1.057515163560824</v>
      </c>
      <c r="F323" s="52">
        <f t="shared" si="65"/>
        <v>1.079313956577455</v>
      </c>
      <c r="G323" s="52">
        <f t="shared" si="65"/>
        <v>1.1035870038036466</v>
      </c>
      <c r="H323" s="52">
        <f t="shared" si="65"/>
        <v>1.1410531606921182</v>
      </c>
      <c r="I323" s="52">
        <f t="shared" si="65"/>
        <v>1.18355822192809</v>
      </c>
      <c r="J323" s="52">
        <f t="shared" si="65"/>
        <v>1.2317722797748571</v>
      </c>
      <c r="K323" s="52">
        <f t="shared" si="65"/>
        <v>1.2757449473222209</v>
      </c>
      <c r="L323" s="52">
        <f t="shared" si="65"/>
        <v>1.3279684964514828</v>
      </c>
    </row>
    <row r="324" spans="2:12">
      <c r="B324" s="57" t="s">
        <v>43</v>
      </c>
      <c r="C324" s="52">
        <f t="shared" ref="C324:L324" si="66">C22/C50</f>
        <v>1</v>
      </c>
      <c r="D324" s="52">
        <f t="shared" si="66"/>
        <v>1.0230493085049901</v>
      </c>
      <c r="E324" s="52">
        <f t="shared" si="66"/>
        <v>1.0520793510101809</v>
      </c>
      <c r="F324" s="52">
        <f t="shared" si="66"/>
        <v>1.0790482760786118</v>
      </c>
      <c r="G324" s="52">
        <f t="shared" si="66"/>
        <v>1.112485809354911</v>
      </c>
      <c r="H324" s="52">
        <f t="shared" si="66"/>
        <v>1.1456719611082988</v>
      </c>
      <c r="I324" s="52">
        <f t="shared" si="66"/>
        <v>1.2063261656702982</v>
      </c>
      <c r="J324" s="52">
        <f t="shared" si="66"/>
        <v>1.2501855133099677</v>
      </c>
      <c r="K324" s="52">
        <f t="shared" si="66"/>
        <v>1.2964421637636896</v>
      </c>
      <c r="L324" s="52">
        <f t="shared" si="66"/>
        <v>1.3371170777668302</v>
      </c>
    </row>
    <row r="325" spans="2:12">
      <c r="B325" s="57" t="s">
        <v>44</v>
      </c>
      <c r="C325" s="52">
        <f t="shared" ref="C325:L325" si="67">C23/C51</f>
        <v>1</v>
      </c>
      <c r="D325" s="52">
        <f t="shared" si="67"/>
        <v>1.0313853535016992</v>
      </c>
      <c r="E325" s="52">
        <f t="shared" si="67"/>
        <v>1.0617124534757532</v>
      </c>
      <c r="F325" s="52">
        <f t="shared" si="67"/>
        <v>1.1084262441668762</v>
      </c>
      <c r="G325" s="52">
        <f t="shared" si="67"/>
        <v>1.1383221953204792</v>
      </c>
      <c r="H325" s="52">
        <f t="shared" si="67"/>
        <v>1.1694849989698559</v>
      </c>
      <c r="I325" s="52">
        <f t="shared" si="67"/>
        <v>1.2363018872108447</v>
      </c>
      <c r="J325" s="52">
        <f t="shared" si="67"/>
        <v>1.3010148157435983</v>
      </c>
      <c r="K325" s="52">
        <f t="shared" si="67"/>
        <v>1.3275154612694378</v>
      </c>
      <c r="L325" s="52">
        <f t="shared" si="67"/>
        <v>1.4068907068721315</v>
      </c>
    </row>
    <row r="326" spans="2:12">
      <c r="B326" s="57" t="s">
        <v>45</v>
      </c>
      <c r="C326" s="52">
        <f>C24/C52</f>
        <v>1</v>
      </c>
      <c r="D326" s="52">
        <f t="shared" ref="D326:L326" si="68">D24/D52</f>
        <v>1.0382307647605764</v>
      </c>
      <c r="E326" s="52">
        <f t="shared" si="68"/>
        <v>1.0655938437711741</v>
      </c>
      <c r="F326" s="52">
        <f t="shared" si="68"/>
        <v>1.1297992318352041</v>
      </c>
      <c r="G326" s="52">
        <f t="shared" si="68"/>
        <v>1.1577132058733841</v>
      </c>
      <c r="H326" s="52">
        <f t="shared" si="68"/>
        <v>1.1995202903078102</v>
      </c>
      <c r="I326" s="52">
        <f t="shared" si="68"/>
        <v>1.2140440332067162</v>
      </c>
      <c r="J326" s="52">
        <f t="shared" si="68"/>
        <v>1.251299315019909</v>
      </c>
      <c r="K326" s="52">
        <f t="shared" si="68"/>
        <v>1.3771005816995476</v>
      </c>
      <c r="L326" s="52">
        <f t="shared" si="68"/>
        <v>1.3348890947984946</v>
      </c>
    </row>
    <row r="327" spans="2:12">
      <c r="B327" s="57" t="s">
        <v>46</v>
      </c>
      <c r="C327" s="52">
        <f t="shared" ref="C327:L327" si="69">C25/C53</f>
        <v>1</v>
      </c>
      <c r="D327" s="52">
        <f t="shared" si="69"/>
        <v>1.0336970366173173</v>
      </c>
      <c r="E327" s="52">
        <f t="shared" si="69"/>
        <v>1.055457169323095</v>
      </c>
      <c r="F327" s="52">
        <f t="shared" si="69"/>
        <v>1.0779082727641738</v>
      </c>
      <c r="G327" s="52">
        <f t="shared" si="69"/>
        <v>1.102657101246022</v>
      </c>
      <c r="H327" s="52">
        <f t="shared" si="69"/>
        <v>1.1401479986684668</v>
      </c>
      <c r="I327" s="52">
        <f t="shared" si="69"/>
        <v>1.1904007877101146</v>
      </c>
      <c r="J327" s="52">
        <f t="shared" si="69"/>
        <v>1.2428816453057017</v>
      </c>
      <c r="K327" s="52">
        <f t="shared" si="69"/>
        <v>1.2908128576463858</v>
      </c>
      <c r="L327" s="52">
        <f t="shared" si="69"/>
        <v>1.3431567165160168</v>
      </c>
    </row>
    <row r="328" spans="2:12" s="123" customFormat="1">
      <c r="C328" s="52"/>
      <c r="D328" s="52"/>
      <c r="E328" s="52"/>
      <c r="F328" s="52"/>
      <c r="G328" s="52"/>
      <c r="H328" s="52"/>
      <c r="I328" s="52"/>
      <c r="J328" s="52"/>
      <c r="K328" s="52"/>
      <c r="L328" s="52"/>
    </row>
    <row r="329" spans="2:12" s="123" customFormat="1">
      <c r="B329" s="125" t="s">
        <v>574</v>
      </c>
      <c r="C329" s="88">
        <f>C24/C59</f>
        <v>1</v>
      </c>
      <c r="D329" s="88">
        <f t="shared" ref="D329:L329" si="70">D24/D59</f>
        <v>1.0336924981529034</v>
      </c>
      <c r="E329" s="88">
        <f t="shared" si="70"/>
        <v>1.0554473861021854</v>
      </c>
      <c r="F329" s="88">
        <f t="shared" si="70"/>
        <v>1.0778596891307801</v>
      </c>
      <c r="G329" s="88">
        <f t="shared" si="70"/>
        <v>1.1026056328714382</v>
      </c>
      <c r="H329" s="88">
        <f t="shared" si="70"/>
        <v>1.1400905702424091</v>
      </c>
      <c r="I329" s="88">
        <f t="shared" si="70"/>
        <v>1.1903776385430094</v>
      </c>
      <c r="J329" s="88">
        <f t="shared" si="70"/>
        <v>1.2428729999313484</v>
      </c>
      <c r="K329" s="88">
        <f t="shared" si="70"/>
        <v>1.2907263731395355</v>
      </c>
      <c r="L329" s="88">
        <f t="shared" si="70"/>
        <v>1.3431648684338175</v>
      </c>
    </row>
    <row r="331" spans="2:12">
      <c r="B331" s="45" t="s">
        <v>450</v>
      </c>
    </row>
    <row r="332" spans="2:12">
      <c r="B332" s="40" t="s">
        <v>437</v>
      </c>
      <c r="C332" s="74"/>
      <c r="D332" s="74"/>
      <c r="E332" s="74"/>
      <c r="F332" s="74"/>
      <c r="G332" s="74"/>
      <c r="H332" s="74"/>
      <c r="I332" s="74"/>
      <c r="J332" s="74"/>
      <c r="K332" s="74"/>
      <c r="L332" s="74"/>
    </row>
    <row r="333" spans="2:12">
      <c r="B333" s="74" t="s">
        <v>14</v>
      </c>
      <c r="C333" s="74"/>
      <c r="D333" s="74"/>
      <c r="E333" s="74"/>
      <c r="F333" s="74"/>
      <c r="G333" s="74"/>
      <c r="H333" s="74"/>
      <c r="I333" s="74"/>
      <c r="J333" s="74"/>
      <c r="K333" s="74"/>
      <c r="L333" s="74"/>
    </row>
    <row r="334" spans="2:12"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</row>
    <row r="335" spans="2:12">
      <c r="B335" s="11"/>
      <c r="C335" s="5" t="s">
        <v>84</v>
      </c>
      <c r="D335" s="5" t="s">
        <v>85</v>
      </c>
      <c r="E335" s="5" t="s">
        <v>86</v>
      </c>
      <c r="F335" s="5" t="s">
        <v>87</v>
      </c>
      <c r="G335" s="5" t="s">
        <v>88</v>
      </c>
      <c r="H335" s="5" t="s">
        <v>89</v>
      </c>
      <c r="I335" s="5">
        <v>2001</v>
      </c>
      <c r="J335" s="5">
        <v>2002</v>
      </c>
      <c r="K335" s="5">
        <v>2003</v>
      </c>
      <c r="L335" s="5">
        <v>2004</v>
      </c>
    </row>
    <row r="336" spans="2:12">
      <c r="B336" s="74" t="s">
        <v>27</v>
      </c>
      <c r="C336" s="10">
        <v>1571.2214446941148</v>
      </c>
      <c r="D336" s="10">
        <v>1659.394410223392</v>
      </c>
      <c r="E336" s="10">
        <v>1707.3382632953389</v>
      </c>
      <c r="F336" s="10">
        <v>1769.0249569671546</v>
      </c>
      <c r="G336" s="10">
        <v>1856.2432032952056</v>
      </c>
      <c r="H336" s="10">
        <v>1962.3038947145874</v>
      </c>
      <c r="I336" s="10">
        <v>2054.8302653330161</v>
      </c>
      <c r="J336" s="10">
        <v>2106.3067447747535</v>
      </c>
      <c r="K336" s="10">
        <v>2194.8704507394423</v>
      </c>
      <c r="L336" s="10"/>
    </row>
    <row r="337" spans="2:12">
      <c r="B337" s="74" t="s">
        <v>28</v>
      </c>
      <c r="C337" s="10">
        <v>342.02079630731112</v>
      </c>
      <c r="D337" s="10">
        <v>342.78566593234126</v>
      </c>
      <c r="E337" s="10">
        <v>358.7983069659993</v>
      </c>
      <c r="F337" s="10">
        <v>370.70433392399963</v>
      </c>
      <c r="G337" s="10">
        <v>379.52991920043763</v>
      </c>
      <c r="H337" s="10">
        <v>397.38629079803707</v>
      </c>
      <c r="I337" s="10">
        <v>402.23932060098844</v>
      </c>
      <c r="J337" s="10">
        <v>413.15342563076609</v>
      </c>
      <c r="K337" s="10">
        <v>419.58222266047881</v>
      </c>
      <c r="L337" s="10"/>
    </row>
    <row r="338" spans="2:12">
      <c r="B338" s="74" t="s">
        <v>29</v>
      </c>
      <c r="C338" s="10">
        <v>256.1577797227568</v>
      </c>
      <c r="D338" s="10">
        <v>251.85671174019561</v>
      </c>
      <c r="E338" s="10">
        <v>265.86806355205221</v>
      </c>
      <c r="F338" s="10">
        <v>272.78145937220546</v>
      </c>
      <c r="G338" s="10">
        <v>281.58237154716886</v>
      </c>
      <c r="H338" s="10">
        <v>291.66345267056107</v>
      </c>
      <c r="I338" s="10">
        <v>295.44093455341425</v>
      </c>
      <c r="J338" s="10">
        <v>297.1007079521965</v>
      </c>
      <c r="K338" s="10">
        <v>303.17745394929557</v>
      </c>
      <c r="L338" s="10"/>
    </row>
    <row r="339" spans="2:12">
      <c r="B339" s="74" t="s">
        <v>30</v>
      </c>
      <c r="C339" s="10">
        <v>234.82715502593393</v>
      </c>
      <c r="D339" s="10">
        <v>235.23871588047925</v>
      </c>
      <c r="E339" s="10">
        <v>243.43661513710964</v>
      </c>
      <c r="F339" s="10">
        <v>252.10142717567604</v>
      </c>
      <c r="G339" s="10">
        <v>263.00819040786723</v>
      </c>
      <c r="H339" s="10">
        <v>283.23318709857642</v>
      </c>
      <c r="I339" s="10">
        <v>294.37316184371457</v>
      </c>
      <c r="J339" s="10">
        <v>305.81805263650296</v>
      </c>
      <c r="K339" s="10">
        <v>307.71838873261765</v>
      </c>
      <c r="L339" s="10"/>
    </row>
    <row r="340" spans="2:12">
      <c r="B340" s="74" t="s">
        <v>31</v>
      </c>
      <c r="C340" s="10">
        <v>425.08716464422946</v>
      </c>
      <c r="D340" s="10">
        <v>438.57453861440979</v>
      </c>
      <c r="E340" s="10">
        <v>455.36960376095885</v>
      </c>
      <c r="F340" s="10">
        <v>483.63394294174282</v>
      </c>
      <c r="G340" s="10">
        <v>531.30357029761637</v>
      </c>
      <c r="H340" s="10">
        <v>548.24016217738063</v>
      </c>
      <c r="I340" s="10">
        <v>567.54358964131927</v>
      </c>
      <c r="J340" s="10">
        <v>584.29538497822227</v>
      </c>
      <c r="K340" s="10">
        <v>621.8159518240501</v>
      </c>
      <c r="L340" s="10"/>
    </row>
    <row r="341" spans="2:12">
      <c r="B341" s="74" t="s">
        <v>32</v>
      </c>
      <c r="C341" s="10">
        <v>129.42343272195814</v>
      </c>
      <c r="D341" s="10">
        <v>130.5122254147513</v>
      </c>
      <c r="E341" s="10">
        <v>134.90143614970131</v>
      </c>
      <c r="F341" s="10">
        <v>140.66638853850409</v>
      </c>
      <c r="G341" s="10">
        <v>148.33442653561576</v>
      </c>
      <c r="H341" s="10">
        <v>156.85889140059737</v>
      </c>
      <c r="I341" s="10">
        <v>164.09813285365072</v>
      </c>
      <c r="J341" s="10">
        <v>168.83157436359687</v>
      </c>
      <c r="K341" s="10">
        <v>172.68124942057679</v>
      </c>
      <c r="L341" s="10"/>
    </row>
    <row r="342" spans="2:12">
      <c r="B342" s="74" t="s">
        <v>33</v>
      </c>
      <c r="C342" s="10">
        <v>633.7277570101644</v>
      </c>
      <c r="D342" s="10">
        <v>626.09527312549994</v>
      </c>
      <c r="E342" s="10">
        <v>660.3780272882741</v>
      </c>
      <c r="F342" s="10">
        <v>678.18258512726084</v>
      </c>
      <c r="G342" s="10">
        <v>679.50516558741174</v>
      </c>
      <c r="H342" s="10">
        <v>700.38666571776434</v>
      </c>
      <c r="I342" s="10">
        <v>710.21168569403187</v>
      </c>
      <c r="J342" s="10">
        <v>733.45191045080298</v>
      </c>
      <c r="K342" s="10">
        <v>744.57835261501805</v>
      </c>
      <c r="L342" s="10"/>
    </row>
    <row r="343" spans="2:12">
      <c r="B343" s="74" t="s">
        <v>34</v>
      </c>
      <c r="C343" s="10">
        <v>412.2374072138216</v>
      </c>
      <c r="D343" s="10">
        <v>404.76891227288576</v>
      </c>
      <c r="E343" s="10">
        <v>433.23464902664682</v>
      </c>
      <c r="F343" s="10">
        <v>456.7838227202547</v>
      </c>
      <c r="G343" s="10">
        <v>454.45709086359386</v>
      </c>
      <c r="H343" s="10">
        <v>465.79615660796429</v>
      </c>
      <c r="I343" s="10">
        <v>482.8395302625205</v>
      </c>
      <c r="J343" s="10">
        <v>503.41061956044297</v>
      </c>
      <c r="K343" s="10">
        <v>499.89119290108482</v>
      </c>
      <c r="L343" s="10"/>
    </row>
    <row r="344" spans="2:12">
      <c r="B344" s="74" t="s">
        <v>35</v>
      </c>
      <c r="C344" s="10">
        <v>1984.5829454572233</v>
      </c>
      <c r="D344" s="10">
        <v>2037.6475591808387</v>
      </c>
      <c r="E344" s="10">
        <v>2084.6908329370744</v>
      </c>
      <c r="F344" s="10">
        <v>2162.2502532025132</v>
      </c>
      <c r="G344" s="10">
        <v>2266.5932459406072</v>
      </c>
      <c r="H344" s="10">
        <v>2347.1660494434536</v>
      </c>
      <c r="I344" s="10">
        <v>2388.6699397444645</v>
      </c>
      <c r="J344" s="10">
        <v>2381.60230248365</v>
      </c>
      <c r="K344" s="10">
        <v>2445.9594470405564</v>
      </c>
      <c r="L344" s="10"/>
    </row>
    <row r="345" spans="2:12">
      <c r="B345" s="74" t="s">
        <v>36</v>
      </c>
      <c r="C345" s="10">
        <v>1162.9726027552138</v>
      </c>
      <c r="D345" s="10">
        <v>1175.0578999718807</v>
      </c>
      <c r="E345" s="10">
        <v>1232.8685836567681</v>
      </c>
      <c r="F345" s="10">
        <v>1286.5664547401293</v>
      </c>
      <c r="G345" s="10">
        <v>1346.7933877639116</v>
      </c>
      <c r="H345" s="10">
        <v>1410.4271945754106</v>
      </c>
      <c r="I345" s="10">
        <v>1444.4747943252969</v>
      </c>
      <c r="J345" s="10">
        <v>1487.9269442271709</v>
      </c>
      <c r="K345" s="10">
        <v>1508.9420645111031</v>
      </c>
      <c r="L345" s="10"/>
    </row>
    <row r="346" spans="2:12">
      <c r="B346" s="74" t="s">
        <v>37</v>
      </c>
      <c r="C346" s="10">
        <v>237.11418284739534</v>
      </c>
      <c r="D346" s="10">
        <v>229.59368549181553</v>
      </c>
      <c r="E346" s="10">
        <v>237.28280678845616</v>
      </c>
      <c r="F346" s="10">
        <v>246.92417139342771</v>
      </c>
      <c r="G346" s="10">
        <v>260.16195417898177</v>
      </c>
      <c r="H346" s="10">
        <v>265.43418779398235</v>
      </c>
      <c r="I346" s="10">
        <v>272.77457813133589</v>
      </c>
      <c r="J346" s="10">
        <v>280.78499873376825</v>
      </c>
      <c r="K346" s="10">
        <v>285.50295251123703</v>
      </c>
      <c r="L346" s="10"/>
    </row>
    <row r="347" spans="2:12">
      <c r="B347" s="74" t="s">
        <v>38</v>
      </c>
      <c r="C347" s="10">
        <v>656.5502016604521</v>
      </c>
      <c r="D347" s="10">
        <v>642.92567589854389</v>
      </c>
      <c r="E347" s="10">
        <v>673.59409959733216</v>
      </c>
      <c r="F347" s="10">
        <v>701.35458751929252</v>
      </c>
      <c r="G347" s="10">
        <v>722.66413337268602</v>
      </c>
      <c r="H347" s="10">
        <v>754.30225202934423</v>
      </c>
      <c r="I347" s="10">
        <v>753.03873573790497</v>
      </c>
      <c r="J347" s="10">
        <v>771.37880828818811</v>
      </c>
      <c r="K347" s="10">
        <v>794.44779178932356</v>
      </c>
      <c r="L347" s="10"/>
    </row>
    <row r="348" spans="2:12">
      <c r="B348" s="74" t="s">
        <v>39</v>
      </c>
      <c r="C348" s="10">
        <v>1775.7247281629554</v>
      </c>
      <c r="D348" s="10">
        <v>1773.0712060118431</v>
      </c>
      <c r="E348" s="10">
        <v>1817.4320765441712</v>
      </c>
      <c r="F348" s="10">
        <v>1895.0446796360327</v>
      </c>
      <c r="G348" s="10">
        <v>2007.3743109231807</v>
      </c>
      <c r="H348" s="10">
        <v>2096.2323809882714</v>
      </c>
      <c r="I348" s="10">
        <v>2176.9242678154746</v>
      </c>
      <c r="J348" s="10">
        <v>2223.3228149502006</v>
      </c>
      <c r="K348" s="10">
        <v>2253.1434450937059</v>
      </c>
      <c r="L348" s="10"/>
    </row>
    <row r="349" spans="2:12">
      <c r="B349" s="74" t="s">
        <v>40</v>
      </c>
      <c r="C349" s="10">
        <v>281.39660250107909</v>
      </c>
      <c r="D349" s="10">
        <v>280.14699269950688</v>
      </c>
      <c r="E349" s="10">
        <v>308.66366623957794</v>
      </c>
      <c r="F349" s="10">
        <v>328.96499907991358</v>
      </c>
      <c r="G349" s="10">
        <v>343.93272540883544</v>
      </c>
      <c r="H349" s="10">
        <v>358.68255725447494</v>
      </c>
      <c r="I349" s="10">
        <v>370.32475486426046</v>
      </c>
      <c r="J349" s="10">
        <v>374.42266884205071</v>
      </c>
      <c r="K349" s="10">
        <v>389.1980341299095</v>
      </c>
      <c r="L349" s="10"/>
    </row>
    <row r="350" spans="2:12">
      <c r="B350" s="74" t="s">
        <v>41</v>
      </c>
      <c r="C350" s="10">
        <v>171.67629945269519</v>
      </c>
      <c r="D350" s="10">
        <v>168.68554009980593</v>
      </c>
      <c r="E350" s="10">
        <v>178.26193745450107</v>
      </c>
      <c r="F350" s="10">
        <v>185.06848589001126</v>
      </c>
      <c r="G350" s="10">
        <v>189.61302787655586</v>
      </c>
      <c r="H350" s="10">
        <v>195.26860722777442</v>
      </c>
      <c r="I350" s="10">
        <v>203.02827170883234</v>
      </c>
      <c r="J350" s="10">
        <v>207.71323868789196</v>
      </c>
      <c r="K350" s="10">
        <v>210.20923529918579</v>
      </c>
      <c r="L350" s="10"/>
    </row>
    <row r="351" spans="2:12">
      <c r="B351" s="74" t="s">
        <v>42</v>
      </c>
      <c r="C351" s="10">
        <v>630.93284572124116</v>
      </c>
      <c r="D351" s="10">
        <v>635.73991086272542</v>
      </c>
      <c r="E351" s="10">
        <v>662.1512669743862</v>
      </c>
      <c r="F351" s="10">
        <v>696.0011667644701</v>
      </c>
      <c r="G351" s="10">
        <v>726.88400093489577</v>
      </c>
      <c r="H351" s="10">
        <v>752.91051291045699</v>
      </c>
      <c r="I351" s="10">
        <v>776.7198577850254</v>
      </c>
      <c r="J351" s="10">
        <v>788.99636659381054</v>
      </c>
      <c r="K351" s="10">
        <v>803.72414882089481</v>
      </c>
      <c r="L351" s="10"/>
    </row>
    <row r="352" spans="2:12">
      <c r="B352" s="74" t="s">
        <v>43</v>
      </c>
      <c r="C352" s="10">
        <v>81.094221719788266</v>
      </c>
      <c r="D352" s="10">
        <v>78.468514391041992</v>
      </c>
      <c r="E352" s="10">
        <v>84.970600474448958</v>
      </c>
      <c r="F352" s="10">
        <v>86.134896251796576</v>
      </c>
      <c r="G352" s="10">
        <v>88.147013309353611</v>
      </c>
      <c r="H352" s="10">
        <v>89.288538462318002</v>
      </c>
      <c r="I352" s="10">
        <v>91.680892386919766</v>
      </c>
      <c r="J352" s="10">
        <v>93.139559874054186</v>
      </c>
      <c r="K352" s="10">
        <v>94.391907321983552</v>
      </c>
      <c r="L352" s="10"/>
    </row>
    <row r="353" spans="2:12">
      <c r="B353" s="74" t="s">
        <v>44</v>
      </c>
      <c r="C353" s="10">
        <v>33.300995353018941</v>
      </c>
      <c r="D353" s="10">
        <v>32.299053460084934</v>
      </c>
      <c r="E353" s="10">
        <v>34.919919225856283</v>
      </c>
      <c r="F353" s="10">
        <v>35.327940134874339</v>
      </c>
      <c r="G353" s="10">
        <v>34.724173946685482</v>
      </c>
      <c r="H353" s="10">
        <v>37.875840468134712</v>
      </c>
      <c r="I353" s="10">
        <v>38.294347301259585</v>
      </c>
      <c r="J353" s="10">
        <v>41.780604973323108</v>
      </c>
      <c r="K353" s="10">
        <v>43.697094675526301</v>
      </c>
      <c r="L353" s="10"/>
    </row>
    <row r="354" spans="2:12">
      <c r="B354" s="74" t="s">
        <v>45</v>
      </c>
      <c r="C354" s="10">
        <v>8.8514370286476556</v>
      </c>
      <c r="D354" s="10">
        <v>8.9375087279570504</v>
      </c>
      <c r="E354" s="10">
        <v>8.9392449313457902</v>
      </c>
      <c r="F354" s="10">
        <v>8.6334486207409746</v>
      </c>
      <c r="G354" s="10">
        <v>8.4230886093894508</v>
      </c>
      <c r="H354" s="10">
        <v>9.0181776609091706</v>
      </c>
      <c r="I354" s="10">
        <v>9.1179394165704739</v>
      </c>
      <c r="J354" s="10">
        <v>9.7132719986066789</v>
      </c>
      <c r="K354" s="10">
        <v>10.393615964009259</v>
      </c>
      <c r="L354" s="10"/>
    </row>
    <row r="355" spans="2:12">
      <c r="B355" s="74" t="s">
        <v>46</v>
      </c>
      <c r="C355" s="10">
        <f>SUM(C336:C354)</f>
        <v>11028.900000000001</v>
      </c>
      <c r="D355" s="10">
        <f t="shared" ref="D355:K355" si="71">SUM(D336:D354)</f>
        <v>11151.800000000001</v>
      </c>
      <c r="E355" s="10">
        <f t="shared" si="71"/>
        <v>11583.1</v>
      </c>
      <c r="F355" s="10">
        <f t="shared" si="71"/>
        <v>12056.150000000001</v>
      </c>
      <c r="G355" s="10">
        <f t="shared" si="71"/>
        <v>12589.275</v>
      </c>
      <c r="H355" s="10">
        <f t="shared" si="71"/>
        <v>13122.474999999997</v>
      </c>
      <c r="I355" s="10">
        <f t="shared" si="71"/>
        <v>13496.624999999998</v>
      </c>
      <c r="J355" s="10">
        <f t="shared" si="71"/>
        <v>13773.149999999998</v>
      </c>
      <c r="K355" s="10">
        <f t="shared" si="71"/>
        <v>14103.924999999997</v>
      </c>
      <c r="L355" s="10"/>
    </row>
    <row r="356" spans="2:12">
      <c r="B356" s="74" t="s">
        <v>75</v>
      </c>
      <c r="C356" s="6">
        <f>C355-C354</f>
        <v>11020.048562971353</v>
      </c>
      <c r="D356" s="6">
        <f t="shared" ref="D356:L356" si="72">D355-D354</f>
        <v>11142.862491272044</v>
      </c>
      <c r="E356" s="6">
        <f t="shared" si="72"/>
        <v>11574.160755068655</v>
      </c>
      <c r="F356" s="6">
        <f t="shared" si="72"/>
        <v>12047.51655137926</v>
      </c>
      <c r="G356" s="6">
        <f t="shared" si="72"/>
        <v>12580.85191139061</v>
      </c>
      <c r="H356" s="6">
        <f t="shared" si="72"/>
        <v>13113.456822339087</v>
      </c>
      <c r="I356" s="6">
        <f t="shared" si="72"/>
        <v>13487.507060583428</v>
      </c>
      <c r="J356" s="6">
        <f t="shared" si="72"/>
        <v>13763.43672800139</v>
      </c>
      <c r="K356" s="6">
        <f t="shared" si="72"/>
        <v>14093.531384035989</v>
      </c>
      <c r="L356" s="6">
        <f t="shared" si="72"/>
        <v>0</v>
      </c>
    </row>
    <row r="360" spans="2:12">
      <c r="B360" s="40" t="s">
        <v>452</v>
      </c>
    </row>
    <row r="361" spans="2:12">
      <c r="B361" t="s">
        <v>453</v>
      </c>
    </row>
    <row r="362" spans="2:12">
      <c r="B362" t="s">
        <v>449</v>
      </c>
    </row>
    <row r="364" spans="2:12">
      <c r="B364" s="11"/>
      <c r="C364" s="5" t="s">
        <v>84</v>
      </c>
      <c r="D364" s="5" t="s">
        <v>85</v>
      </c>
      <c r="E364" s="5" t="s">
        <v>86</v>
      </c>
      <c r="F364" s="5" t="s">
        <v>87</v>
      </c>
      <c r="G364" s="5" t="s">
        <v>88</v>
      </c>
      <c r="H364" s="5" t="s">
        <v>89</v>
      </c>
      <c r="I364" s="5">
        <v>2001</v>
      </c>
      <c r="J364" s="5">
        <v>2002</v>
      </c>
      <c r="K364" s="5">
        <v>2003</v>
      </c>
      <c r="L364" s="5">
        <v>2004</v>
      </c>
    </row>
    <row r="365" spans="2:12">
      <c r="B365" s="77" t="s">
        <v>27</v>
      </c>
      <c r="C365" s="10">
        <v>2669383.6067500901</v>
      </c>
      <c r="D365" s="10">
        <v>2812170.0153603018</v>
      </c>
      <c r="E365" s="10">
        <v>2906785.5815282203</v>
      </c>
      <c r="F365" s="10">
        <v>3067703.243729467</v>
      </c>
      <c r="G365" s="10">
        <v>3241943.4049636638</v>
      </c>
      <c r="H365" s="10">
        <v>3395303.286089981</v>
      </c>
      <c r="I365" s="10">
        <v>3536589.5569349206</v>
      </c>
      <c r="J365" s="10">
        <v>3639016.9247506922</v>
      </c>
      <c r="K365" s="10">
        <v>3785588.6198601099</v>
      </c>
      <c r="L365" s="10"/>
    </row>
    <row r="366" spans="2:12">
      <c r="B366" s="77" t="s">
        <v>28</v>
      </c>
      <c r="C366" s="10">
        <v>552493.78573872801</v>
      </c>
      <c r="D366" s="10">
        <v>564894.3937170268</v>
      </c>
      <c r="E366" s="10">
        <v>593867.95833874412</v>
      </c>
      <c r="F366" s="10">
        <v>620839.37203377648</v>
      </c>
      <c r="G366" s="10">
        <v>645009.37836338719</v>
      </c>
      <c r="H366" s="10">
        <v>671688.69006800279</v>
      </c>
      <c r="I366" s="10">
        <v>679056.87587912753</v>
      </c>
      <c r="J366" s="10">
        <v>699033.34374606749</v>
      </c>
      <c r="K366" s="10">
        <v>714881.46852549212</v>
      </c>
      <c r="L366" s="10"/>
    </row>
    <row r="367" spans="2:12">
      <c r="B367" s="77" t="s">
        <v>29</v>
      </c>
      <c r="C367" s="10">
        <v>435313.26780749974</v>
      </c>
      <c r="D367" s="10">
        <v>431656.41733784409</v>
      </c>
      <c r="E367" s="10">
        <v>453329.84700289875</v>
      </c>
      <c r="F367" s="10">
        <v>461283.86865981569</v>
      </c>
      <c r="G367" s="10">
        <v>490773.78894465405</v>
      </c>
      <c r="H367" s="10">
        <v>508955.09967548307</v>
      </c>
      <c r="I367" s="10">
        <v>518911.16117323394</v>
      </c>
      <c r="J367" s="10">
        <v>525982.37848960131</v>
      </c>
      <c r="K367" s="10">
        <v>533654.60892492044</v>
      </c>
      <c r="L367" s="10"/>
    </row>
    <row r="368" spans="2:12">
      <c r="B368" s="77" t="s">
        <v>30</v>
      </c>
      <c r="C368" s="10">
        <v>370867.81909517793</v>
      </c>
      <c r="D368" s="10">
        <v>373479.38944268378</v>
      </c>
      <c r="E368" s="10">
        <v>395746.17087692325</v>
      </c>
      <c r="F368" s="10">
        <v>421844.16480710491</v>
      </c>
      <c r="G368" s="10">
        <v>457910.29784639046</v>
      </c>
      <c r="H368" s="10">
        <v>479449.85758313723</v>
      </c>
      <c r="I368" s="10">
        <v>517758.00026202051</v>
      </c>
      <c r="J368" s="10">
        <v>534520.5791920796</v>
      </c>
      <c r="K368" s="10">
        <v>530658.82256053353</v>
      </c>
      <c r="L368" s="10"/>
    </row>
    <row r="369" spans="2:12">
      <c r="B369" s="77" t="s">
        <v>31</v>
      </c>
      <c r="C369" s="10">
        <v>721701.66754967964</v>
      </c>
      <c r="D369" s="10">
        <v>744434.67055400449</v>
      </c>
      <c r="E369" s="10">
        <v>771114.01633267349</v>
      </c>
      <c r="F369" s="10">
        <v>832277.38545150182</v>
      </c>
      <c r="G369" s="10">
        <v>945315.81701610482</v>
      </c>
      <c r="H369" s="10">
        <v>976226.20154683164</v>
      </c>
      <c r="I369" s="10">
        <v>987970.28429375915</v>
      </c>
      <c r="J369" s="10">
        <v>1036390.3057218544</v>
      </c>
      <c r="K369" s="10">
        <v>1104221.196715862</v>
      </c>
      <c r="L369" s="10"/>
    </row>
    <row r="370" spans="2:12">
      <c r="B370" s="77" t="s">
        <v>32</v>
      </c>
      <c r="C370" s="10">
        <v>219154.70239715936</v>
      </c>
      <c r="D370" s="10">
        <v>219290.06813749779</v>
      </c>
      <c r="E370" s="10">
        <v>227808.4874699965</v>
      </c>
      <c r="F370" s="10">
        <v>239925.78163167511</v>
      </c>
      <c r="G370" s="10">
        <v>259673.02775075185</v>
      </c>
      <c r="H370" s="10">
        <v>281339.65504225413</v>
      </c>
      <c r="I370" s="10">
        <v>298143.30616749276</v>
      </c>
      <c r="J370" s="10">
        <v>309398.13620549039</v>
      </c>
      <c r="K370" s="10">
        <v>314259.01095134218</v>
      </c>
      <c r="L370" s="10"/>
    </row>
    <row r="371" spans="2:12">
      <c r="B371" s="77" t="s">
        <v>33</v>
      </c>
      <c r="C371" s="10">
        <v>1058976.2708687675</v>
      </c>
      <c r="D371" s="10">
        <v>1044642.3722881046</v>
      </c>
      <c r="E371" s="10">
        <v>1087908.3227687166</v>
      </c>
      <c r="F371" s="10">
        <v>1116325.2938857928</v>
      </c>
      <c r="G371" s="10">
        <v>1107015.3242168906</v>
      </c>
      <c r="H371" s="10">
        <v>1154106.6802249502</v>
      </c>
      <c r="I371" s="10">
        <v>1185172.0787211147</v>
      </c>
      <c r="J371" s="10">
        <v>1224566.2417404761</v>
      </c>
      <c r="K371" s="10">
        <v>1248481.8123826585</v>
      </c>
      <c r="L371" s="10"/>
    </row>
    <row r="372" spans="2:12">
      <c r="B372" s="77" t="s">
        <v>34</v>
      </c>
      <c r="C372" s="10">
        <v>701012.57429076033</v>
      </c>
      <c r="D372" s="10">
        <v>694749.86719845643</v>
      </c>
      <c r="E372" s="10">
        <v>737777.75132461474</v>
      </c>
      <c r="F372" s="10">
        <v>773816.47287416854</v>
      </c>
      <c r="G372" s="10">
        <v>779957.59936619084</v>
      </c>
      <c r="H372" s="10">
        <v>801779.49352131214</v>
      </c>
      <c r="I372" s="10">
        <v>825405.93477527692</v>
      </c>
      <c r="J372" s="10">
        <v>866219.27198970085</v>
      </c>
      <c r="K372" s="10">
        <v>852196.18544151203</v>
      </c>
      <c r="L372" s="10"/>
    </row>
    <row r="373" spans="2:12">
      <c r="B373" s="77" t="s">
        <v>35</v>
      </c>
      <c r="C373" s="10">
        <v>3342272.357453817</v>
      </c>
      <c r="D373" s="10">
        <v>3450811.2993357531</v>
      </c>
      <c r="E373" s="10">
        <v>3527676.0373994238</v>
      </c>
      <c r="F373" s="10">
        <v>3702078.8273794805</v>
      </c>
      <c r="G373" s="10">
        <v>3829311.5148064978</v>
      </c>
      <c r="H373" s="10">
        <v>3990609.5068152864</v>
      </c>
      <c r="I373" s="10">
        <v>4096904.6677055587</v>
      </c>
      <c r="J373" s="10">
        <v>4070622.8236974548</v>
      </c>
      <c r="K373" s="10">
        <v>4226289.2809550585</v>
      </c>
      <c r="L373" s="10"/>
    </row>
    <row r="374" spans="2:12">
      <c r="B374" s="77" t="s">
        <v>36</v>
      </c>
      <c r="C374" s="10">
        <v>1868560.234569848</v>
      </c>
      <c r="D374" s="10">
        <v>1919660.6452857752</v>
      </c>
      <c r="E374" s="10">
        <v>2059970.7786540317</v>
      </c>
      <c r="F374" s="10">
        <v>2157802.001274521</v>
      </c>
      <c r="G374" s="10">
        <v>2251966.8429226605</v>
      </c>
      <c r="H374" s="10">
        <v>2369362.7518796502</v>
      </c>
      <c r="I374" s="10">
        <v>2458323.370743623</v>
      </c>
      <c r="J374" s="10">
        <v>2549178.1601729193</v>
      </c>
      <c r="K374" s="10">
        <v>2537621.3634731919</v>
      </c>
      <c r="L374" s="10"/>
    </row>
    <row r="375" spans="2:12">
      <c r="B375" s="77" t="s">
        <v>37</v>
      </c>
      <c r="C375" s="10">
        <v>406446.11123869894</v>
      </c>
      <c r="D375" s="10">
        <v>394891.42462521308</v>
      </c>
      <c r="E375" s="10">
        <v>407085.99375369929</v>
      </c>
      <c r="F375" s="10">
        <v>417934.7394789189</v>
      </c>
      <c r="G375" s="10">
        <v>446452.77247247659</v>
      </c>
      <c r="H375" s="10">
        <v>452721.69358700153</v>
      </c>
      <c r="I375" s="10">
        <v>467845.65542455058</v>
      </c>
      <c r="J375" s="10">
        <v>490094.65782026027</v>
      </c>
      <c r="K375" s="10">
        <v>489513.00486765982</v>
      </c>
      <c r="L375" s="10"/>
    </row>
    <row r="376" spans="2:12">
      <c r="B376" s="77" t="s">
        <v>38</v>
      </c>
      <c r="C376" s="10">
        <v>1128106.7836820176</v>
      </c>
      <c r="D376" s="10">
        <v>1099152.4770742534</v>
      </c>
      <c r="E376" s="10">
        <v>1160528.5532937124</v>
      </c>
      <c r="F376" s="10">
        <v>1201124.3564285936</v>
      </c>
      <c r="G376" s="10">
        <v>1255508.6250905388</v>
      </c>
      <c r="H376" s="10">
        <v>1307649.0659406835</v>
      </c>
      <c r="I376" s="10">
        <v>1307616.4847077469</v>
      </c>
      <c r="J376" s="10">
        <v>1344598.2577248311</v>
      </c>
      <c r="K376" s="10">
        <v>1385250.658889082</v>
      </c>
      <c r="L376" s="10"/>
    </row>
    <row r="377" spans="2:12">
      <c r="B377" s="77" t="s">
        <v>39</v>
      </c>
      <c r="C377" s="10">
        <v>3020573.346427192</v>
      </c>
      <c r="D377" s="10">
        <v>3067191.2158769593</v>
      </c>
      <c r="E377" s="10">
        <v>3161235.0331436801</v>
      </c>
      <c r="F377" s="10">
        <v>3276540.2489715745</v>
      </c>
      <c r="G377" s="10">
        <v>3519569.1870894046</v>
      </c>
      <c r="H377" s="10">
        <v>3632939.7128471485</v>
      </c>
      <c r="I377" s="10">
        <v>3841020.3995495895</v>
      </c>
      <c r="J377" s="10">
        <v>3957154.0640845094</v>
      </c>
      <c r="K377" s="10">
        <v>3914064.5546803228</v>
      </c>
      <c r="L377" s="10"/>
    </row>
    <row r="378" spans="2:12">
      <c r="B378" s="77" t="s">
        <v>40</v>
      </c>
      <c r="C378" s="10">
        <v>455346.29066688305</v>
      </c>
      <c r="D378" s="10">
        <v>453633.53703539248</v>
      </c>
      <c r="E378" s="10">
        <v>507068.58347323228</v>
      </c>
      <c r="F378" s="10">
        <v>545714.60879031313</v>
      </c>
      <c r="G378" s="10">
        <v>580104.93106390804</v>
      </c>
      <c r="H378" s="10">
        <v>615837.24342453701</v>
      </c>
      <c r="I378" s="10">
        <v>631752.47779117711</v>
      </c>
      <c r="J378" s="10">
        <v>635251.56865468109</v>
      </c>
      <c r="K378" s="10">
        <v>669623.26806573977</v>
      </c>
      <c r="L378" s="10"/>
    </row>
    <row r="379" spans="2:12">
      <c r="B379" s="77" t="s">
        <v>41</v>
      </c>
      <c r="C379" s="10">
        <v>272963.32379209367</v>
      </c>
      <c r="D379" s="10">
        <v>273484.89408373949</v>
      </c>
      <c r="E379" s="10">
        <v>284387.59932613885</v>
      </c>
      <c r="F379" s="10">
        <v>297448.15130179393</v>
      </c>
      <c r="G379" s="10">
        <v>304440.65576386638</v>
      </c>
      <c r="H379" s="10">
        <v>310259.22412025876</v>
      </c>
      <c r="I379" s="10">
        <v>331430.07539679762</v>
      </c>
      <c r="J379" s="10">
        <v>340022.61642820732</v>
      </c>
      <c r="K379" s="10">
        <v>346490.15669578681</v>
      </c>
      <c r="L379" s="10"/>
    </row>
    <row r="380" spans="2:12">
      <c r="B380" s="77" t="s">
        <v>42</v>
      </c>
      <c r="C380" s="10">
        <v>1002191.5621775571</v>
      </c>
      <c r="D380" s="10">
        <v>1022334.4348282849</v>
      </c>
      <c r="E380" s="10">
        <v>1078532.6594088022</v>
      </c>
      <c r="F380" s="10">
        <v>1124430.4641581038</v>
      </c>
      <c r="G380" s="10">
        <v>1145562.0885897477</v>
      </c>
      <c r="H380" s="10">
        <v>1186370.5842107451</v>
      </c>
      <c r="I380" s="10">
        <v>1227711.2613545554</v>
      </c>
      <c r="J380" s="10">
        <v>1239149.8894677267</v>
      </c>
      <c r="K380" s="10">
        <v>1249996.3260794713</v>
      </c>
      <c r="L380" s="10"/>
    </row>
    <row r="381" spans="2:12">
      <c r="B381" s="77" t="s">
        <v>43</v>
      </c>
      <c r="C381" s="10">
        <v>132914.83004874445</v>
      </c>
      <c r="D381" s="10">
        <v>131155.37495046866</v>
      </c>
      <c r="E381" s="10">
        <v>142503.84664449791</v>
      </c>
      <c r="F381" s="10">
        <v>145725.35835200935</v>
      </c>
      <c r="G381" s="10">
        <v>145842.53816851744</v>
      </c>
      <c r="H381" s="10">
        <v>150627.65745590997</v>
      </c>
      <c r="I381" s="10">
        <v>159480.93755993692</v>
      </c>
      <c r="J381" s="10">
        <v>161514.61584619686</v>
      </c>
      <c r="K381" s="10">
        <v>164566.09023446089</v>
      </c>
      <c r="L381" s="10"/>
    </row>
    <row r="382" spans="2:12">
      <c r="B382" s="77" t="s">
        <v>44</v>
      </c>
      <c r="C382" s="10">
        <v>56894.609937776557</v>
      </c>
      <c r="D382" s="10">
        <v>53308.997132076016</v>
      </c>
      <c r="E382" s="10">
        <v>59235.431311488232</v>
      </c>
      <c r="F382" s="10">
        <v>60374.555325072397</v>
      </c>
      <c r="G382" s="10">
        <v>61706.919842041134</v>
      </c>
      <c r="H382" s="10">
        <v>64217.453586002193</v>
      </c>
      <c r="I382" s="10">
        <v>67185.012701460451</v>
      </c>
      <c r="J382" s="10">
        <v>73160.924600826038</v>
      </c>
      <c r="K382" s="10">
        <v>75700.437802393135</v>
      </c>
      <c r="L382" s="10"/>
    </row>
    <row r="383" spans="2:12">
      <c r="B383" s="77" t="s">
        <v>45</v>
      </c>
      <c r="C383" s="10">
        <v>14789.60893448159</v>
      </c>
      <c r="D383" s="10">
        <v>15036.683935041921</v>
      </c>
      <c r="E383" s="10">
        <v>15107.805193901248</v>
      </c>
      <c r="F383" s="10">
        <v>14667.197079146204</v>
      </c>
      <c r="G383" s="10">
        <v>14379.657008483042</v>
      </c>
      <c r="H383" s="10">
        <v>15374.285069112946</v>
      </c>
      <c r="I383" s="10">
        <v>15649.349081257442</v>
      </c>
      <c r="J383" s="10">
        <v>16733.560885958519</v>
      </c>
      <c r="K383" s="10">
        <v>17816.886873132065</v>
      </c>
      <c r="L383" s="10"/>
    </row>
    <row r="384" spans="2:12">
      <c r="B384" s="77" t="s">
        <v>46</v>
      </c>
      <c r="C384" s="10">
        <f>SUM(C365:C383)</f>
        <v>18429962.753426969</v>
      </c>
      <c r="D384" s="10">
        <f t="shared" ref="D384:K384" si="73">SUM(D365:D383)</f>
        <v>18765978.178198878</v>
      </c>
      <c r="E384" s="10">
        <f t="shared" si="73"/>
        <v>19577670.457245395</v>
      </c>
      <c r="F384" s="10">
        <f t="shared" si="73"/>
        <v>20477856.091612827</v>
      </c>
      <c r="G384" s="10">
        <f t="shared" si="73"/>
        <v>21482444.371286176</v>
      </c>
      <c r="H384" s="10">
        <f t="shared" si="73"/>
        <v>22364818.142688289</v>
      </c>
      <c r="I384" s="10">
        <f t="shared" si="73"/>
        <v>23153926.890223201</v>
      </c>
      <c r="J384" s="10">
        <f t="shared" si="73"/>
        <v>23712608.321219534</v>
      </c>
      <c r="K384" s="10">
        <f t="shared" si="73"/>
        <v>24160873.753978737</v>
      </c>
      <c r="L384" s="10"/>
    </row>
    <row r="385" spans="2:12">
      <c r="B385" s="77" t="s">
        <v>75</v>
      </c>
      <c r="C385" s="6">
        <f>C384-C383</f>
        <v>18415173.144492488</v>
      </c>
      <c r="D385" s="6">
        <f t="shared" ref="D385:L385" si="74">D384-D383</f>
        <v>18750941.494263835</v>
      </c>
      <c r="E385" s="6">
        <f t="shared" si="74"/>
        <v>19562562.652051494</v>
      </c>
      <c r="F385" s="6">
        <f t="shared" si="74"/>
        <v>20463188.894533683</v>
      </c>
      <c r="G385" s="6">
        <f t="shared" si="74"/>
        <v>21468064.714277692</v>
      </c>
      <c r="H385" s="6">
        <f t="shared" si="74"/>
        <v>22349443.857619178</v>
      </c>
      <c r="I385" s="6">
        <f t="shared" si="74"/>
        <v>23138277.541141942</v>
      </c>
      <c r="J385" s="6">
        <f t="shared" si="74"/>
        <v>23695874.760333575</v>
      </c>
      <c r="K385" s="6">
        <f t="shared" si="74"/>
        <v>24143056.867105603</v>
      </c>
      <c r="L385" s="6">
        <f t="shared" si="74"/>
        <v>0</v>
      </c>
    </row>
    <row r="389" spans="2:12">
      <c r="B389" s="40" t="s">
        <v>451</v>
      </c>
      <c r="C389" s="77"/>
      <c r="D389" s="77"/>
      <c r="E389" s="77"/>
      <c r="F389" s="77"/>
      <c r="G389" s="77"/>
      <c r="H389" s="77"/>
      <c r="I389" s="77"/>
      <c r="J389" s="77"/>
      <c r="K389" s="77"/>
      <c r="L389" s="77"/>
    </row>
    <row r="390" spans="2:12">
      <c r="B390" s="77" t="s">
        <v>454</v>
      </c>
      <c r="C390" s="77"/>
      <c r="D390" s="77"/>
      <c r="E390" s="77"/>
      <c r="F390" s="77"/>
      <c r="G390" s="77"/>
      <c r="H390" s="77"/>
      <c r="I390" s="77"/>
      <c r="J390" s="77"/>
      <c r="K390" s="77"/>
      <c r="L390" s="77"/>
    </row>
    <row r="391" spans="2:12">
      <c r="B391" s="77" t="s">
        <v>455</v>
      </c>
      <c r="C391" s="77"/>
      <c r="D391" s="77"/>
      <c r="E391" s="77"/>
      <c r="F391" s="77"/>
      <c r="G391" s="77"/>
      <c r="H391" s="77"/>
      <c r="I391" s="77"/>
      <c r="J391" s="77"/>
      <c r="K391" s="77"/>
      <c r="L391" s="77"/>
    </row>
    <row r="392" spans="2:12"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</row>
    <row r="393" spans="2:12">
      <c r="B393" s="11"/>
      <c r="C393" s="5" t="s">
        <v>84</v>
      </c>
      <c r="D393" s="5" t="s">
        <v>85</v>
      </c>
      <c r="E393" s="5" t="s">
        <v>86</v>
      </c>
      <c r="F393" s="5" t="s">
        <v>87</v>
      </c>
      <c r="G393" s="5" t="s">
        <v>88</v>
      </c>
      <c r="H393" s="5" t="s">
        <v>89</v>
      </c>
      <c r="I393" s="5">
        <v>2001</v>
      </c>
      <c r="J393" s="5">
        <v>2002</v>
      </c>
      <c r="K393" s="5">
        <v>2003</v>
      </c>
      <c r="L393" s="5">
        <v>2004</v>
      </c>
    </row>
    <row r="394" spans="2:12">
      <c r="B394" s="77" t="s">
        <v>27</v>
      </c>
      <c r="C394" s="10">
        <v>1530.0538000134127</v>
      </c>
      <c r="D394" s="10">
        <v>1601.3061057641123</v>
      </c>
      <c r="E394" s="10">
        <v>1650.9774757394193</v>
      </c>
      <c r="F394" s="10">
        <v>1737.6920259303772</v>
      </c>
      <c r="G394" s="10">
        <v>1830.1238576023011</v>
      </c>
      <c r="H394" s="10">
        <v>1925.2998773220038</v>
      </c>
      <c r="I394" s="10">
        <v>1994.0232845500245</v>
      </c>
      <c r="J394" s="10">
        <v>2040.3032559734227</v>
      </c>
      <c r="K394" s="10">
        <v>2131.6550791367395</v>
      </c>
      <c r="L394" s="10"/>
    </row>
    <row r="395" spans="2:12">
      <c r="B395" s="77" t="s">
        <v>28</v>
      </c>
      <c r="C395" s="10">
        <v>316.68180407480827</v>
      </c>
      <c r="D395" s="10">
        <v>321.66221701752124</v>
      </c>
      <c r="E395" s="10">
        <v>337.30132315612752</v>
      </c>
      <c r="F395" s="10">
        <v>351.67274682513437</v>
      </c>
      <c r="G395" s="10">
        <v>364.11710639757297</v>
      </c>
      <c r="H395" s="10">
        <v>380.87971636717918</v>
      </c>
      <c r="I395" s="10">
        <v>382.87033319475842</v>
      </c>
      <c r="J395" s="10">
        <v>391.93002856858146</v>
      </c>
      <c r="K395" s="10">
        <v>402.54789053634914</v>
      </c>
      <c r="L395" s="10"/>
    </row>
    <row r="396" spans="2:12">
      <c r="B396" s="77" t="s">
        <v>29</v>
      </c>
      <c r="C396" s="10">
        <v>249.51555030190076</v>
      </c>
      <c r="D396" s="10">
        <v>245.79383639676266</v>
      </c>
      <c r="E396" s="10">
        <v>257.47938590251908</v>
      </c>
      <c r="F396" s="10">
        <v>261.29297281245294</v>
      </c>
      <c r="G396" s="10">
        <v>277.04888939711606</v>
      </c>
      <c r="H396" s="10">
        <v>288.60196229953141</v>
      </c>
      <c r="I396" s="10">
        <v>292.57591850412166</v>
      </c>
      <c r="J396" s="10">
        <v>294.90480028215336</v>
      </c>
      <c r="K396" s="10">
        <v>300.49951852971651</v>
      </c>
      <c r="L396" s="10"/>
    </row>
    <row r="397" spans="2:12">
      <c r="B397" s="77" t="s">
        <v>30</v>
      </c>
      <c r="C397" s="10">
        <v>212.57630955489299</v>
      </c>
      <c r="D397" s="10">
        <v>212.66666788458667</v>
      </c>
      <c r="E397" s="10">
        <v>224.77337798146789</v>
      </c>
      <c r="F397" s="10">
        <v>238.95246154233641</v>
      </c>
      <c r="G397" s="10">
        <v>258.49697420607731</v>
      </c>
      <c r="H397" s="10">
        <v>271.87107430685154</v>
      </c>
      <c r="I397" s="10">
        <v>291.92573570208185</v>
      </c>
      <c r="J397" s="10">
        <v>299.69194995846721</v>
      </c>
      <c r="K397" s="10">
        <v>298.8125990408551</v>
      </c>
      <c r="L397" s="10"/>
    </row>
    <row r="398" spans="2:12">
      <c r="B398" s="77" t="s">
        <v>31</v>
      </c>
      <c r="C398" s="10">
        <v>413.66942395169366</v>
      </c>
      <c r="D398" s="10">
        <v>423.89605777369485</v>
      </c>
      <c r="E398" s="10">
        <v>437.97240507945696</v>
      </c>
      <c r="F398" s="10">
        <v>471.44122529369338</v>
      </c>
      <c r="G398" s="10">
        <v>533.64442668590482</v>
      </c>
      <c r="H398" s="10">
        <v>553.56709775435081</v>
      </c>
      <c r="I398" s="10">
        <v>557.04393162113138</v>
      </c>
      <c r="J398" s="10">
        <v>581.07740605478432</v>
      </c>
      <c r="K398" s="10">
        <v>621.78407609350779</v>
      </c>
      <c r="L398" s="10"/>
    </row>
    <row r="399" spans="2:12">
      <c r="B399" s="77" t="s">
        <v>32</v>
      </c>
      <c r="C399" s="10">
        <v>125.61644731227835</v>
      </c>
      <c r="D399" s="10">
        <v>124.86817053165016</v>
      </c>
      <c r="E399" s="10">
        <v>129.38920709710371</v>
      </c>
      <c r="F399" s="10">
        <v>135.90529605778312</v>
      </c>
      <c r="G399" s="10">
        <v>146.58917319002421</v>
      </c>
      <c r="H399" s="10">
        <v>159.53308370353102</v>
      </c>
      <c r="I399" s="10">
        <v>168.10112823664807</v>
      </c>
      <c r="J399" s="10">
        <v>173.47158250312845</v>
      </c>
      <c r="K399" s="10">
        <v>176.95842948821829</v>
      </c>
      <c r="L399" s="10"/>
    </row>
    <row r="400" spans="2:12">
      <c r="B400" s="77" t="s">
        <v>33</v>
      </c>
      <c r="C400" s="10">
        <v>606.99056638751722</v>
      </c>
      <c r="D400" s="10">
        <v>594.84035458308756</v>
      </c>
      <c r="E400" s="10">
        <v>617.90320826357924</v>
      </c>
      <c r="F400" s="10">
        <v>632.33937816339699</v>
      </c>
      <c r="G400" s="10">
        <v>624.92613303451094</v>
      </c>
      <c r="H400" s="10">
        <v>654.43386426090103</v>
      </c>
      <c r="I400" s="10">
        <v>668.23154995024072</v>
      </c>
      <c r="J400" s="10">
        <v>686.58281669008761</v>
      </c>
      <c r="K400" s="10">
        <v>703.01685254793506</v>
      </c>
      <c r="L400" s="10"/>
    </row>
    <row r="401" spans="2:12">
      <c r="B401" s="77" t="s">
        <v>34</v>
      </c>
      <c r="C401" s="10">
        <v>401.81072156077681</v>
      </c>
      <c r="D401" s="10">
        <v>395.60453253078208</v>
      </c>
      <c r="E401" s="10">
        <v>419.03828657985656</v>
      </c>
      <c r="F401" s="10">
        <v>438.32620289969435</v>
      </c>
      <c r="G401" s="10">
        <v>440.29732546619886</v>
      </c>
      <c r="H401" s="10">
        <v>454.64744396768185</v>
      </c>
      <c r="I401" s="10">
        <v>465.38582627443071</v>
      </c>
      <c r="J401" s="10">
        <v>485.6668813510932</v>
      </c>
      <c r="K401" s="10">
        <v>479.8694495189186</v>
      </c>
      <c r="L401" s="10"/>
    </row>
    <row r="402" spans="2:12">
      <c r="B402" s="77" t="s">
        <v>35</v>
      </c>
      <c r="C402" s="10">
        <v>1915.7443344862663</v>
      </c>
      <c r="D402" s="10">
        <v>1964.9612837359523</v>
      </c>
      <c r="E402" s="10">
        <v>2003.6268641425402</v>
      </c>
      <c r="F402" s="10">
        <v>2097.0323224231402</v>
      </c>
      <c r="G402" s="10">
        <v>2161.7016357252314</v>
      </c>
      <c r="H402" s="10">
        <v>2262.8670685732309</v>
      </c>
      <c r="I402" s="10">
        <v>2309.9438514054559</v>
      </c>
      <c r="J402" s="10">
        <v>2282.2935899366939</v>
      </c>
      <c r="K402" s="10">
        <v>2379.8124720646274</v>
      </c>
      <c r="L402" s="10"/>
    </row>
    <row r="403" spans="2:12">
      <c r="B403" s="77" t="s">
        <v>36</v>
      </c>
      <c r="C403" s="10">
        <v>1071.0329082069663</v>
      </c>
      <c r="D403" s="10">
        <v>1093.0933391299047</v>
      </c>
      <c r="E403" s="10">
        <v>1170.0090222861115</v>
      </c>
      <c r="F403" s="10">
        <v>1222.2809813223291</v>
      </c>
      <c r="G403" s="10">
        <v>1271.2677955611282</v>
      </c>
      <c r="H403" s="10">
        <v>1343.5423675445772</v>
      </c>
      <c r="I403" s="10">
        <v>1386.0681210812304</v>
      </c>
      <c r="J403" s="10">
        <v>1429.2586728250712</v>
      </c>
      <c r="K403" s="10">
        <v>1428.9279717280585</v>
      </c>
      <c r="L403" s="10"/>
    </row>
    <row r="404" spans="2:12">
      <c r="B404" s="77" t="s">
        <v>37</v>
      </c>
      <c r="C404" s="10">
        <v>232.9692950196</v>
      </c>
      <c r="D404" s="10">
        <v>224.859110904511</v>
      </c>
      <c r="E404" s="10">
        <v>231.21409802198392</v>
      </c>
      <c r="F404" s="10">
        <v>236.73797836745791</v>
      </c>
      <c r="G404" s="10">
        <v>252.02903571468394</v>
      </c>
      <c r="H404" s="10">
        <v>256.71492284502932</v>
      </c>
      <c r="I404" s="10">
        <v>263.78382774523595</v>
      </c>
      <c r="J404" s="10">
        <v>274.78347772574955</v>
      </c>
      <c r="K404" s="10">
        <v>275.64349640510977</v>
      </c>
      <c r="L404" s="10"/>
    </row>
    <row r="405" spans="2:12">
      <c r="B405" s="77" t="s">
        <v>38</v>
      </c>
      <c r="C405" s="10">
        <v>646.61522114276454</v>
      </c>
      <c r="D405" s="10">
        <v>625.87950340521809</v>
      </c>
      <c r="E405" s="10">
        <v>659.14958214188187</v>
      </c>
      <c r="F405" s="10">
        <v>680.37357282945425</v>
      </c>
      <c r="G405" s="10">
        <v>708.75274524707845</v>
      </c>
      <c r="H405" s="10">
        <v>741.49976426262322</v>
      </c>
      <c r="I405" s="10">
        <v>737.26896372687543</v>
      </c>
      <c r="J405" s="10">
        <v>753.88168286689483</v>
      </c>
      <c r="K405" s="10">
        <v>780.03103332647515</v>
      </c>
      <c r="L405" s="10"/>
    </row>
    <row r="406" spans="2:12">
      <c r="B406" s="77" t="s">
        <v>39</v>
      </c>
      <c r="C406" s="10">
        <v>1731.350906341592</v>
      </c>
      <c r="D406" s="10">
        <v>1746.5203009429542</v>
      </c>
      <c r="E406" s="10">
        <v>1795.498047191584</v>
      </c>
      <c r="F406" s="10">
        <v>1855.987170504796</v>
      </c>
      <c r="G406" s="10">
        <v>1986.8476198295791</v>
      </c>
      <c r="H406" s="10">
        <v>2060.0511336110094</v>
      </c>
      <c r="I406" s="10">
        <v>2165.66949311796</v>
      </c>
      <c r="J406" s="10">
        <v>2218.6745729118093</v>
      </c>
      <c r="K406" s="10">
        <v>2203.9995429724499</v>
      </c>
      <c r="L406" s="10"/>
    </row>
    <row r="407" spans="2:12">
      <c r="B407" s="77" t="s">
        <v>40</v>
      </c>
      <c r="C407" s="10">
        <v>260.99820220485168</v>
      </c>
      <c r="D407" s="10">
        <v>258.3080498925936</v>
      </c>
      <c r="E407" s="10">
        <v>288.00156959952659</v>
      </c>
      <c r="F407" s="10">
        <v>309.11853226578569</v>
      </c>
      <c r="G407" s="10">
        <v>327.47760884021216</v>
      </c>
      <c r="H407" s="10">
        <v>349.20926624525401</v>
      </c>
      <c r="I407" s="10">
        <v>356.1988550007361</v>
      </c>
      <c r="J407" s="10">
        <v>356.1692266592483</v>
      </c>
      <c r="K407" s="10">
        <v>377.06311588955066</v>
      </c>
      <c r="L407" s="10"/>
    </row>
    <row r="408" spans="2:12">
      <c r="B408" s="77" t="s">
        <v>41</v>
      </c>
      <c r="C408" s="10">
        <v>156.45880561200477</v>
      </c>
      <c r="D408" s="10">
        <v>155.72779324810296</v>
      </c>
      <c r="E408" s="10">
        <v>161.52464903180675</v>
      </c>
      <c r="F408" s="10">
        <v>168.48868341531195</v>
      </c>
      <c r="G408" s="10">
        <v>171.86114553526147</v>
      </c>
      <c r="H408" s="10">
        <v>175.93186699520186</v>
      </c>
      <c r="I408" s="10">
        <v>186.86909433566083</v>
      </c>
      <c r="J408" s="10">
        <v>190.64194142229832</v>
      </c>
      <c r="K408" s="10">
        <v>195.10770359901184</v>
      </c>
      <c r="L408" s="10"/>
    </row>
    <row r="409" spans="2:12">
      <c r="B409" s="77" t="s">
        <v>42</v>
      </c>
      <c r="C409" s="10">
        <v>574.44235597072372</v>
      </c>
      <c r="D409" s="10">
        <v>582.1377668069938</v>
      </c>
      <c r="E409" s="10">
        <v>612.57807897791781</v>
      </c>
      <c r="F409" s="10">
        <v>636.93052946846274</v>
      </c>
      <c r="G409" s="10">
        <v>646.68633804121453</v>
      </c>
      <c r="H409" s="10">
        <v>672.72904591382326</v>
      </c>
      <c r="I409" s="10">
        <v>692.21627289058722</v>
      </c>
      <c r="J409" s="10">
        <v>694.75949312692978</v>
      </c>
      <c r="K409" s="10">
        <v>703.86967126080208</v>
      </c>
      <c r="L409" s="10"/>
    </row>
    <row r="410" spans="2:12">
      <c r="B410" s="77" t="s">
        <v>43</v>
      </c>
      <c r="C410" s="10">
        <v>76.184944074715659</v>
      </c>
      <c r="D410" s="10">
        <v>74.682505525918117</v>
      </c>
      <c r="E410" s="10">
        <v>80.938423016601973</v>
      </c>
      <c r="F410" s="10">
        <v>82.545726579563734</v>
      </c>
      <c r="G410" s="10">
        <v>82.330218395181859</v>
      </c>
      <c r="H410" s="10">
        <v>85.413109223338679</v>
      </c>
      <c r="I410" s="10">
        <v>89.919595649090112</v>
      </c>
      <c r="J410" s="10">
        <v>90.557093691139841</v>
      </c>
      <c r="K410" s="10">
        <v>92.666736227384021</v>
      </c>
      <c r="L410" s="10"/>
    </row>
    <row r="411" spans="2:12">
      <c r="B411" s="77" t="s">
        <v>44</v>
      </c>
      <c r="C411" s="10">
        <v>32.611204292799037</v>
      </c>
      <c r="D411" s="10">
        <v>30.355213992571443</v>
      </c>
      <c r="E411" s="10">
        <v>33.644161262682786</v>
      </c>
      <c r="F411" s="10">
        <v>34.199000040801423</v>
      </c>
      <c r="G411" s="10">
        <v>34.834447143391152</v>
      </c>
      <c r="H411" s="10">
        <v>36.414377477731136</v>
      </c>
      <c r="I411" s="10">
        <v>37.880697644656458</v>
      </c>
      <c r="J411" s="10">
        <v>41.019449966784073</v>
      </c>
      <c r="K411" s="10">
        <v>42.626719101958102</v>
      </c>
      <c r="L411" s="10"/>
    </row>
    <row r="412" spans="2:12">
      <c r="B412" s="77" t="s">
        <v>45</v>
      </c>
      <c r="C412" s="10">
        <v>8.4771994904344279</v>
      </c>
      <c r="D412" s="10">
        <v>8.5621899330801305</v>
      </c>
      <c r="E412" s="10">
        <v>8.5808345278348899</v>
      </c>
      <c r="F412" s="10">
        <v>8.3081932580273143</v>
      </c>
      <c r="G412" s="10">
        <v>8.1175239873312695</v>
      </c>
      <c r="H412" s="10">
        <v>8.7179573261521668</v>
      </c>
      <c r="I412" s="10">
        <v>8.8235193690736491</v>
      </c>
      <c r="J412" s="10">
        <v>9.3820774856631637</v>
      </c>
      <c r="K412" s="10">
        <v>10.032642532330978</v>
      </c>
      <c r="L412" s="10"/>
    </row>
    <row r="413" spans="2:12">
      <c r="B413" s="77" t="s">
        <v>46</v>
      </c>
      <c r="C413" s="10">
        <f>SUM(C394:C412)</f>
        <v>10563.8</v>
      </c>
      <c r="D413" s="10">
        <f t="shared" ref="D413:K413" si="75">SUM(D394:D412)</f>
        <v>10685.725</v>
      </c>
      <c r="E413" s="10">
        <f t="shared" si="75"/>
        <v>11119.6</v>
      </c>
      <c r="F413" s="10">
        <f t="shared" si="75"/>
        <v>11599.624999999998</v>
      </c>
      <c r="G413" s="10">
        <f t="shared" si="75"/>
        <v>12127.150000000001</v>
      </c>
      <c r="H413" s="10">
        <f t="shared" si="75"/>
        <v>12681.925000000003</v>
      </c>
      <c r="I413" s="10">
        <f t="shared" si="75"/>
        <v>13054.800000000001</v>
      </c>
      <c r="J413" s="10">
        <f t="shared" si="75"/>
        <v>13295.050000000001</v>
      </c>
      <c r="K413" s="10">
        <f t="shared" si="75"/>
        <v>13604.924999999996</v>
      </c>
      <c r="L413" s="10"/>
    </row>
    <row r="414" spans="2:12">
      <c r="B414" s="77" t="s">
        <v>75</v>
      </c>
      <c r="C414" s="6">
        <f>C413-C412</f>
        <v>10555.322800509564</v>
      </c>
      <c r="D414" s="6">
        <f t="shared" ref="D414:L414" si="76">D413-D412</f>
        <v>10677.16281006692</v>
      </c>
      <c r="E414" s="6">
        <f t="shared" si="76"/>
        <v>11111.019165472166</v>
      </c>
      <c r="F414" s="6">
        <f t="shared" si="76"/>
        <v>11591.31680674197</v>
      </c>
      <c r="G414" s="6">
        <f t="shared" si="76"/>
        <v>12119.03247601267</v>
      </c>
      <c r="H414" s="6">
        <f t="shared" si="76"/>
        <v>12673.20704267385</v>
      </c>
      <c r="I414" s="6">
        <f t="shared" si="76"/>
        <v>13045.976480630927</v>
      </c>
      <c r="J414" s="6">
        <f t="shared" si="76"/>
        <v>13285.667922514338</v>
      </c>
      <c r="K414" s="6">
        <f t="shared" si="76"/>
        <v>13594.892357467665</v>
      </c>
      <c r="L414" s="6">
        <f t="shared" si="76"/>
        <v>0</v>
      </c>
    </row>
    <row r="417" spans="2:12">
      <c r="B417" s="45" t="s">
        <v>460</v>
      </c>
    </row>
    <row r="418" spans="2:12">
      <c r="B418" s="87" t="s">
        <v>461</v>
      </c>
    </row>
    <row r="419" spans="2:12">
      <c r="B419" s="87" t="s">
        <v>462</v>
      </c>
    </row>
    <row r="421" spans="2:12">
      <c r="B421" s="11"/>
      <c r="C421" s="5" t="s">
        <v>84</v>
      </c>
      <c r="D421" s="5" t="s">
        <v>85</v>
      </c>
      <c r="E421" s="5" t="s">
        <v>86</v>
      </c>
      <c r="F421" s="5" t="s">
        <v>87</v>
      </c>
      <c r="G421" s="5" t="s">
        <v>88</v>
      </c>
      <c r="H421" s="5" t="s">
        <v>89</v>
      </c>
      <c r="I421" s="5">
        <v>2001</v>
      </c>
      <c r="J421" s="5">
        <v>2002</v>
      </c>
      <c r="K421" s="5">
        <v>2003</v>
      </c>
      <c r="L421" s="5">
        <v>2004</v>
      </c>
    </row>
    <row r="422" spans="2:12">
      <c r="B422" s="87" t="s">
        <v>27</v>
      </c>
      <c r="C422" s="52">
        <f>C149/C121</f>
        <v>1.2005326514980557</v>
      </c>
      <c r="D422" s="52">
        <f t="shared" ref="D422:J422" si="77">D149/D121</f>
        <v>1.1614398610936028</v>
      </c>
      <c r="E422" s="52">
        <f t="shared" si="77"/>
        <v>1.1879850766267881</v>
      </c>
      <c r="F422" s="52">
        <f t="shared" si="77"/>
        <v>1.1858889413956379</v>
      </c>
      <c r="G422" s="52">
        <f t="shared" si="77"/>
        <v>1.1819305047518713</v>
      </c>
      <c r="H422" s="52">
        <f t="shared" si="77"/>
        <v>1.1808552315022598</v>
      </c>
      <c r="I422" s="52">
        <f t="shared" si="77"/>
        <v>1.1704565456429277</v>
      </c>
      <c r="J422" s="52">
        <f t="shared" si="77"/>
        <v>1.1653058984677089</v>
      </c>
      <c r="K422" s="52"/>
      <c r="L422" s="52"/>
    </row>
    <row r="423" spans="2:12">
      <c r="B423" s="87" t="s">
        <v>28</v>
      </c>
      <c r="C423" s="52">
        <f t="shared" ref="C423:J423" si="78">C150/C122</f>
        <v>1.2090260882970099</v>
      </c>
      <c r="D423" s="52">
        <f t="shared" si="78"/>
        <v>1.2366890723028869</v>
      </c>
      <c r="E423" s="52">
        <f t="shared" si="78"/>
        <v>1.2199664193297817</v>
      </c>
      <c r="F423" s="52">
        <f t="shared" si="78"/>
        <v>1.204288438589308</v>
      </c>
      <c r="G423" s="52">
        <f t="shared" si="78"/>
        <v>1.1891108712071297</v>
      </c>
      <c r="H423" s="52">
        <f t="shared" si="78"/>
        <v>1.1877730212769486</v>
      </c>
      <c r="I423" s="52">
        <f t="shared" si="78"/>
        <v>1.1819738524348722</v>
      </c>
      <c r="J423" s="52">
        <f t="shared" si="78"/>
        <v>1.1845015254411142</v>
      </c>
      <c r="K423" s="52"/>
      <c r="L423" s="52"/>
    </row>
    <row r="424" spans="2:12">
      <c r="B424" s="87" t="s">
        <v>29</v>
      </c>
      <c r="C424" s="52">
        <f t="shared" ref="C424:J424" si="79">C151/C123</f>
        <v>1.2392861729909801</v>
      </c>
      <c r="D424" s="52">
        <f t="shared" si="79"/>
        <v>1.2325734037185294</v>
      </c>
      <c r="E424" s="52">
        <f t="shared" si="79"/>
        <v>1.20775159973125</v>
      </c>
      <c r="F424" s="52">
        <f t="shared" si="79"/>
        <v>1.2083019575703426</v>
      </c>
      <c r="G424" s="52">
        <f t="shared" si="79"/>
        <v>1.2029857352523878</v>
      </c>
      <c r="H424" s="52">
        <f t="shared" si="79"/>
        <v>1.2033049543562655</v>
      </c>
      <c r="I424" s="52">
        <f t="shared" si="79"/>
        <v>1.2064190952562983</v>
      </c>
      <c r="J424" s="52">
        <f t="shared" si="79"/>
        <v>1.1986344940702471</v>
      </c>
      <c r="K424" s="52"/>
      <c r="L424" s="52"/>
    </row>
    <row r="425" spans="2:12">
      <c r="B425" s="87" t="s">
        <v>30</v>
      </c>
      <c r="C425" s="52">
        <f t="shared" ref="C425:J425" si="80">C152/C124</f>
        <v>1.1680015526597738</v>
      </c>
      <c r="D425" s="52">
        <f t="shared" si="80"/>
        <v>1.2058965106936712</v>
      </c>
      <c r="E425" s="52">
        <f t="shared" si="80"/>
        <v>1.2212350519951707</v>
      </c>
      <c r="F425" s="52">
        <f t="shared" si="80"/>
        <v>1.2256107047917684</v>
      </c>
      <c r="G425" s="52">
        <f t="shared" si="80"/>
        <v>1.206102697806327</v>
      </c>
      <c r="H425" s="52">
        <f t="shared" si="80"/>
        <v>1.1934018365199024</v>
      </c>
      <c r="I425" s="52">
        <f t="shared" si="80"/>
        <v>1.1845409747050306</v>
      </c>
      <c r="J425" s="52">
        <f t="shared" si="80"/>
        <v>1.1778180434402461</v>
      </c>
      <c r="K425" s="52"/>
      <c r="L425" s="52"/>
    </row>
    <row r="426" spans="2:12">
      <c r="B426" s="87" t="s">
        <v>31</v>
      </c>
      <c r="C426" s="52">
        <f t="shared" ref="C426:J426" si="81">C153/C125</f>
        <v>1.1751632998807604</v>
      </c>
      <c r="D426" s="52">
        <f t="shared" si="81"/>
        <v>1.1881869287980957</v>
      </c>
      <c r="E426" s="52">
        <f t="shared" si="81"/>
        <v>1.1990512437011833</v>
      </c>
      <c r="F426" s="52">
        <f t="shared" si="81"/>
        <v>1.2053457567706984</v>
      </c>
      <c r="G426" s="52">
        <f t="shared" si="81"/>
        <v>1.1762760563039989</v>
      </c>
      <c r="H426" s="52">
        <f t="shared" si="81"/>
        <v>1.1636466804521646</v>
      </c>
      <c r="I426" s="52">
        <f t="shared" si="81"/>
        <v>1.1566430962839132</v>
      </c>
      <c r="J426" s="52">
        <f t="shared" si="81"/>
        <v>1.1506942043548085</v>
      </c>
      <c r="K426" s="52"/>
      <c r="L426" s="52"/>
    </row>
    <row r="427" spans="2:12">
      <c r="B427" s="87" t="s">
        <v>32</v>
      </c>
      <c r="C427" s="52">
        <f t="shared" ref="C427:J427" si="82">C154/C126</f>
        <v>1.2194499819471862</v>
      </c>
      <c r="D427" s="52">
        <f t="shared" si="82"/>
        <v>1.2535978367439518</v>
      </c>
      <c r="E427" s="52">
        <f t="shared" si="82"/>
        <v>1.2377245135538331</v>
      </c>
      <c r="F427" s="52">
        <f t="shared" si="82"/>
        <v>1.2354974682211286</v>
      </c>
      <c r="G427" s="52">
        <f t="shared" si="82"/>
        <v>1.2220344081013306</v>
      </c>
      <c r="H427" s="52">
        <f t="shared" si="82"/>
        <v>1.2284629666358609</v>
      </c>
      <c r="I427" s="52">
        <f t="shared" si="82"/>
        <v>1.221704297638563</v>
      </c>
      <c r="J427" s="52">
        <f t="shared" si="82"/>
        <v>1.2075038662713999</v>
      </c>
      <c r="K427" s="52"/>
      <c r="L427" s="52"/>
    </row>
    <row r="428" spans="2:12">
      <c r="B428" s="87" t="s">
        <v>33</v>
      </c>
      <c r="C428" s="52">
        <f t="shared" ref="C428:J428" si="83">C155/C127</f>
        <v>1.2526044461796935</v>
      </c>
      <c r="D428" s="52">
        <f t="shared" si="83"/>
        <v>1.2641610410663329</v>
      </c>
      <c r="E428" s="52">
        <f t="shared" si="83"/>
        <v>1.2070819337684666</v>
      </c>
      <c r="F428" s="52">
        <f t="shared" si="83"/>
        <v>1.2079292701701618</v>
      </c>
      <c r="G428" s="52">
        <f t="shared" si="83"/>
        <v>1.226652428086084</v>
      </c>
      <c r="H428" s="52">
        <f t="shared" si="83"/>
        <v>1.2227280991180494</v>
      </c>
      <c r="I428" s="52">
        <f t="shared" si="83"/>
        <v>1.2199382236529899</v>
      </c>
      <c r="J428" s="52">
        <f t="shared" si="83"/>
        <v>1.2072117425384625</v>
      </c>
      <c r="K428" s="52"/>
      <c r="L428" s="52"/>
    </row>
    <row r="429" spans="2:12">
      <c r="B429" s="87" t="s">
        <v>34</v>
      </c>
      <c r="C429" s="52">
        <f t="shared" ref="C429:J429" si="84">C156/C128</f>
        <v>1.203208557477552</v>
      </c>
      <c r="D429" s="52">
        <f t="shared" si="84"/>
        <v>1.2514797047879254</v>
      </c>
      <c r="E429" s="52">
        <f t="shared" si="84"/>
        <v>1.2026831976180452</v>
      </c>
      <c r="F429" s="52">
        <f t="shared" si="84"/>
        <v>1.2009735440743456</v>
      </c>
      <c r="G429" s="52">
        <f t="shared" si="84"/>
        <v>1.2074804014062748</v>
      </c>
      <c r="H429" s="52">
        <f t="shared" si="84"/>
        <v>1.2033653397001745</v>
      </c>
      <c r="I429" s="52">
        <f t="shared" si="84"/>
        <v>1.198474856307604</v>
      </c>
      <c r="J429" s="52">
        <f t="shared" si="84"/>
        <v>1.1897813866873264</v>
      </c>
      <c r="K429" s="52"/>
      <c r="L429" s="52"/>
    </row>
    <row r="430" spans="2:12">
      <c r="B430" s="87" t="s">
        <v>35</v>
      </c>
      <c r="C430" s="52">
        <f t="shared" ref="C430:J430" si="85">C157/C129</f>
        <v>1.1743247575439075</v>
      </c>
      <c r="D430" s="52">
        <f t="shared" si="85"/>
        <v>1.1685949985501707</v>
      </c>
      <c r="E430" s="52">
        <f t="shared" si="85"/>
        <v>1.1739226540045984</v>
      </c>
      <c r="F430" s="52">
        <f t="shared" si="85"/>
        <v>1.1732999436072167</v>
      </c>
      <c r="G430" s="52">
        <f t="shared" si="85"/>
        <v>1.1692136912625022</v>
      </c>
      <c r="H430" s="52">
        <f t="shared" si="85"/>
        <v>1.1539027552374777</v>
      </c>
      <c r="I430" s="52">
        <f t="shared" si="85"/>
        <v>1.153409758358291</v>
      </c>
      <c r="J430" s="52">
        <f t="shared" si="85"/>
        <v>1.1530696927706854</v>
      </c>
      <c r="K430" s="52"/>
      <c r="L430" s="52"/>
    </row>
    <row r="431" spans="2:12">
      <c r="B431" s="87" t="s">
        <v>36</v>
      </c>
      <c r="C431" s="52">
        <f t="shared" ref="C431:J431" si="86">C158/C130</f>
        <v>1.1754087094127861</v>
      </c>
      <c r="D431" s="52">
        <f t="shared" si="86"/>
        <v>1.1801667963506417</v>
      </c>
      <c r="E431" s="52">
        <f t="shared" si="86"/>
        <v>1.1744380221848469</v>
      </c>
      <c r="F431" s="52">
        <f t="shared" si="86"/>
        <v>1.1843476181712549</v>
      </c>
      <c r="G431" s="52">
        <f t="shared" si="86"/>
        <v>1.1724652106072722</v>
      </c>
      <c r="H431" s="52">
        <f t="shared" si="86"/>
        <v>1.162448929676041</v>
      </c>
      <c r="I431" s="52">
        <f t="shared" si="86"/>
        <v>1.1624762113283644</v>
      </c>
      <c r="J431" s="52">
        <f t="shared" si="86"/>
        <v>1.1655016540413232</v>
      </c>
      <c r="K431" s="52"/>
      <c r="L431" s="52"/>
    </row>
    <row r="432" spans="2:12">
      <c r="B432" s="87" t="s">
        <v>37</v>
      </c>
      <c r="C432" s="52">
        <f t="shared" ref="C432:J432" si="87">C159/C131</f>
        <v>1.2104593803124717</v>
      </c>
      <c r="D432" s="52">
        <f t="shared" si="87"/>
        <v>1.248901033259578</v>
      </c>
      <c r="E432" s="52">
        <f t="shared" si="87"/>
        <v>1.2063747187804086</v>
      </c>
      <c r="F432" s="52">
        <f t="shared" si="87"/>
        <v>1.2080436997421484</v>
      </c>
      <c r="G432" s="52">
        <f t="shared" si="87"/>
        <v>1.2161129206291161</v>
      </c>
      <c r="H432" s="52">
        <f t="shared" si="87"/>
        <v>1.2214922530712533</v>
      </c>
      <c r="I432" s="52">
        <f t="shared" si="87"/>
        <v>1.2137053373726476</v>
      </c>
      <c r="J432" s="52">
        <f t="shared" si="87"/>
        <v>1.2038480822048581</v>
      </c>
      <c r="K432" s="52"/>
      <c r="L432" s="52"/>
    </row>
    <row r="433" spans="2:12">
      <c r="B433" s="87" t="s">
        <v>38</v>
      </c>
      <c r="C433" s="52">
        <f t="shared" ref="C433:J433" si="88">C160/C132</f>
        <v>1.3164328354233312</v>
      </c>
      <c r="D433" s="52">
        <f t="shared" si="88"/>
        <v>1.3282667061242424</v>
      </c>
      <c r="E433" s="52">
        <f t="shared" si="88"/>
        <v>1.2875402263259539</v>
      </c>
      <c r="F433" s="52">
        <f t="shared" si="88"/>
        <v>1.2698636592013963</v>
      </c>
      <c r="G433" s="52">
        <f t="shared" si="88"/>
        <v>1.2553472642105503</v>
      </c>
      <c r="H433" s="52">
        <f t="shared" si="88"/>
        <v>1.2630040216441627</v>
      </c>
      <c r="I433" s="52">
        <f t="shared" si="88"/>
        <v>1.2558428825003849</v>
      </c>
      <c r="J433" s="52">
        <f t="shared" si="88"/>
        <v>1.2583212554538827</v>
      </c>
      <c r="K433" s="52"/>
      <c r="L433" s="52"/>
    </row>
    <row r="434" spans="2:12">
      <c r="B434" s="87" t="s">
        <v>39</v>
      </c>
      <c r="C434" s="52">
        <f t="shared" ref="C434:J434" si="89">C161/C133</f>
        <v>1.1189218782240327</v>
      </c>
      <c r="D434" s="52">
        <f t="shared" si="89"/>
        <v>1.1212729389246541</v>
      </c>
      <c r="E434" s="52">
        <f t="shared" si="89"/>
        <v>1.1346550026809912</v>
      </c>
      <c r="F434" s="52">
        <f t="shared" si="89"/>
        <v>1.1319374605207022</v>
      </c>
      <c r="G434" s="52">
        <f t="shared" si="89"/>
        <v>1.1113616670553992</v>
      </c>
      <c r="H434" s="52">
        <f t="shared" si="89"/>
        <v>1.1068416770158278</v>
      </c>
      <c r="I434" s="52">
        <f t="shared" si="89"/>
        <v>1.1061845887681723</v>
      </c>
      <c r="J434" s="52">
        <f t="shared" si="89"/>
        <v>1.0999435916085365</v>
      </c>
      <c r="K434" s="52"/>
      <c r="L434" s="52"/>
    </row>
    <row r="435" spans="2:12">
      <c r="B435" s="87" t="s">
        <v>40</v>
      </c>
      <c r="C435" s="52">
        <f t="shared" ref="C435:J435" si="90">C162/C134</f>
        <v>1.2081234908098819</v>
      </c>
      <c r="D435" s="52">
        <f t="shared" si="90"/>
        <v>1.2301898211667701</v>
      </c>
      <c r="E435" s="52">
        <f t="shared" si="90"/>
        <v>1.1981224636246592</v>
      </c>
      <c r="F435" s="52">
        <f t="shared" si="90"/>
        <v>1.1962824089313826</v>
      </c>
      <c r="G435" s="52">
        <f t="shared" si="90"/>
        <v>1.1942739255211148</v>
      </c>
      <c r="H435" s="52">
        <f t="shared" si="90"/>
        <v>1.1982686025560891</v>
      </c>
      <c r="I435" s="52">
        <f t="shared" si="90"/>
        <v>1.1826745827541163</v>
      </c>
      <c r="J435" s="52">
        <f t="shared" si="90"/>
        <v>1.1771174714774735</v>
      </c>
      <c r="K435" s="52"/>
      <c r="L435" s="52"/>
    </row>
    <row r="436" spans="2:12">
      <c r="B436" s="87" t="s">
        <v>41</v>
      </c>
      <c r="C436" s="52">
        <f t="shared" ref="C436:J436" si="91">C163/C135</f>
        <v>1.16534680913763</v>
      </c>
      <c r="D436" s="52">
        <f t="shared" si="91"/>
        <v>1.1988687607601001</v>
      </c>
      <c r="E436" s="52">
        <f t="shared" si="91"/>
        <v>1.1656994263310834</v>
      </c>
      <c r="F436" s="52">
        <f t="shared" si="91"/>
        <v>1.1717707082432434</v>
      </c>
      <c r="G436" s="52">
        <f t="shared" si="91"/>
        <v>1.1572275400947587</v>
      </c>
      <c r="H436" s="52">
        <f t="shared" si="91"/>
        <v>1.174291173074826</v>
      </c>
      <c r="I436" s="52">
        <f t="shared" si="91"/>
        <v>1.159904829802584</v>
      </c>
      <c r="J436" s="52">
        <f t="shared" si="91"/>
        <v>1.1471842119651718</v>
      </c>
      <c r="K436" s="52"/>
      <c r="L436" s="52"/>
    </row>
    <row r="437" spans="2:12">
      <c r="B437" s="87" t="s">
        <v>42</v>
      </c>
      <c r="C437" s="52">
        <f t="shared" ref="C437:J437" si="92">C164/C136</f>
        <v>1.1561318231686788</v>
      </c>
      <c r="D437" s="52">
        <f t="shared" si="92"/>
        <v>1.1580108070646995</v>
      </c>
      <c r="E437" s="52">
        <f t="shared" si="92"/>
        <v>1.1512566312622321</v>
      </c>
      <c r="F437" s="52">
        <f t="shared" si="92"/>
        <v>1.1465663680294127</v>
      </c>
      <c r="G437" s="52">
        <f t="shared" si="92"/>
        <v>1.145936373496184</v>
      </c>
      <c r="H437" s="52">
        <f t="shared" si="92"/>
        <v>1.1354058770144033</v>
      </c>
      <c r="I437" s="52">
        <f t="shared" si="92"/>
        <v>1.1323579883360535</v>
      </c>
      <c r="J437" s="52">
        <f t="shared" si="92"/>
        <v>1.1321461336872689</v>
      </c>
      <c r="K437" s="52"/>
      <c r="L437" s="52"/>
    </row>
    <row r="438" spans="2:12">
      <c r="B438" s="87" t="s">
        <v>43</v>
      </c>
      <c r="C438" s="52">
        <f t="shared" ref="C438:J438" si="93">C165/C137</f>
        <v>1.2170508996626672</v>
      </c>
      <c r="D438" s="52">
        <f t="shared" si="93"/>
        <v>1.2653677838823443</v>
      </c>
      <c r="E438" s="52">
        <f t="shared" si="93"/>
        <v>1.1967803760023166</v>
      </c>
      <c r="F438" s="52">
        <f t="shared" si="93"/>
        <v>1.1880682685311097</v>
      </c>
      <c r="G438" s="52">
        <f t="shared" si="93"/>
        <v>1.2237936513521135</v>
      </c>
      <c r="H438" s="52">
        <f t="shared" si="93"/>
        <v>1.2394826976781197</v>
      </c>
      <c r="I438" s="52">
        <f t="shared" si="93"/>
        <v>1.2476623343436219</v>
      </c>
      <c r="J438" s="52">
        <f t="shared" si="93"/>
        <v>1.2324492421778577</v>
      </c>
      <c r="K438" s="52"/>
      <c r="L438" s="52"/>
    </row>
    <row r="439" spans="2:12">
      <c r="B439" s="87" t="s">
        <v>44</v>
      </c>
      <c r="C439" s="52">
        <f t="shared" ref="C439:J439" si="94">C166/C138</f>
        <v>1.1494654596761249</v>
      </c>
      <c r="D439" s="52">
        <f t="shared" si="94"/>
        <v>1.1631057567377763</v>
      </c>
      <c r="E439" s="52">
        <f t="shared" si="94"/>
        <v>1.0975076609428194</v>
      </c>
      <c r="F439" s="52">
        <f t="shared" si="94"/>
        <v>1.0935138256637453</v>
      </c>
      <c r="G439" s="52">
        <f t="shared" si="94"/>
        <v>1.1164209267336023</v>
      </c>
      <c r="H439" s="52">
        <f t="shared" si="94"/>
        <v>1.12179023239998</v>
      </c>
      <c r="I439" s="52">
        <f t="shared" si="94"/>
        <v>1.1189179071299515</v>
      </c>
      <c r="J439" s="52">
        <f t="shared" si="94"/>
        <v>1.1147691648785203</v>
      </c>
      <c r="K439" s="52"/>
      <c r="L439" s="52"/>
    </row>
    <row r="440" spans="2:12">
      <c r="B440" s="87" t="s">
        <v>45</v>
      </c>
      <c r="C440" s="88">
        <v>1</v>
      </c>
      <c r="D440" s="88">
        <v>1</v>
      </c>
      <c r="E440" s="88">
        <v>1</v>
      </c>
      <c r="F440" s="88">
        <v>1</v>
      </c>
      <c r="G440" s="88">
        <v>1</v>
      </c>
      <c r="H440" s="88">
        <v>1</v>
      </c>
      <c r="I440" s="88">
        <v>1</v>
      </c>
      <c r="J440" s="88">
        <v>1</v>
      </c>
      <c r="K440" s="52"/>
      <c r="L440" s="52"/>
    </row>
    <row r="441" spans="2:12">
      <c r="B441" s="87" t="s">
        <v>46</v>
      </c>
      <c r="C441" s="52">
        <f>C167/C141</f>
        <v>1.1836254029705329</v>
      </c>
      <c r="D441" s="52">
        <f t="shared" ref="D441:J441" si="95">D167/D141</f>
        <v>1.1859253198929953</v>
      </c>
      <c r="E441" s="52">
        <f t="shared" si="95"/>
        <v>1.181862493773892</v>
      </c>
      <c r="F441" s="52">
        <f t="shared" si="95"/>
        <v>1.1803814023019947</v>
      </c>
      <c r="G441" s="52">
        <f t="shared" si="95"/>
        <v>1.1721966638616692</v>
      </c>
      <c r="H441" s="52">
        <f t="shared" si="95"/>
        <v>1.1664149233405041</v>
      </c>
      <c r="I441" s="52">
        <f t="shared" si="95"/>
        <v>1.1623879847063863</v>
      </c>
      <c r="J441" s="52">
        <f t="shared" si="95"/>
        <v>1.1587873400322315</v>
      </c>
      <c r="K441" s="52"/>
      <c r="L441" s="52"/>
    </row>
    <row r="445" spans="2:12">
      <c r="B445" s="117" t="s">
        <v>139</v>
      </c>
      <c r="C445" s="117"/>
      <c r="D445" s="117"/>
      <c r="E445" s="117"/>
      <c r="F445" s="117"/>
      <c r="G445" s="117"/>
      <c r="H445" s="117"/>
      <c r="I445" s="117"/>
      <c r="J445" s="117"/>
      <c r="K445" s="117"/>
      <c r="L445" s="117"/>
    </row>
    <row r="446" spans="2:12">
      <c r="B446" s="117" t="s">
        <v>530</v>
      </c>
      <c r="C446" s="117"/>
      <c r="D446" s="117"/>
      <c r="E446" s="117"/>
      <c r="F446" s="117"/>
      <c r="G446" s="117"/>
      <c r="H446" s="117"/>
      <c r="I446" s="117"/>
      <c r="J446" s="117"/>
      <c r="K446" s="117"/>
      <c r="L446" s="117"/>
    </row>
    <row r="447" spans="2:12">
      <c r="B447" s="117"/>
      <c r="C447" s="117"/>
      <c r="D447" s="117"/>
      <c r="E447" s="117"/>
      <c r="F447" s="117"/>
      <c r="G447" s="117"/>
      <c r="H447" s="117"/>
      <c r="I447" s="117"/>
      <c r="J447" s="117"/>
      <c r="K447" s="117"/>
      <c r="L447" s="117"/>
    </row>
    <row r="448" spans="2:12">
      <c r="B448" s="117"/>
      <c r="C448" s="117" t="s">
        <v>84</v>
      </c>
      <c r="D448" s="117" t="s">
        <v>85</v>
      </c>
      <c r="E448" s="117" t="s">
        <v>86</v>
      </c>
      <c r="F448" s="117" t="s">
        <v>87</v>
      </c>
      <c r="G448" s="117" t="s">
        <v>88</v>
      </c>
      <c r="H448" s="117" t="s">
        <v>89</v>
      </c>
      <c r="I448" s="117" t="s">
        <v>531</v>
      </c>
      <c r="J448" s="117" t="s">
        <v>532</v>
      </c>
      <c r="K448" s="117" t="s">
        <v>533</v>
      </c>
      <c r="L448" s="117" t="s">
        <v>534</v>
      </c>
    </row>
    <row r="449" spans="2:12">
      <c r="B449" s="116" t="s">
        <v>27</v>
      </c>
      <c r="C449" s="6">
        <v>58703745</v>
      </c>
      <c r="D449" s="6">
        <v>62389878</v>
      </c>
      <c r="E449" s="6">
        <v>66501528</v>
      </c>
      <c r="F449" s="6">
        <v>70358958</v>
      </c>
      <c r="G449" s="6">
        <v>75241844</v>
      </c>
      <c r="H449" s="6">
        <v>82067879</v>
      </c>
      <c r="I449" s="6">
        <v>88017840</v>
      </c>
      <c r="J449" s="6">
        <v>94961780</v>
      </c>
      <c r="K449" s="6">
        <v>101987848</v>
      </c>
      <c r="L449" s="6">
        <v>110404080</v>
      </c>
    </row>
    <row r="450" spans="2:12">
      <c r="B450" s="116" t="s">
        <v>28</v>
      </c>
      <c r="C450" s="6">
        <v>14302189</v>
      </c>
      <c r="D450" s="6">
        <v>15181169</v>
      </c>
      <c r="E450" s="6">
        <v>16119777</v>
      </c>
      <c r="F450" s="6">
        <v>16824619</v>
      </c>
      <c r="G450" s="6">
        <v>17636274</v>
      </c>
      <c r="H450" s="6">
        <v>18951430</v>
      </c>
      <c r="I450" s="6">
        <v>20090410</v>
      </c>
      <c r="J450" s="6">
        <v>21591536</v>
      </c>
      <c r="K450" s="6">
        <v>22946671</v>
      </c>
      <c r="L450" s="6">
        <v>24568098</v>
      </c>
    </row>
    <row r="451" spans="2:12">
      <c r="B451" s="116" t="s">
        <v>29</v>
      </c>
      <c r="C451" s="6">
        <v>10583097</v>
      </c>
      <c r="D451" s="6">
        <v>11081648</v>
      </c>
      <c r="E451" s="6">
        <v>11457960</v>
      </c>
      <c r="F451" s="6">
        <v>12394228</v>
      </c>
      <c r="G451" s="6">
        <v>12714496</v>
      </c>
      <c r="H451" s="6">
        <v>13751247</v>
      </c>
      <c r="I451" s="6">
        <v>14597326</v>
      </c>
      <c r="J451" s="6">
        <v>15407082</v>
      </c>
      <c r="K451" s="6">
        <v>16205553</v>
      </c>
      <c r="L451" s="6">
        <v>17339025</v>
      </c>
    </row>
    <row r="452" spans="2:12">
      <c r="B452" s="116" t="s">
        <v>30</v>
      </c>
      <c r="C452" s="6">
        <v>10062087</v>
      </c>
      <c r="D452" s="6">
        <v>10748749</v>
      </c>
      <c r="E452" s="6">
        <v>11816498</v>
      </c>
      <c r="F452" s="6">
        <v>12717956</v>
      </c>
      <c r="G452" s="6">
        <v>13961277</v>
      </c>
      <c r="H452" s="6">
        <v>15239185</v>
      </c>
      <c r="I452" s="6">
        <v>16373221</v>
      </c>
      <c r="J452" s="6">
        <v>17643882</v>
      </c>
      <c r="K452" s="6">
        <v>18740588</v>
      </c>
      <c r="L452" s="6">
        <v>19708718</v>
      </c>
    </row>
    <row r="453" spans="2:12">
      <c r="B453" s="116" t="s">
        <v>31</v>
      </c>
      <c r="C453" s="6">
        <v>16626276</v>
      </c>
      <c r="D453" s="6">
        <v>17684474</v>
      </c>
      <c r="E453" s="6">
        <v>18993648</v>
      </c>
      <c r="F453" s="6">
        <v>20675958</v>
      </c>
      <c r="G453" s="6">
        <v>22909101</v>
      </c>
      <c r="H453" s="6">
        <v>24518129</v>
      </c>
      <c r="I453" s="6">
        <v>26592227</v>
      </c>
      <c r="J453" s="6">
        <v>28799799</v>
      </c>
      <c r="K453" s="6">
        <v>31035307</v>
      </c>
      <c r="L453" s="6">
        <v>32743304</v>
      </c>
    </row>
    <row r="454" spans="2:12">
      <c r="B454" s="116" t="s">
        <v>32</v>
      </c>
      <c r="C454" s="6">
        <v>5465372</v>
      </c>
      <c r="D454" s="6">
        <v>5751285</v>
      </c>
      <c r="E454" s="6">
        <v>6093622</v>
      </c>
      <c r="F454" s="6">
        <v>6571597</v>
      </c>
      <c r="G454" s="6">
        <v>7084089</v>
      </c>
      <c r="H454" s="6">
        <v>7718840</v>
      </c>
      <c r="I454" s="6">
        <v>8332482</v>
      </c>
      <c r="J454" s="6">
        <v>8874520</v>
      </c>
      <c r="K454" s="6">
        <v>9448911</v>
      </c>
      <c r="L454" s="6">
        <v>10191284</v>
      </c>
    </row>
    <row r="455" spans="2:12">
      <c r="B455" s="116" t="s">
        <v>33</v>
      </c>
      <c r="C455" s="6">
        <v>26714076</v>
      </c>
      <c r="D455" s="6">
        <v>27985051</v>
      </c>
      <c r="E455" s="6">
        <v>29113845</v>
      </c>
      <c r="F455" s="6">
        <v>30609425</v>
      </c>
      <c r="G455" s="6">
        <v>32563366</v>
      </c>
      <c r="H455" s="6">
        <v>34725080</v>
      </c>
      <c r="I455" s="6">
        <v>36911434</v>
      </c>
      <c r="J455" s="6">
        <v>39283394</v>
      </c>
      <c r="K455" s="6">
        <v>41629408</v>
      </c>
      <c r="L455" s="6">
        <v>44517892</v>
      </c>
    </row>
    <row r="456" spans="2:12">
      <c r="B456" s="116" t="s">
        <v>34</v>
      </c>
      <c r="C456" s="6">
        <v>15435841</v>
      </c>
      <c r="D456" s="6">
        <v>16480110</v>
      </c>
      <c r="E456" s="6">
        <v>17395336</v>
      </c>
      <c r="F456" s="6">
        <v>18667214</v>
      </c>
      <c r="G456" s="6">
        <v>19653559</v>
      </c>
      <c r="H456" s="6">
        <v>21082714</v>
      </c>
      <c r="I456" s="6">
        <v>22501891</v>
      </c>
      <c r="J456" s="6">
        <v>23930305</v>
      </c>
      <c r="K456" s="6">
        <v>25259333</v>
      </c>
      <c r="L456" s="6">
        <v>27042295</v>
      </c>
    </row>
    <row r="457" spans="2:12">
      <c r="B457" s="116" t="s">
        <v>35</v>
      </c>
      <c r="C457" s="6">
        <v>82752572</v>
      </c>
      <c r="D457" s="6">
        <v>88418707</v>
      </c>
      <c r="E457" s="6">
        <v>93513809</v>
      </c>
      <c r="F457" s="6">
        <v>98608532</v>
      </c>
      <c r="G457" s="6">
        <v>105698177</v>
      </c>
      <c r="H457" s="6">
        <v>113240908</v>
      </c>
      <c r="I457" s="6">
        <v>120546289</v>
      </c>
      <c r="J457" s="6">
        <v>127946803</v>
      </c>
      <c r="K457" s="6">
        <v>136481921</v>
      </c>
      <c r="L457" s="6">
        <v>146598797</v>
      </c>
    </row>
    <row r="458" spans="2:12">
      <c r="B458" s="116" t="s">
        <v>36</v>
      </c>
      <c r="C458" s="6">
        <v>41374468</v>
      </c>
      <c r="D458" s="6">
        <v>43870044</v>
      </c>
      <c r="E458" s="6">
        <v>47233520</v>
      </c>
      <c r="F458" s="6">
        <v>50817383</v>
      </c>
      <c r="G458" s="6">
        <v>54434391</v>
      </c>
      <c r="H458" s="6">
        <v>59078665</v>
      </c>
      <c r="I458" s="6">
        <v>63693073</v>
      </c>
      <c r="J458" s="6">
        <v>68290834</v>
      </c>
      <c r="K458" s="6">
        <v>72319484</v>
      </c>
      <c r="L458" s="6">
        <v>77481394</v>
      </c>
    </row>
    <row r="459" spans="2:12">
      <c r="B459" s="116" t="s">
        <v>37</v>
      </c>
      <c r="C459" s="6">
        <v>7530804</v>
      </c>
      <c r="D459" s="6">
        <v>8033196</v>
      </c>
      <c r="E459" s="6">
        <v>8463357</v>
      </c>
      <c r="F459" s="6">
        <v>9030424</v>
      </c>
      <c r="G459" s="6">
        <v>9777833</v>
      </c>
      <c r="H459" s="6">
        <v>10599854</v>
      </c>
      <c r="I459" s="6">
        <v>11153312</v>
      </c>
      <c r="J459" s="6">
        <v>12111622</v>
      </c>
      <c r="K459" s="6">
        <v>13011191</v>
      </c>
      <c r="L459" s="6">
        <v>13996176</v>
      </c>
    </row>
    <row r="460" spans="2:12">
      <c r="B460" s="116" t="s">
        <v>38</v>
      </c>
      <c r="C460" s="6">
        <v>24565897</v>
      </c>
      <c r="D460" s="6">
        <v>25857185</v>
      </c>
      <c r="E460" s="6">
        <v>27342372</v>
      </c>
      <c r="F460" s="6">
        <v>28966227</v>
      </c>
      <c r="G460" s="6">
        <v>30910000</v>
      </c>
      <c r="H460" s="6">
        <v>32899409</v>
      </c>
      <c r="I460" s="6">
        <v>34814267</v>
      </c>
      <c r="J460" s="6">
        <v>37137094</v>
      </c>
      <c r="K460" s="6">
        <v>39683156</v>
      </c>
      <c r="L460" s="6">
        <v>42421254</v>
      </c>
    </row>
    <row r="461" spans="2:12">
      <c r="B461" s="116" t="s">
        <v>39</v>
      </c>
      <c r="C461" s="6">
        <v>73522117</v>
      </c>
      <c r="D461" s="6">
        <v>77804094</v>
      </c>
      <c r="E461" s="6">
        <v>83274418</v>
      </c>
      <c r="F461" s="6">
        <v>90596587</v>
      </c>
      <c r="G461" s="6">
        <v>97169687</v>
      </c>
      <c r="H461" s="6">
        <v>105416019</v>
      </c>
      <c r="I461" s="6">
        <v>114205896</v>
      </c>
      <c r="J461" s="6">
        <v>121538947</v>
      </c>
      <c r="K461" s="6">
        <v>129554365</v>
      </c>
      <c r="L461" s="6">
        <v>138670768</v>
      </c>
    </row>
    <row r="462" spans="2:12">
      <c r="B462" s="116" t="s">
        <v>40</v>
      </c>
      <c r="C462" s="6">
        <v>10029536</v>
      </c>
      <c r="D462" s="6">
        <v>10659781</v>
      </c>
      <c r="E462" s="6">
        <v>11570962</v>
      </c>
      <c r="F462" s="6">
        <v>12435298</v>
      </c>
      <c r="G462" s="6">
        <v>13281568</v>
      </c>
      <c r="H462" s="6">
        <v>14641493</v>
      </c>
      <c r="I462" s="6">
        <v>15795511</v>
      </c>
      <c r="J462" s="6">
        <v>17026320</v>
      </c>
      <c r="K462" s="6">
        <v>18335564</v>
      </c>
      <c r="L462" s="6">
        <v>19778993</v>
      </c>
    </row>
    <row r="463" spans="2:12">
      <c r="B463" s="116" t="s">
        <v>41</v>
      </c>
      <c r="C463" s="6">
        <v>7454734</v>
      </c>
      <c r="D463" s="6">
        <v>7948073</v>
      </c>
      <c r="E463" s="6">
        <v>8513113</v>
      </c>
      <c r="F463" s="6">
        <v>8999222</v>
      </c>
      <c r="G463" s="6">
        <v>9541669</v>
      </c>
      <c r="H463" s="6">
        <v>10345409</v>
      </c>
      <c r="I463" s="6">
        <v>11049510</v>
      </c>
      <c r="J463" s="6">
        <v>11831965</v>
      </c>
      <c r="K463" s="6">
        <v>12555323</v>
      </c>
      <c r="L463" s="6">
        <v>13544294</v>
      </c>
    </row>
    <row r="464" spans="2:12">
      <c r="B464" s="116" t="s">
        <v>42</v>
      </c>
      <c r="C464" s="6">
        <v>27646756</v>
      </c>
      <c r="D464" s="6">
        <v>29064201</v>
      </c>
      <c r="E464" s="6">
        <v>31066603</v>
      </c>
      <c r="F464" s="6">
        <v>33613629</v>
      </c>
      <c r="G464" s="6">
        <v>36312901</v>
      </c>
      <c r="H464" s="6">
        <v>39173113</v>
      </c>
      <c r="I464" s="6">
        <v>41682277</v>
      </c>
      <c r="J464" s="6">
        <v>44136926</v>
      </c>
      <c r="K464" s="6">
        <v>46927121</v>
      </c>
      <c r="L464" s="6">
        <v>50485864</v>
      </c>
    </row>
    <row r="465" spans="2:12">
      <c r="B465" s="116" t="s">
        <v>43</v>
      </c>
      <c r="C465" s="6">
        <v>3343425</v>
      </c>
      <c r="D465" s="6">
        <v>3530936</v>
      </c>
      <c r="E465" s="6">
        <v>3775764</v>
      </c>
      <c r="F465" s="6">
        <v>4001479</v>
      </c>
      <c r="G465" s="6">
        <v>4273883</v>
      </c>
      <c r="H465" s="6">
        <v>4648351</v>
      </c>
      <c r="I465" s="6">
        <v>4948303</v>
      </c>
      <c r="J465" s="6">
        <v>5220902</v>
      </c>
      <c r="K465" s="6">
        <v>5596843</v>
      </c>
      <c r="L465" s="6">
        <v>5961985</v>
      </c>
    </row>
    <row r="466" spans="2:12">
      <c r="B466" s="116" t="s">
        <v>99</v>
      </c>
      <c r="C466" s="6">
        <v>1225973</v>
      </c>
      <c r="D466" s="6">
        <v>1296112</v>
      </c>
      <c r="E466" s="6">
        <v>1412842</v>
      </c>
      <c r="F466" s="6">
        <v>1568628</v>
      </c>
      <c r="G466" s="6">
        <v>1700438</v>
      </c>
      <c r="H466" s="6">
        <v>1822571</v>
      </c>
      <c r="I466" s="6">
        <v>1969391</v>
      </c>
      <c r="J466" s="6">
        <v>2133684</v>
      </c>
      <c r="K466" s="6">
        <v>2239859</v>
      </c>
      <c r="L466" s="6">
        <v>2435903</v>
      </c>
    </row>
    <row r="467" spans="2:12">
      <c r="B467" s="116" t="s">
        <v>46</v>
      </c>
      <c r="C467" s="6">
        <f>SUM(C449:C466)</f>
        <v>437338965</v>
      </c>
      <c r="D467" s="6">
        <f t="shared" ref="D467:L467" si="96">SUM(D449:D466)</f>
        <v>463784693</v>
      </c>
      <c r="E467" s="6">
        <f t="shared" si="96"/>
        <v>493658974</v>
      </c>
      <c r="F467" s="6">
        <f t="shared" si="96"/>
        <v>527457364</v>
      </c>
      <c r="G467" s="6">
        <f t="shared" si="96"/>
        <v>564864553</v>
      </c>
      <c r="H467" s="6">
        <f t="shared" si="96"/>
        <v>609920296</v>
      </c>
      <c r="I467" s="6">
        <f t="shared" si="96"/>
        <v>653274660</v>
      </c>
      <c r="J467" s="6">
        <f t="shared" si="96"/>
        <v>697867395</v>
      </c>
      <c r="K467" s="6">
        <f t="shared" si="96"/>
        <v>743958446</v>
      </c>
      <c r="L467" s="6">
        <f t="shared" si="96"/>
        <v>797890124</v>
      </c>
    </row>
    <row r="468" spans="2:12">
      <c r="B468" s="116" t="s">
        <v>100</v>
      </c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 spans="2:12">
      <c r="B469" s="116" t="s">
        <v>107</v>
      </c>
      <c r="C469" s="6">
        <v>448035</v>
      </c>
      <c r="D469" s="6">
        <v>466307</v>
      </c>
      <c r="E469" s="6">
        <v>481026</v>
      </c>
      <c r="F469" s="6">
        <v>517636</v>
      </c>
      <c r="G469" s="6">
        <v>554447</v>
      </c>
      <c r="H469" s="6">
        <v>620704</v>
      </c>
      <c r="I469" s="6">
        <v>652340</v>
      </c>
      <c r="J469" s="6">
        <v>721605</v>
      </c>
      <c r="K469" s="6">
        <v>795554</v>
      </c>
      <c r="L469" s="6">
        <v>781876</v>
      </c>
    </row>
    <row r="470" spans="2:12">
      <c r="B470" s="116" t="s">
        <v>477</v>
      </c>
      <c r="C470" s="6">
        <v>437787000</v>
      </c>
      <c r="D470" s="6">
        <v>464251000</v>
      </c>
      <c r="E470" s="6">
        <v>494140000</v>
      </c>
      <c r="F470" s="6">
        <v>527975000</v>
      </c>
      <c r="G470" s="6">
        <v>565419000</v>
      </c>
      <c r="H470" s="6">
        <v>610541000</v>
      </c>
      <c r="I470" s="6">
        <v>653927000</v>
      </c>
      <c r="J470" s="6">
        <v>698589000</v>
      </c>
      <c r="K470" s="6">
        <v>744754000</v>
      </c>
      <c r="L470" s="6">
        <v>798672000</v>
      </c>
    </row>
    <row r="471" spans="2:12">
      <c r="B471" s="117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 spans="2:12">
      <c r="B472" s="116" t="s">
        <v>535</v>
      </c>
      <c r="C472" s="6" t="s">
        <v>536</v>
      </c>
      <c r="D472" s="6" t="s">
        <v>536</v>
      </c>
      <c r="E472" s="6" t="s">
        <v>536</v>
      </c>
      <c r="F472" s="6" t="s">
        <v>536</v>
      </c>
      <c r="G472" s="6" t="s">
        <v>536</v>
      </c>
      <c r="H472" s="6" t="s">
        <v>536</v>
      </c>
      <c r="I472" s="6">
        <v>1043601</v>
      </c>
      <c r="J472" s="6">
        <v>1127000</v>
      </c>
      <c r="K472" s="6">
        <v>1188263</v>
      </c>
      <c r="L472" s="6">
        <v>1297009</v>
      </c>
    </row>
    <row r="473" spans="2:12">
      <c r="B473" s="116" t="s">
        <v>537</v>
      </c>
      <c r="C473" s="6" t="s">
        <v>536</v>
      </c>
      <c r="D473" s="6" t="s">
        <v>536</v>
      </c>
      <c r="E473" s="6" t="s">
        <v>536</v>
      </c>
      <c r="F473" s="6" t="s">
        <v>536</v>
      </c>
      <c r="G473" s="6" t="s">
        <v>536</v>
      </c>
      <c r="H473" s="6" t="s">
        <v>536</v>
      </c>
      <c r="I473" s="6">
        <v>925790</v>
      </c>
      <c r="J473" s="6">
        <v>1006684</v>
      </c>
      <c r="K473" s="6">
        <v>1051596</v>
      </c>
      <c r="L473" s="6">
        <v>1138894</v>
      </c>
    </row>
    <row r="477" spans="2:12">
      <c r="B477" s="117" t="s">
        <v>512</v>
      </c>
      <c r="C477" s="117"/>
      <c r="D477" s="117"/>
      <c r="E477" s="117"/>
      <c r="F477" s="117"/>
      <c r="G477" s="117"/>
      <c r="H477" s="117"/>
      <c r="I477" s="117"/>
      <c r="J477" s="117"/>
      <c r="K477" s="117"/>
      <c r="L477" s="117"/>
    </row>
    <row r="478" spans="2:12">
      <c r="B478" s="117"/>
      <c r="C478" s="117"/>
      <c r="D478" s="117"/>
      <c r="E478" s="117"/>
      <c r="F478" s="117"/>
      <c r="G478" s="117"/>
      <c r="H478" s="117"/>
      <c r="I478" s="117"/>
      <c r="J478" s="117"/>
      <c r="K478" s="117"/>
      <c r="L478" s="117"/>
    </row>
    <row r="479" spans="2:12">
      <c r="B479" s="117"/>
      <c r="C479" s="117" t="s">
        <v>84</v>
      </c>
      <c r="D479" s="117" t="s">
        <v>85</v>
      </c>
      <c r="E479" s="117" t="s">
        <v>86</v>
      </c>
      <c r="F479" s="117" t="s">
        <v>87</v>
      </c>
      <c r="G479" s="117" t="s">
        <v>88</v>
      </c>
      <c r="H479" s="117" t="s">
        <v>89</v>
      </c>
      <c r="I479" s="117" t="s">
        <v>531</v>
      </c>
      <c r="J479" s="117" t="s">
        <v>532</v>
      </c>
      <c r="K479" s="117" t="s">
        <v>533</v>
      </c>
      <c r="L479" s="117" t="s">
        <v>534</v>
      </c>
    </row>
    <row r="480" spans="2:12">
      <c r="B480" s="116" t="s">
        <v>27</v>
      </c>
      <c r="C480" s="6">
        <v>4595468</v>
      </c>
      <c r="D480" s="6">
        <v>5020879</v>
      </c>
      <c r="E480" s="6">
        <v>5623978</v>
      </c>
      <c r="F480" s="6">
        <v>6306753</v>
      </c>
      <c r="G480" s="6">
        <v>7234499</v>
      </c>
      <c r="H480" s="6">
        <v>7944793</v>
      </c>
      <c r="I480" s="6">
        <v>8281869</v>
      </c>
      <c r="J480" s="6">
        <v>9067184</v>
      </c>
      <c r="K480" s="6">
        <v>10212150</v>
      </c>
      <c r="L480" s="6">
        <v>11539822</v>
      </c>
    </row>
    <row r="481" spans="2:12">
      <c r="B481" s="116" t="s">
        <v>28</v>
      </c>
      <c r="C481" s="6">
        <v>1119609</v>
      </c>
      <c r="D481" s="6">
        <v>1221718</v>
      </c>
      <c r="E481" s="6">
        <v>1363236</v>
      </c>
      <c r="F481" s="6">
        <v>1508106</v>
      </c>
      <c r="G481" s="6">
        <v>1695726</v>
      </c>
      <c r="H481" s="6">
        <v>1834642</v>
      </c>
      <c r="I481" s="6">
        <v>1890369</v>
      </c>
      <c r="J481" s="6">
        <v>2061613</v>
      </c>
      <c r="K481" s="6">
        <v>2297674</v>
      </c>
      <c r="L481" s="6">
        <v>2567944</v>
      </c>
    </row>
    <row r="482" spans="2:12">
      <c r="B482" s="116" t="s">
        <v>29</v>
      </c>
      <c r="C482" s="6">
        <v>828470</v>
      </c>
      <c r="D482" s="6">
        <v>891805</v>
      </c>
      <c r="E482" s="6">
        <v>968990</v>
      </c>
      <c r="F482" s="6">
        <v>1110979</v>
      </c>
      <c r="G482" s="6">
        <v>1222498</v>
      </c>
      <c r="H482" s="6">
        <v>1331225</v>
      </c>
      <c r="I482" s="6">
        <v>1373507</v>
      </c>
      <c r="J482" s="6">
        <v>1471106</v>
      </c>
      <c r="K482" s="6">
        <v>1622679</v>
      </c>
      <c r="L482" s="6">
        <v>1812336</v>
      </c>
    </row>
    <row r="483" spans="2:12">
      <c r="B483" s="116" t="s">
        <v>30</v>
      </c>
      <c r="C483" s="6">
        <v>787684</v>
      </c>
      <c r="D483" s="6">
        <v>865015</v>
      </c>
      <c r="E483" s="6">
        <v>999311</v>
      </c>
      <c r="F483" s="6">
        <v>1139997</v>
      </c>
      <c r="G483" s="6">
        <v>1342376</v>
      </c>
      <c r="H483" s="6">
        <v>1475269</v>
      </c>
      <c r="I483" s="6">
        <v>1540607</v>
      </c>
      <c r="J483" s="6">
        <v>1684681</v>
      </c>
      <c r="K483" s="6">
        <v>1876515</v>
      </c>
      <c r="L483" s="6">
        <v>2060024</v>
      </c>
    </row>
    <row r="484" spans="2:12">
      <c r="B484" s="116" t="s">
        <v>31</v>
      </c>
      <c r="C484" s="6">
        <v>1301544</v>
      </c>
      <c r="D484" s="6">
        <v>1423173</v>
      </c>
      <c r="E484" s="6">
        <v>1606277</v>
      </c>
      <c r="F484" s="6">
        <v>1853327</v>
      </c>
      <c r="G484" s="6">
        <v>2202709</v>
      </c>
      <c r="H484" s="6">
        <v>2373541</v>
      </c>
      <c r="I484" s="6">
        <v>2502144</v>
      </c>
      <c r="J484" s="6">
        <v>2749876</v>
      </c>
      <c r="K484" s="6">
        <v>3107598</v>
      </c>
      <c r="L484" s="6">
        <v>3422445</v>
      </c>
    </row>
    <row r="485" spans="2:12">
      <c r="B485" s="116" t="s">
        <v>32</v>
      </c>
      <c r="C485" s="6">
        <v>427842</v>
      </c>
      <c r="D485" s="6">
        <v>462840</v>
      </c>
      <c r="E485" s="6">
        <v>515332</v>
      </c>
      <c r="F485" s="6">
        <v>589057</v>
      </c>
      <c r="G485" s="6">
        <v>681135</v>
      </c>
      <c r="H485" s="6">
        <v>747242</v>
      </c>
      <c r="I485" s="6">
        <v>784029</v>
      </c>
      <c r="J485" s="6">
        <v>847361</v>
      </c>
      <c r="K485" s="6">
        <v>946129</v>
      </c>
      <c r="L485" s="6">
        <v>1065229</v>
      </c>
    </row>
    <row r="486" spans="2:12">
      <c r="B486" s="116" t="s">
        <v>33</v>
      </c>
      <c r="C486" s="6">
        <v>2091241</v>
      </c>
      <c r="D486" s="6">
        <v>2252121</v>
      </c>
      <c r="E486" s="6">
        <v>2462133</v>
      </c>
      <c r="F486" s="6">
        <v>2743732</v>
      </c>
      <c r="G486" s="6">
        <v>3130964</v>
      </c>
      <c r="H486" s="6">
        <v>3361650</v>
      </c>
      <c r="I486" s="6">
        <v>3473110</v>
      </c>
      <c r="J486" s="6">
        <v>3750875</v>
      </c>
      <c r="K486" s="6">
        <v>4168396</v>
      </c>
      <c r="L486" s="6">
        <v>4653166</v>
      </c>
    </row>
    <row r="487" spans="2:12">
      <c r="B487" s="116" t="s">
        <v>34</v>
      </c>
      <c r="C487" s="6">
        <v>1208354</v>
      </c>
      <c r="D487" s="6">
        <v>1326251</v>
      </c>
      <c r="E487" s="6">
        <v>1471109</v>
      </c>
      <c r="F487" s="6">
        <v>1673269</v>
      </c>
      <c r="G487" s="6">
        <v>1889688</v>
      </c>
      <c r="H487" s="6">
        <v>2040966</v>
      </c>
      <c r="I487" s="6">
        <v>2117272</v>
      </c>
      <c r="J487" s="6">
        <v>2284925</v>
      </c>
      <c r="K487" s="6">
        <v>2529244</v>
      </c>
      <c r="L487" s="6">
        <v>2826556</v>
      </c>
    </row>
    <row r="488" spans="2:12">
      <c r="B488" s="116" t="s">
        <v>35</v>
      </c>
      <c r="C488" s="6">
        <v>6478067</v>
      </c>
      <c r="D488" s="6">
        <v>7115572</v>
      </c>
      <c r="E488" s="6">
        <v>7908383</v>
      </c>
      <c r="F488" s="6">
        <v>8838954</v>
      </c>
      <c r="G488" s="6">
        <v>10162873</v>
      </c>
      <c r="H488" s="6">
        <v>10962578</v>
      </c>
      <c r="I488" s="6">
        <v>11342570</v>
      </c>
      <c r="J488" s="6">
        <v>12216675</v>
      </c>
      <c r="K488" s="6">
        <v>13666078</v>
      </c>
      <c r="L488" s="6">
        <v>15323021</v>
      </c>
    </row>
    <row r="489" spans="2:12">
      <c r="B489" s="116" t="s">
        <v>36</v>
      </c>
      <c r="C489" s="6">
        <v>3238891</v>
      </c>
      <c r="D489" s="6">
        <v>3530480</v>
      </c>
      <c r="E489" s="6">
        <v>3994499</v>
      </c>
      <c r="F489" s="6">
        <v>4555109</v>
      </c>
      <c r="G489" s="6">
        <v>5233863</v>
      </c>
      <c r="H489" s="6">
        <v>5719263</v>
      </c>
      <c r="I489" s="6">
        <v>5993077</v>
      </c>
      <c r="J489" s="6">
        <v>6520578</v>
      </c>
      <c r="K489" s="6">
        <v>7241426</v>
      </c>
      <c r="L489" s="6">
        <v>8098627</v>
      </c>
    </row>
    <row r="490" spans="2:12">
      <c r="B490" s="116" t="s">
        <v>37</v>
      </c>
      <c r="C490" s="6">
        <v>589529</v>
      </c>
      <c r="D490" s="6">
        <v>646478</v>
      </c>
      <c r="E490" s="6">
        <v>715739</v>
      </c>
      <c r="F490" s="6">
        <v>809458</v>
      </c>
      <c r="G490" s="6">
        <v>940138</v>
      </c>
      <c r="H490" s="6">
        <v>1026147</v>
      </c>
      <c r="I490" s="6">
        <v>1049449</v>
      </c>
      <c r="J490" s="6">
        <v>1156448</v>
      </c>
      <c r="K490" s="6">
        <v>1302825</v>
      </c>
      <c r="L490" s="6">
        <v>1462929</v>
      </c>
    </row>
    <row r="491" spans="2:12">
      <c r="B491" s="116" t="s">
        <v>38</v>
      </c>
      <c r="C491" s="6">
        <v>1923076</v>
      </c>
      <c r="D491" s="6">
        <v>2080879</v>
      </c>
      <c r="E491" s="6">
        <v>2312321</v>
      </c>
      <c r="F491" s="6">
        <v>2596441</v>
      </c>
      <c r="G491" s="6">
        <v>2971995</v>
      </c>
      <c r="H491" s="6">
        <v>3184912</v>
      </c>
      <c r="I491" s="6">
        <v>3275781</v>
      </c>
      <c r="J491" s="6">
        <v>3545941</v>
      </c>
      <c r="K491" s="6">
        <v>3973516</v>
      </c>
      <c r="L491" s="6">
        <v>4434018</v>
      </c>
    </row>
    <row r="492" spans="2:12">
      <c r="B492" s="116" t="s">
        <v>39</v>
      </c>
      <c r="C492" s="6">
        <v>5755486</v>
      </c>
      <c r="D492" s="6">
        <v>6261352</v>
      </c>
      <c r="E492" s="6">
        <v>7042447</v>
      </c>
      <c r="F492" s="6">
        <v>8120790</v>
      </c>
      <c r="G492" s="6">
        <v>9342859</v>
      </c>
      <c r="H492" s="6">
        <v>10205072</v>
      </c>
      <c r="I492" s="6">
        <v>10745985</v>
      </c>
      <c r="J492" s="6">
        <v>11604839</v>
      </c>
      <c r="K492" s="6">
        <v>12972415</v>
      </c>
      <c r="L492" s="6">
        <v>14494355</v>
      </c>
    </row>
    <row r="493" spans="2:12">
      <c r="B493" s="116" t="s">
        <v>40</v>
      </c>
      <c r="C493" s="6">
        <v>785136</v>
      </c>
      <c r="D493" s="6">
        <v>857855</v>
      </c>
      <c r="E493" s="6">
        <v>978546</v>
      </c>
      <c r="F493" s="6">
        <v>1114661</v>
      </c>
      <c r="G493" s="6">
        <v>1277022</v>
      </c>
      <c r="H493" s="6">
        <v>1417408</v>
      </c>
      <c r="I493" s="6">
        <v>1486248</v>
      </c>
      <c r="J493" s="6">
        <v>1625715</v>
      </c>
      <c r="K493" s="6">
        <v>1835959</v>
      </c>
      <c r="L493" s="6">
        <v>2067370</v>
      </c>
    </row>
    <row r="494" spans="2:12">
      <c r="B494" s="116" t="s">
        <v>41</v>
      </c>
      <c r="C494" s="6">
        <v>583574</v>
      </c>
      <c r="D494" s="6">
        <v>639628</v>
      </c>
      <c r="E494" s="6">
        <v>719947</v>
      </c>
      <c r="F494" s="6">
        <v>806662</v>
      </c>
      <c r="G494" s="6">
        <v>917431</v>
      </c>
      <c r="H494" s="6">
        <v>1001514</v>
      </c>
      <c r="I494" s="6">
        <v>1039682</v>
      </c>
      <c r="J494" s="6">
        <v>1129745</v>
      </c>
      <c r="K494" s="6">
        <v>1257178</v>
      </c>
      <c r="L494" s="6">
        <v>1415697</v>
      </c>
    </row>
    <row r="495" spans="2:12">
      <c r="B495" s="116" t="s">
        <v>42</v>
      </c>
      <c r="C495" s="6">
        <v>2164253</v>
      </c>
      <c r="D495" s="6">
        <v>2338967</v>
      </c>
      <c r="E495" s="6">
        <v>2627276</v>
      </c>
      <c r="F495" s="6">
        <v>3013019</v>
      </c>
      <c r="G495" s="6">
        <v>3491483</v>
      </c>
      <c r="H495" s="6">
        <v>3792254</v>
      </c>
      <c r="I495" s="6">
        <v>3922013</v>
      </c>
      <c r="J495" s="6">
        <v>4214302</v>
      </c>
      <c r="K495" s="6">
        <v>4698861</v>
      </c>
      <c r="L495" s="6">
        <v>5276960</v>
      </c>
    </row>
    <row r="496" spans="2:12">
      <c r="B496" s="116" t="s">
        <v>43</v>
      </c>
      <c r="C496" s="6">
        <v>261731</v>
      </c>
      <c r="D496" s="6">
        <v>284155</v>
      </c>
      <c r="E496" s="6">
        <v>319313</v>
      </c>
      <c r="F496" s="6">
        <v>358680</v>
      </c>
      <c r="G496" s="6">
        <v>410934</v>
      </c>
      <c r="H496" s="6">
        <v>449996</v>
      </c>
      <c r="I496" s="6">
        <v>465601</v>
      </c>
      <c r="J496" s="6">
        <v>498505</v>
      </c>
      <c r="K496" s="6">
        <v>560418</v>
      </c>
      <c r="L496" s="6">
        <v>623168</v>
      </c>
    </row>
    <row r="497" spans="2:12">
      <c r="B497" s="116" t="s">
        <v>99</v>
      </c>
      <c r="C497" s="6">
        <v>95972</v>
      </c>
      <c r="D497" s="6">
        <v>104306</v>
      </c>
      <c r="E497" s="6">
        <v>119483</v>
      </c>
      <c r="F497" s="6">
        <v>140607</v>
      </c>
      <c r="G497" s="6">
        <v>163497</v>
      </c>
      <c r="H497" s="6">
        <v>176439</v>
      </c>
      <c r="I497" s="6">
        <v>185306</v>
      </c>
      <c r="J497" s="6">
        <v>203730</v>
      </c>
      <c r="K497" s="6">
        <v>224279</v>
      </c>
      <c r="L497" s="6">
        <v>254609</v>
      </c>
    </row>
    <row r="498" spans="2:12">
      <c r="B498" s="116" t="s">
        <v>46</v>
      </c>
      <c r="C498" s="6">
        <v>34235927</v>
      </c>
      <c r="D498" s="6">
        <v>37323474</v>
      </c>
      <c r="E498" s="6">
        <v>41748320</v>
      </c>
      <c r="F498" s="6">
        <v>47279601</v>
      </c>
      <c r="G498" s="6">
        <v>54311690</v>
      </c>
      <c r="H498" s="6">
        <v>59044911</v>
      </c>
      <c r="I498" s="6">
        <v>61468619</v>
      </c>
      <c r="J498" s="6">
        <v>66634099</v>
      </c>
      <c r="K498" s="6">
        <v>74493340</v>
      </c>
      <c r="L498" s="6">
        <v>83398276</v>
      </c>
    </row>
    <row r="499" spans="2:12">
      <c r="B499" s="116" t="s">
        <v>100</v>
      </c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 spans="2:12">
      <c r="B500" s="116" t="s">
        <v>107</v>
      </c>
      <c r="C500" s="6">
        <v>35073</v>
      </c>
      <c r="D500" s="6">
        <v>37526</v>
      </c>
      <c r="E500" s="6">
        <v>40680</v>
      </c>
      <c r="F500" s="6">
        <v>46399</v>
      </c>
      <c r="G500" s="6">
        <v>53310</v>
      </c>
      <c r="H500" s="6">
        <v>60089</v>
      </c>
      <c r="I500" s="6">
        <v>61381</v>
      </c>
      <c r="J500" s="6">
        <v>68901</v>
      </c>
      <c r="K500" s="6">
        <v>79660</v>
      </c>
      <c r="L500" s="6">
        <v>81724</v>
      </c>
    </row>
    <row r="501" spans="2:12">
      <c r="B501" s="116" t="s">
        <v>477</v>
      </c>
      <c r="C501" s="6">
        <v>34271000</v>
      </c>
      <c r="D501" s="6">
        <v>37361000</v>
      </c>
      <c r="E501" s="6">
        <v>41789000</v>
      </c>
      <c r="F501" s="6">
        <v>47326000</v>
      </c>
      <c r="G501" s="6">
        <v>54365000</v>
      </c>
      <c r="H501" s="6">
        <v>59105000</v>
      </c>
      <c r="I501" s="6">
        <v>61530000</v>
      </c>
      <c r="J501" s="6">
        <v>66703000</v>
      </c>
      <c r="K501" s="6">
        <v>74573000</v>
      </c>
      <c r="L501" s="6">
        <v>83480000</v>
      </c>
    </row>
    <row r="504" spans="2:12">
      <c r="B504" s="117" t="s">
        <v>538</v>
      </c>
      <c r="C504" s="117"/>
      <c r="D504" s="117"/>
      <c r="E504" s="117"/>
      <c r="F504" s="117"/>
      <c r="G504" s="117"/>
      <c r="H504" s="117"/>
      <c r="I504" s="117"/>
      <c r="J504" s="117"/>
      <c r="K504" s="117"/>
      <c r="L504" s="117"/>
    </row>
    <row r="505" spans="2:12">
      <c r="B505" s="117"/>
      <c r="C505" s="117"/>
      <c r="D505" s="117"/>
      <c r="E505" s="117"/>
      <c r="F505" s="117"/>
      <c r="G505" s="117"/>
      <c r="H505" s="117"/>
      <c r="I505" s="117"/>
      <c r="J505" s="117"/>
      <c r="K505" s="117"/>
      <c r="L505" s="117"/>
    </row>
    <row r="506" spans="2:12">
      <c r="B506" s="117"/>
      <c r="C506" s="120">
        <v>1995</v>
      </c>
      <c r="D506" s="120" t="s">
        <v>85</v>
      </c>
      <c r="E506" s="120" t="s">
        <v>86</v>
      </c>
      <c r="F506" s="120" t="s">
        <v>87</v>
      </c>
      <c r="G506" s="120" t="s">
        <v>88</v>
      </c>
      <c r="H506" s="120" t="s">
        <v>89</v>
      </c>
      <c r="I506" s="120" t="s">
        <v>531</v>
      </c>
      <c r="J506" s="120" t="s">
        <v>532</v>
      </c>
      <c r="K506" s="120" t="s">
        <v>533</v>
      </c>
      <c r="L506" s="120" t="s">
        <v>534</v>
      </c>
    </row>
    <row r="507" spans="2:12">
      <c r="B507" s="116" t="s">
        <v>27</v>
      </c>
      <c r="C507" s="6">
        <v>58703745</v>
      </c>
      <c r="D507" s="6">
        <v>60351336</v>
      </c>
      <c r="E507" s="6">
        <v>63479459</v>
      </c>
      <c r="F507" s="6">
        <v>65912323</v>
      </c>
      <c r="G507" s="6">
        <v>68653512</v>
      </c>
      <c r="H507" s="6">
        <v>72722170</v>
      </c>
      <c r="I507" s="6">
        <v>74943775</v>
      </c>
      <c r="J507" s="6">
        <v>77138176</v>
      </c>
      <c r="K507" s="6">
        <v>79443742</v>
      </c>
      <c r="L507" s="6">
        <v>81795188</v>
      </c>
    </row>
    <row r="508" spans="2:12">
      <c r="B508" s="116" t="s">
        <v>28</v>
      </c>
      <c r="C508" s="6">
        <v>14302189</v>
      </c>
      <c r="D508" s="6">
        <v>14719360</v>
      </c>
      <c r="E508" s="6">
        <v>15256038</v>
      </c>
      <c r="F508" s="6">
        <v>15557159</v>
      </c>
      <c r="G508" s="6">
        <v>15919242</v>
      </c>
      <c r="H508" s="6">
        <v>16650777</v>
      </c>
      <c r="I508" s="6">
        <v>16908555</v>
      </c>
      <c r="J508" s="6">
        <v>17399360</v>
      </c>
      <c r="K508" s="6">
        <v>17832074</v>
      </c>
      <c r="L508" s="6">
        <v>18300861</v>
      </c>
    </row>
    <row r="509" spans="2:12">
      <c r="B509" s="116" t="s">
        <v>29</v>
      </c>
      <c r="C509" s="6">
        <v>10583097</v>
      </c>
      <c r="D509" s="6">
        <v>10750878</v>
      </c>
      <c r="E509" s="6">
        <v>11010654</v>
      </c>
      <c r="F509" s="6">
        <v>11463906</v>
      </c>
      <c r="G509" s="6">
        <v>11516281</v>
      </c>
      <c r="H509" s="6">
        <v>11966898</v>
      </c>
      <c r="I509" s="6">
        <v>12172052</v>
      </c>
      <c r="J509" s="6">
        <v>12369389</v>
      </c>
      <c r="K509" s="6">
        <v>12590521</v>
      </c>
      <c r="L509" s="6">
        <v>12847623</v>
      </c>
    </row>
    <row r="510" spans="2:12">
      <c r="B510" s="116" t="s">
        <v>30</v>
      </c>
      <c r="C510" s="6">
        <v>10062087</v>
      </c>
      <c r="D510" s="6">
        <v>10375061</v>
      </c>
      <c r="E510" s="6">
        <v>10989750</v>
      </c>
      <c r="F510" s="6">
        <v>11290509</v>
      </c>
      <c r="G510" s="6">
        <v>11833344</v>
      </c>
      <c r="H510" s="6">
        <v>12155199</v>
      </c>
      <c r="I510" s="6">
        <v>12358863</v>
      </c>
      <c r="J510" s="6">
        <v>12481456</v>
      </c>
      <c r="K510" s="6">
        <v>12608787</v>
      </c>
      <c r="L510" s="6">
        <v>12824383</v>
      </c>
    </row>
    <row r="511" spans="2:12">
      <c r="B511" s="116" t="s">
        <v>31</v>
      </c>
      <c r="C511" s="6">
        <v>16626276</v>
      </c>
      <c r="D511" s="6">
        <v>17061390</v>
      </c>
      <c r="E511" s="6">
        <v>17747617</v>
      </c>
      <c r="F511" s="6">
        <v>18726696</v>
      </c>
      <c r="G511" s="6">
        <v>19934933</v>
      </c>
      <c r="H511" s="6">
        <v>20481330</v>
      </c>
      <c r="I511" s="6">
        <v>21176722</v>
      </c>
      <c r="J511" s="6">
        <v>21722510</v>
      </c>
      <c r="K511" s="6">
        <v>22356817</v>
      </c>
      <c r="L511" s="6">
        <v>22990221</v>
      </c>
    </row>
    <row r="512" spans="2:12">
      <c r="B512" s="116" t="s">
        <v>32</v>
      </c>
      <c r="C512" s="6">
        <v>5465372</v>
      </c>
      <c r="D512" s="6">
        <v>5552735</v>
      </c>
      <c r="E512" s="6">
        <v>5750818</v>
      </c>
      <c r="F512" s="6">
        <v>6042038</v>
      </c>
      <c r="G512" s="6">
        <v>6311934</v>
      </c>
      <c r="H512" s="6">
        <v>6623637</v>
      </c>
      <c r="I512" s="6">
        <v>6861500</v>
      </c>
      <c r="J512" s="6">
        <v>7025396</v>
      </c>
      <c r="K512" s="6">
        <v>7152485</v>
      </c>
      <c r="L512" s="6">
        <v>7362267</v>
      </c>
    </row>
    <row r="513" spans="2:12">
      <c r="B513" s="116" t="s">
        <v>33</v>
      </c>
      <c r="C513" s="6">
        <v>26714076</v>
      </c>
      <c r="D513" s="6">
        <v>27193934</v>
      </c>
      <c r="E513" s="6">
        <v>27663851</v>
      </c>
      <c r="F513" s="6">
        <v>28376054</v>
      </c>
      <c r="G513" s="6">
        <v>29441934</v>
      </c>
      <c r="H513" s="6">
        <v>30539269</v>
      </c>
      <c r="I513" s="6">
        <v>31108213</v>
      </c>
      <c r="J513" s="6">
        <v>31762750</v>
      </c>
      <c r="K513" s="6">
        <v>32527395</v>
      </c>
      <c r="L513" s="6">
        <v>33392813</v>
      </c>
    </row>
    <row r="514" spans="2:12">
      <c r="B514" s="116" t="s">
        <v>34</v>
      </c>
      <c r="C514" s="6">
        <v>15435841</v>
      </c>
      <c r="D514" s="6">
        <v>16060342</v>
      </c>
      <c r="E514" s="6">
        <v>16616792</v>
      </c>
      <c r="F514" s="6">
        <v>17352854</v>
      </c>
      <c r="G514" s="6">
        <v>17763836</v>
      </c>
      <c r="H514" s="6">
        <v>18528519</v>
      </c>
      <c r="I514" s="6">
        <v>19021128</v>
      </c>
      <c r="J514" s="6">
        <v>19609834</v>
      </c>
      <c r="K514" s="6">
        <v>19974718</v>
      </c>
      <c r="L514" s="6">
        <v>20402192</v>
      </c>
    </row>
    <row r="515" spans="2:12">
      <c r="B515" s="116" t="s">
        <v>35</v>
      </c>
      <c r="C515" s="6">
        <v>82752572</v>
      </c>
      <c r="D515" s="6">
        <v>84907595</v>
      </c>
      <c r="E515" s="6">
        <v>87379101</v>
      </c>
      <c r="F515" s="6">
        <v>90176348</v>
      </c>
      <c r="G515" s="6">
        <v>94059278</v>
      </c>
      <c r="H515" s="6">
        <v>97339855</v>
      </c>
      <c r="I515" s="6">
        <v>99832808</v>
      </c>
      <c r="J515" s="6">
        <v>101584694</v>
      </c>
      <c r="K515" s="6">
        <v>103968177</v>
      </c>
      <c r="L515" s="6">
        <v>106527599</v>
      </c>
    </row>
    <row r="516" spans="2:12">
      <c r="B516" s="116" t="s">
        <v>36</v>
      </c>
      <c r="C516" s="6">
        <v>41374468</v>
      </c>
      <c r="D516" s="6">
        <v>42203874</v>
      </c>
      <c r="E516" s="6">
        <v>44486744</v>
      </c>
      <c r="F516" s="6">
        <v>46904356</v>
      </c>
      <c r="G516" s="6">
        <v>48951729</v>
      </c>
      <c r="H516" s="6">
        <v>51514198</v>
      </c>
      <c r="I516" s="6">
        <v>53044047</v>
      </c>
      <c r="J516" s="6">
        <v>54330400</v>
      </c>
      <c r="K516" s="6">
        <v>55424967</v>
      </c>
      <c r="L516" s="6">
        <v>56732298</v>
      </c>
    </row>
    <row r="517" spans="2:12">
      <c r="B517" s="116" t="s">
        <v>37</v>
      </c>
      <c r="C517" s="6">
        <v>7530804</v>
      </c>
      <c r="D517" s="6">
        <v>7794687</v>
      </c>
      <c r="E517" s="6">
        <v>8124286</v>
      </c>
      <c r="F517" s="6">
        <v>8449704</v>
      </c>
      <c r="G517" s="6">
        <v>8908712</v>
      </c>
      <c r="H517" s="6">
        <v>9399751</v>
      </c>
      <c r="I517" s="6">
        <v>9562137</v>
      </c>
      <c r="J517" s="6">
        <v>9885101</v>
      </c>
      <c r="K517" s="6">
        <v>10140621</v>
      </c>
      <c r="L517" s="6">
        <v>10425487</v>
      </c>
    </row>
    <row r="518" spans="2:12">
      <c r="B518" s="116" t="s">
        <v>38</v>
      </c>
      <c r="C518" s="6">
        <v>24565897</v>
      </c>
      <c r="D518" s="6">
        <v>25097176</v>
      </c>
      <c r="E518" s="6">
        <v>25914976</v>
      </c>
      <c r="F518" s="6">
        <v>26712012</v>
      </c>
      <c r="G518" s="6">
        <v>27881013</v>
      </c>
      <c r="H518" s="6">
        <v>28706557</v>
      </c>
      <c r="I518" s="6">
        <v>29274290</v>
      </c>
      <c r="J518" s="6">
        <v>29941125</v>
      </c>
      <c r="K518" s="6">
        <v>30631650</v>
      </c>
      <c r="L518" s="6">
        <v>31552196</v>
      </c>
    </row>
    <row r="519" spans="2:12">
      <c r="B519" s="116" t="s">
        <v>39</v>
      </c>
      <c r="C519" s="6">
        <v>73522117</v>
      </c>
      <c r="D519" s="6">
        <v>75216914</v>
      </c>
      <c r="E519" s="6">
        <v>78481292</v>
      </c>
      <c r="F519" s="6">
        <v>83394875</v>
      </c>
      <c r="G519" s="6">
        <v>87140728</v>
      </c>
      <c r="H519" s="6">
        <v>91156736</v>
      </c>
      <c r="I519" s="6">
        <v>94676701</v>
      </c>
      <c r="J519" s="6">
        <v>96416151</v>
      </c>
      <c r="K519" s="6">
        <v>99140977</v>
      </c>
      <c r="L519" s="6">
        <v>101970964</v>
      </c>
    </row>
    <row r="520" spans="2:12">
      <c r="B520" s="116" t="s">
        <v>40</v>
      </c>
      <c r="C520" s="6">
        <v>10029536</v>
      </c>
      <c r="D520" s="6">
        <v>10354440</v>
      </c>
      <c r="E520" s="6">
        <v>10983340</v>
      </c>
      <c r="F520" s="6">
        <v>11587324</v>
      </c>
      <c r="G520" s="6">
        <v>12070569</v>
      </c>
      <c r="H520" s="6">
        <v>12746656</v>
      </c>
      <c r="I520" s="6">
        <v>13113326</v>
      </c>
      <c r="J520" s="6">
        <v>13545074</v>
      </c>
      <c r="K520" s="6">
        <v>13972026</v>
      </c>
      <c r="L520" s="6">
        <v>14377323</v>
      </c>
    </row>
    <row r="521" spans="2:12">
      <c r="B521" s="116" t="s">
        <v>41</v>
      </c>
      <c r="C521" s="6">
        <v>7454734</v>
      </c>
      <c r="D521" s="6">
        <v>7668480</v>
      </c>
      <c r="E521" s="6">
        <v>8003754</v>
      </c>
      <c r="F521" s="6">
        <v>8340774</v>
      </c>
      <c r="G521" s="6">
        <v>8650264</v>
      </c>
      <c r="H521" s="6">
        <v>9133974</v>
      </c>
      <c r="I521" s="6">
        <v>9356870</v>
      </c>
      <c r="J521" s="6">
        <v>9621980</v>
      </c>
      <c r="K521" s="6">
        <v>9906637</v>
      </c>
      <c r="L521" s="6">
        <v>10241099</v>
      </c>
    </row>
    <row r="522" spans="2:12">
      <c r="B522" s="116" t="s">
        <v>42</v>
      </c>
      <c r="C522" s="6">
        <v>27646756</v>
      </c>
      <c r="D522" s="6">
        <v>27999186</v>
      </c>
      <c r="E522" s="6">
        <v>29272615</v>
      </c>
      <c r="F522" s="6">
        <v>30950897</v>
      </c>
      <c r="G522" s="6">
        <v>32555824</v>
      </c>
      <c r="H522" s="6">
        <v>33958711</v>
      </c>
      <c r="I522" s="6">
        <v>34907636</v>
      </c>
      <c r="J522" s="6">
        <v>35486461</v>
      </c>
      <c r="K522" s="6">
        <v>36375484</v>
      </c>
      <c r="L522" s="6">
        <v>37458182</v>
      </c>
    </row>
    <row r="523" spans="2:12">
      <c r="B523" s="116" t="s">
        <v>43</v>
      </c>
      <c r="C523" s="6">
        <v>3343425</v>
      </c>
      <c r="D523" s="6">
        <v>3446311</v>
      </c>
      <c r="E523" s="6">
        <v>3576109</v>
      </c>
      <c r="F523" s="6">
        <v>3685406</v>
      </c>
      <c r="G523" s="6">
        <v>3801040</v>
      </c>
      <c r="H523" s="6">
        <v>4013355</v>
      </c>
      <c r="I523" s="6">
        <v>4065839</v>
      </c>
      <c r="J523" s="6">
        <v>4135824</v>
      </c>
      <c r="K523" s="6">
        <v>4269123</v>
      </c>
      <c r="L523" s="6">
        <v>4393252</v>
      </c>
    </row>
    <row r="524" spans="2:12">
      <c r="B524" s="116" t="s">
        <v>99</v>
      </c>
      <c r="C524" s="6">
        <v>1225973</v>
      </c>
      <c r="D524" s="6">
        <v>1254824</v>
      </c>
      <c r="E524" s="6">
        <v>1325992</v>
      </c>
      <c r="F524" s="6">
        <v>1406432</v>
      </c>
      <c r="G524" s="6">
        <v>1477985</v>
      </c>
      <c r="H524" s="6">
        <v>1541554</v>
      </c>
      <c r="I524" s="6">
        <v>1578942</v>
      </c>
      <c r="J524" s="6">
        <v>1624197</v>
      </c>
      <c r="K524" s="6">
        <v>1668514</v>
      </c>
      <c r="L524" s="6">
        <v>1705943</v>
      </c>
    </row>
    <row r="525" spans="2:12">
      <c r="B525" s="116" t="s">
        <v>46</v>
      </c>
      <c r="C525" s="6">
        <v>437338965</v>
      </c>
      <c r="D525" s="6">
        <v>448008523</v>
      </c>
      <c r="E525" s="6">
        <v>466063188</v>
      </c>
      <c r="F525" s="6">
        <v>486329667</v>
      </c>
      <c r="G525" s="6">
        <v>506872158</v>
      </c>
      <c r="H525" s="6">
        <v>529179146</v>
      </c>
      <c r="I525" s="6">
        <v>543963404</v>
      </c>
      <c r="J525" s="6">
        <v>556079878</v>
      </c>
      <c r="K525" s="6">
        <v>569984715</v>
      </c>
      <c r="L525" s="6">
        <v>585299891</v>
      </c>
    </row>
    <row r="526" spans="2:12">
      <c r="B526" s="116" t="s">
        <v>100</v>
      </c>
      <c r="C526" s="6"/>
      <c r="D526" s="6"/>
      <c r="E526" s="6"/>
      <c r="F526" s="6"/>
      <c r="G526" s="6"/>
      <c r="H526" s="6"/>
      <c r="I526" s="6"/>
      <c r="J526" s="6"/>
      <c r="K526" s="6"/>
      <c r="L526" s="6"/>
    </row>
    <row r="527" spans="2:12">
      <c r="B527" s="116" t="s">
        <v>107</v>
      </c>
      <c r="C527" s="6">
        <v>448035</v>
      </c>
      <c r="D527" s="6">
        <v>448477</v>
      </c>
      <c r="E527" s="6">
        <v>449812</v>
      </c>
      <c r="F527" s="6">
        <v>455333</v>
      </c>
      <c r="G527" s="6">
        <v>473842</v>
      </c>
      <c r="H527" s="6">
        <v>511854</v>
      </c>
      <c r="I527" s="6">
        <v>532596</v>
      </c>
      <c r="J527" s="6">
        <v>571122</v>
      </c>
      <c r="K527" s="6">
        <v>571285</v>
      </c>
      <c r="L527" s="6">
        <v>577109</v>
      </c>
    </row>
    <row r="528" spans="2:12">
      <c r="B528" s="116" t="s">
        <v>477</v>
      </c>
      <c r="C528" s="6">
        <v>437787000</v>
      </c>
      <c r="D528" s="6">
        <v>448457000</v>
      </c>
      <c r="E528" s="6">
        <v>466513000</v>
      </c>
      <c r="F528" s="6">
        <v>486785000</v>
      </c>
      <c r="G528" s="6">
        <v>507346000</v>
      </c>
      <c r="H528" s="6">
        <v>529691000</v>
      </c>
      <c r="I528" s="6">
        <v>544496000</v>
      </c>
      <c r="J528" s="6">
        <v>556651000</v>
      </c>
      <c r="K528" s="6">
        <v>570556000</v>
      </c>
      <c r="L528" s="6">
        <v>585877000</v>
      </c>
    </row>
    <row r="529" spans="2:12">
      <c r="B529" s="117"/>
      <c r="C529" s="117"/>
      <c r="D529" s="117"/>
      <c r="E529" s="117"/>
      <c r="F529" s="117"/>
      <c r="G529" s="117"/>
      <c r="H529" s="117"/>
      <c r="I529" s="117"/>
      <c r="J529" s="117"/>
      <c r="K529" s="117"/>
      <c r="L529" s="117"/>
    </row>
    <row r="530" spans="2:12">
      <c r="B530" s="116" t="s">
        <v>467</v>
      </c>
      <c r="C530" s="117" t="s">
        <v>536</v>
      </c>
      <c r="D530" s="117" t="s">
        <v>536</v>
      </c>
      <c r="E530" s="117" t="s">
        <v>536</v>
      </c>
      <c r="F530" s="117" t="s">
        <v>536</v>
      </c>
      <c r="G530" s="117" t="s">
        <v>536</v>
      </c>
      <c r="H530" s="117" t="s">
        <v>536</v>
      </c>
      <c r="I530" s="117">
        <v>827208</v>
      </c>
      <c r="J530" s="117">
        <v>852161</v>
      </c>
      <c r="K530" s="117">
        <v>878224</v>
      </c>
      <c r="L530" s="117">
        <v>898713</v>
      </c>
    </row>
    <row r="531" spans="2:12">
      <c r="B531" s="116" t="s">
        <v>468</v>
      </c>
      <c r="C531" s="117" t="s">
        <v>536</v>
      </c>
      <c r="D531" s="117" t="s">
        <v>536</v>
      </c>
      <c r="E531" s="117" t="s">
        <v>536</v>
      </c>
      <c r="F531" s="117" t="s">
        <v>536</v>
      </c>
      <c r="G531" s="117" t="s">
        <v>536</v>
      </c>
      <c r="H531" s="117" t="s">
        <v>536</v>
      </c>
      <c r="I531" s="117">
        <v>751734</v>
      </c>
      <c r="J531" s="117">
        <v>772036</v>
      </c>
      <c r="K531" s="117">
        <v>790290</v>
      </c>
      <c r="L531" s="117">
        <v>807230</v>
      </c>
    </row>
    <row r="534" spans="2:12">
      <c r="B534" s="123" t="s">
        <v>575</v>
      </c>
    </row>
    <row r="535" spans="2:12">
      <c r="B535" s="123" t="s">
        <v>571</v>
      </c>
    </row>
    <row r="536" spans="2:12">
      <c r="B536" s="123" t="s">
        <v>572</v>
      </c>
      <c r="C536" s="126">
        <f>C467/C525</f>
        <v>1</v>
      </c>
      <c r="D536" s="126">
        <f t="shared" ref="D536:L536" si="97">D467/D525</f>
        <v>1.0352139952480324</v>
      </c>
      <c r="E536" s="126">
        <f t="shared" si="97"/>
        <v>1.0592103961662813</v>
      </c>
      <c r="F536" s="126">
        <f t="shared" si="97"/>
        <v>1.0845675264963839</v>
      </c>
      <c r="G536" s="126">
        <f t="shared" si="97"/>
        <v>1.1144122715850571</v>
      </c>
      <c r="H536" s="126">
        <f t="shared" si="97"/>
        <v>1.1525781025392108</v>
      </c>
      <c r="I536" s="126">
        <f t="shared" si="97"/>
        <v>1.200953327367589</v>
      </c>
      <c r="J536" s="126">
        <f t="shared" si="97"/>
        <v>1.2549768884102654</v>
      </c>
      <c r="K536" s="126">
        <f t="shared" si="97"/>
        <v>1.3052252567860525</v>
      </c>
      <c r="L536" s="126">
        <f t="shared" si="97"/>
        <v>1.3632159107987942</v>
      </c>
    </row>
    <row r="537" spans="2:12">
      <c r="B537" s="125" t="s">
        <v>576</v>
      </c>
      <c r="C537" s="6">
        <f>C469/C536</f>
        <v>448035</v>
      </c>
      <c r="D537" s="6">
        <f t="shared" ref="D537:L537" si="98">D469/D536</f>
        <v>450445.03082502767</v>
      </c>
      <c r="E537" s="6">
        <f t="shared" si="98"/>
        <v>454136.40362767514</v>
      </c>
      <c r="F537" s="6">
        <f t="shared" si="98"/>
        <v>477274.10913010209</v>
      </c>
      <c r="G537" s="6">
        <f t="shared" si="98"/>
        <v>497524.13369550917</v>
      </c>
      <c r="H537" s="6">
        <f t="shared" si="98"/>
        <v>538535.3050110403</v>
      </c>
      <c r="I537" s="6">
        <f t="shared" si="98"/>
        <v>543185.13895114185</v>
      </c>
      <c r="J537" s="6">
        <f t="shared" si="98"/>
        <v>574994.65262192104</v>
      </c>
      <c r="K537" s="6">
        <f t="shared" si="98"/>
        <v>609514.71469296282</v>
      </c>
      <c r="L537" s="6">
        <f t="shared" si="98"/>
        <v>573552.57799320249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4"/>
  <sheetViews>
    <sheetView topLeftCell="A534" zoomScale="125" zoomScaleNormal="125" zoomScalePageLayoutView="125" workbookViewId="0">
      <selection activeCell="C553" sqref="C553:M553"/>
    </sheetView>
  </sheetViews>
  <sheetFormatPr baseColWidth="10" defaultRowHeight="15" x14ac:dyDescent="0"/>
  <cols>
    <col min="3" max="3" width="11.33203125" bestFit="1" customWidth="1"/>
    <col min="7" max="7" width="12" bestFit="1" customWidth="1"/>
    <col min="9" max="9" width="11.33203125" bestFit="1" customWidth="1"/>
    <col min="11" max="11" width="11.33203125" bestFit="1" customWidth="1"/>
    <col min="13" max="16" width="11.33203125" bestFit="1" customWidth="1"/>
  </cols>
  <sheetData>
    <row r="1" spans="1:13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3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3">
      <c r="A4" s="14"/>
      <c r="B4" s="13" t="s">
        <v>98</v>
      </c>
      <c r="C4" s="14"/>
      <c r="D4" s="14"/>
      <c r="E4" s="14"/>
      <c r="F4" s="14"/>
      <c r="G4" s="14"/>
      <c r="H4" s="14"/>
      <c r="I4" s="14"/>
      <c r="J4" s="14"/>
    </row>
    <row r="5" spans="1:13">
      <c r="A5" s="14"/>
      <c r="B5" s="14" t="s">
        <v>70</v>
      </c>
      <c r="C5" s="14"/>
      <c r="D5" s="14"/>
      <c r="E5" s="14"/>
      <c r="F5" s="14"/>
      <c r="G5" s="14"/>
      <c r="H5" s="14"/>
      <c r="I5" s="14"/>
      <c r="J5" s="14"/>
    </row>
    <row r="6" spans="1:13">
      <c r="A6" s="14"/>
      <c r="B6" s="14"/>
      <c r="C6" s="14"/>
      <c r="D6" s="14"/>
      <c r="E6" s="14"/>
      <c r="F6" s="14"/>
      <c r="G6" s="14"/>
      <c r="J6" s="14" t="s">
        <v>25</v>
      </c>
      <c r="K6" s="14" t="s">
        <v>25</v>
      </c>
      <c r="L6" s="14" t="s">
        <v>26</v>
      </c>
      <c r="M6" t="s">
        <v>83</v>
      </c>
    </row>
    <row r="7" spans="1:13">
      <c r="A7" s="14"/>
      <c r="B7" s="14"/>
      <c r="C7" s="5">
        <v>2000</v>
      </c>
      <c r="D7" s="5">
        <f t="shared" ref="D7:J7" si="0">C7+1</f>
        <v>2001</v>
      </c>
      <c r="E7" s="5">
        <f t="shared" si="0"/>
        <v>2002</v>
      </c>
      <c r="F7" s="5">
        <f t="shared" si="0"/>
        <v>2003</v>
      </c>
      <c r="G7" s="5">
        <f t="shared" si="0"/>
        <v>2004</v>
      </c>
      <c r="H7" s="5">
        <f t="shared" si="0"/>
        <v>2005</v>
      </c>
      <c r="I7" s="5">
        <f t="shared" si="0"/>
        <v>2006</v>
      </c>
      <c r="J7" s="5">
        <f t="shared" si="0"/>
        <v>2007</v>
      </c>
      <c r="K7" s="5">
        <f>J7+1</f>
        <v>2008</v>
      </c>
      <c r="L7" s="5">
        <f t="shared" ref="L7:M7" si="1">K7+1</f>
        <v>2009</v>
      </c>
      <c r="M7" s="5">
        <f t="shared" si="1"/>
        <v>2010</v>
      </c>
    </row>
    <row r="8" spans="1:13">
      <c r="A8" s="14"/>
      <c r="B8" s="13" t="s">
        <v>27</v>
      </c>
      <c r="C8" s="6">
        <v>75901373</v>
      </c>
      <c r="D8" s="6">
        <v>82265863</v>
      </c>
      <c r="E8" s="6">
        <v>88668087</v>
      </c>
      <c r="F8" s="6">
        <v>96188267</v>
      </c>
      <c r="G8" s="6">
        <v>103893264</v>
      </c>
      <c r="H8" s="6">
        <v>112509357</v>
      </c>
      <c r="I8" s="6">
        <v>120998070</v>
      </c>
      <c r="J8" s="6">
        <v>129991922</v>
      </c>
      <c r="K8" s="6">
        <v>136309269</v>
      </c>
      <c r="L8" s="6">
        <v>132925212</v>
      </c>
      <c r="M8" s="6">
        <v>131137749</v>
      </c>
    </row>
    <row r="9" spans="1:13">
      <c r="A9" s="14"/>
      <c r="B9" s="13" t="s">
        <v>28</v>
      </c>
      <c r="C9" s="6">
        <v>17721591</v>
      </c>
      <c r="D9" s="6">
        <v>19040815</v>
      </c>
      <c r="E9" s="6">
        <v>20581359</v>
      </c>
      <c r="F9" s="6">
        <v>21935245</v>
      </c>
      <c r="G9" s="6">
        <v>23353351</v>
      </c>
      <c r="H9" s="6">
        <v>25033226</v>
      </c>
      <c r="I9" s="6">
        <v>26988022</v>
      </c>
      <c r="J9" s="6">
        <v>29511101</v>
      </c>
      <c r="K9" s="6">
        <v>31187489</v>
      </c>
      <c r="L9" s="6">
        <v>30209082</v>
      </c>
      <c r="M9" s="6">
        <v>29885071</v>
      </c>
    </row>
    <row r="10" spans="1:13">
      <c r="A10" s="14"/>
      <c r="B10" s="13" t="s">
        <v>29</v>
      </c>
      <c r="C10" s="6">
        <v>12579575</v>
      </c>
      <c r="D10" s="6">
        <v>13585222</v>
      </c>
      <c r="E10" s="6">
        <v>14408058</v>
      </c>
      <c r="F10" s="6">
        <v>15215799</v>
      </c>
      <c r="G10" s="6">
        <v>16196410</v>
      </c>
      <c r="H10" s="6">
        <v>17522358</v>
      </c>
      <c r="I10" s="6">
        <v>19032684</v>
      </c>
      <c r="J10" s="6">
        <v>20570041</v>
      </c>
      <c r="K10" s="6">
        <v>21727319</v>
      </c>
      <c r="L10" s="6">
        <v>21125277</v>
      </c>
      <c r="M10" s="6">
        <v>21153814</v>
      </c>
    </row>
    <row r="11" spans="1:13">
      <c r="A11" s="14"/>
      <c r="B11" s="13" t="s">
        <v>30</v>
      </c>
      <c r="C11" s="6">
        <v>14583946</v>
      </c>
      <c r="D11" s="6">
        <v>15872029</v>
      </c>
      <c r="E11" s="6">
        <v>16857015</v>
      </c>
      <c r="F11" s="6">
        <v>17705656</v>
      </c>
      <c r="G11" s="6">
        <v>18902940</v>
      </c>
      <c r="H11" s="6">
        <v>20291593</v>
      </c>
      <c r="I11" s="6">
        <v>21801576</v>
      </c>
      <c r="J11" s="6">
        <v>23445218</v>
      </c>
      <c r="K11" s="6">
        <v>24894272</v>
      </c>
      <c r="L11" s="6">
        <v>24545501</v>
      </c>
      <c r="M11" s="6">
        <v>24369291</v>
      </c>
    </row>
    <row r="12" spans="1:13">
      <c r="A12" s="14"/>
      <c r="B12" s="13" t="s">
        <v>31</v>
      </c>
      <c r="C12" s="6">
        <v>22914951</v>
      </c>
      <c r="D12" s="6">
        <v>25132650</v>
      </c>
      <c r="E12" s="6">
        <v>27024168</v>
      </c>
      <c r="F12" s="6">
        <v>28994930</v>
      </c>
      <c r="G12" s="6">
        <v>30738360</v>
      </c>
      <c r="H12" s="6">
        <v>32811351</v>
      </c>
      <c r="I12" s="6">
        <v>34986661</v>
      </c>
      <c r="J12" s="6">
        <v>37427998</v>
      </c>
      <c r="K12" s="6">
        <v>39274964</v>
      </c>
      <c r="L12" s="6">
        <v>38353064</v>
      </c>
      <c r="M12" s="6">
        <v>37783720</v>
      </c>
    </row>
    <row r="13" spans="1:13">
      <c r="A13" s="14"/>
      <c r="B13" s="13" t="s">
        <v>32</v>
      </c>
      <c r="C13" s="6">
        <v>7042415</v>
      </c>
      <c r="D13" s="6">
        <v>7703662</v>
      </c>
      <c r="E13" s="6">
        <v>8298917</v>
      </c>
      <c r="F13" s="6">
        <v>8795461</v>
      </c>
      <c r="G13" s="6">
        <v>9438966</v>
      </c>
      <c r="H13" s="6">
        <v>10230004</v>
      </c>
      <c r="I13" s="6">
        <v>11010201</v>
      </c>
      <c r="J13" s="6">
        <v>11970410</v>
      </c>
      <c r="K13" s="6">
        <v>12713168</v>
      </c>
      <c r="L13" s="6">
        <v>12406466</v>
      </c>
      <c r="M13" s="6">
        <v>12425233</v>
      </c>
    </row>
    <row r="14" spans="1:13">
      <c r="A14" s="14"/>
      <c r="B14" s="13" t="s">
        <v>33</v>
      </c>
      <c r="C14" s="6">
        <v>31534878</v>
      </c>
      <c r="D14" s="6">
        <v>33757748</v>
      </c>
      <c r="E14" s="6">
        <v>36065882</v>
      </c>
      <c r="F14" s="6">
        <v>38438525</v>
      </c>
      <c r="G14" s="6">
        <v>41045470</v>
      </c>
      <c r="H14" s="6">
        <v>43869236</v>
      </c>
      <c r="I14" s="6">
        <v>46904750</v>
      </c>
      <c r="J14" s="6">
        <v>50777779</v>
      </c>
      <c r="K14" s="6">
        <v>53207448</v>
      </c>
      <c r="L14" s="6">
        <v>52417818</v>
      </c>
      <c r="M14" s="6">
        <v>52417894</v>
      </c>
    </row>
    <row r="15" spans="1:13">
      <c r="A15" s="14"/>
      <c r="B15" s="13" t="s">
        <v>34</v>
      </c>
      <c r="C15" s="6">
        <v>19309684</v>
      </c>
      <c r="D15" s="6">
        <v>20871223</v>
      </c>
      <c r="E15" s="6">
        <v>22293294</v>
      </c>
      <c r="F15" s="6">
        <v>24000642</v>
      </c>
      <c r="G15" s="6">
        <v>25479027</v>
      </c>
      <c r="H15" s="6">
        <v>27443773</v>
      </c>
      <c r="I15" s="6">
        <v>29497896</v>
      </c>
      <c r="J15" s="6">
        <v>32042295</v>
      </c>
      <c r="K15" s="6">
        <v>33737282</v>
      </c>
      <c r="L15" s="6">
        <v>33264971</v>
      </c>
      <c r="M15" s="6">
        <v>32864697</v>
      </c>
    </row>
    <row r="16" spans="1:13">
      <c r="A16" s="14"/>
      <c r="B16" s="13" t="s">
        <v>35</v>
      </c>
      <c r="C16" s="6">
        <v>107839360</v>
      </c>
      <c r="D16" s="6">
        <v>116845318</v>
      </c>
      <c r="E16" s="6">
        <v>124562590</v>
      </c>
      <c r="F16" s="6">
        <v>132985473</v>
      </c>
      <c r="G16" s="6">
        <v>142321315</v>
      </c>
      <c r="H16" s="6">
        <v>152222084</v>
      </c>
      <c r="I16" s="6">
        <v>164204856</v>
      </c>
      <c r="J16" s="6">
        <v>176821609</v>
      </c>
      <c r="K16" s="6">
        <v>185536275</v>
      </c>
      <c r="L16" s="6">
        <v>181867820</v>
      </c>
      <c r="M16" s="6">
        <v>181120855</v>
      </c>
    </row>
    <row r="17" spans="1:13">
      <c r="A17" s="14"/>
      <c r="B17" s="13" t="s">
        <v>36</v>
      </c>
      <c r="C17" s="6">
        <v>55208335</v>
      </c>
      <c r="D17" s="6">
        <v>60379913</v>
      </c>
      <c r="E17" s="6">
        <v>64663706</v>
      </c>
      <c r="F17" s="6">
        <v>68841907</v>
      </c>
      <c r="G17" s="6">
        <v>73659821</v>
      </c>
      <c r="H17" s="6">
        <v>79204244</v>
      </c>
      <c r="I17" s="6">
        <v>85555239</v>
      </c>
      <c r="J17" s="6">
        <v>91903485</v>
      </c>
      <c r="K17" s="6">
        <v>96874381</v>
      </c>
      <c r="L17" s="6">
        <v>94625034</v>
      </c>
      <c r="M17" s="6">
        <v>93401517</v>
      </c>
    </row>
    <row r="18" spans="1:13">
      <c r="A18" s="14"/>
      <c r="B18" s="13" t="s">
        <v>37</v>
      </c>
      <c r="C18" s="6">
        <v>9541732</v>
      </c>
      <c r="D18" s="6">
        <v>10256148</v>
      </c>
      <c r="E18" s="6">
        <v>10968422</v>
      </c>
      <c r="F18" s="6">
        <v>11739528</v>
      </c>
      <c r="G18" s="6">
        <v>12557832</v>
      </c>
      <c r="H18" s="6">
        <v>13627183</v>
      </c>
      <c r="I18" s="6">
        <v>14470322</v>
      </c>
      <c r="J18" s="6">
        <v>15696496</v>
      </c>
      <c r="K18" s="6">
        <v>16637375</v>
      </c>
      <c r="L18" s="6">
        <v>16660005</v>
      </c>
      <c r="M18" s="6">
        <v>16656597</v>
      </c>
    </row>
    <row r="19" spans="1:13">
      <c r="A19" s="14"/>
      <c r="B19" s="13" t="s">
        <v>38</v>
      </c>
      <c r="C19" s="6">
        <v>29605264</v>
      </c>
      <c r="D19" s="6">
        <v>31734307</v>
      </c>
      <c r="E19" s="6">
        <v>33797477</v>
      </c>
      <c r="F19" s="6">
        <v>36011239</v>
      </c>
      <c r="G19" s="6">
        <v>38589135</v>
      </c>
      <c r="H19" s="6">
        <v>41584017</v>
      </c>
      <c r="I19" s="6">
        <v>44842602</v>
      </c>
      <c r="J19" s="6">
        <v>48524320</v>
      </c>
      <c r="K19" s="6">
        <v>51461084</v>
      </c>
      <c r="L19" s="6">
        <v>50994470</v>
      </c>
      <c r="M19" s="6">
        <v>50909290</v>
      </c>
    </row>
    <row r="20" spans="1:13">
      <c r="A20" s="14"/>
      <c r="B20" s="13" t="s">
        <v>39</v>
      </c>
      <c r="C20" s="6">
        <v>100670434</v>
      </c>
      <c r="D20" s="6">
        <v>109609376</v>
      </c>
      <c r="E20" s="6">
        <v>117365693</v>
      </c>
      <c r="F20" s="6">
        <v>125081074</v>
      </c>
      <c r="G20" s="6">
        <v>133880754</v>
      </c>
      <c r="H20" s="6">
        <v>143865633</v>
      </c>
      <c r="I20" s="6">
        <v>155613526</v>
      </c>
      <c r="J20" s="6">
        <v>167255702</v>
      </c>
      <c r="K20" s="6">
        <v>176707287</v>
      </c>
      <c r="L20" s="6">
        <v>176417989</v>
      </c>
      <c r="M20" s="6">
        <v>174231180</v>
      </c>
    </row>
    <row r="21" spans="1:13">
      <c r="A21" s="14"/>
      <c r="B21" s="13" t="s">
        <v>40</v>
      </c>
      <c r="C21" s="6">
        <v>13762032</v>
      </c>
      <c r="D21" s="6">
        <v>15056429</v>
      </c>
      <c r="E21" s="6">
        <v>16377920</v>
      </c>
      <c r="F21" s="6">
        <v>17790097</v>
      </c>
      <c r="G21" s="6">
        <v>19077336</v>
      </c>
      <c r="H21" s="6">
        <v>20830162</v>
      </c>
      <c r="I21" s="6">
        <v>22455891</v>
      </c>
      <c r="J21" s="6">
        <v>24303989</v>
      </c>
      <c r="K21" s="6">
        <v>25780257</v>
      </c>
      <c r="L21" s="6">
        <v>25268304</v>
      </c>
      <c r="M21" s="6">
        <v>25005542</v>
      </c>
    </row>
    <row r="22" spans="1:13">
      <c r="A22" s="14"/>
      <c r="B22" s="13" t="s">
        <v>41</v>
      </c>
      <c r="C22" s="6">
        <v>9896992</v>
      </c>
      <c r="D22" s="6">
        <v>10575172</v>
      </c>
      <c r="E22" s="6">
        <v>11301820</v>
      </c>
      <c r="F22" s="6">
        <v>12015154</v>
      </c>
      <c r="G22" s="6">
        <v>12835253</v>
      </c>
      <c r="H22" s="6">
        <v>13781579</v>
      </c>
      <c r="I22" s="6">
        <v>14766354</v>
      </c>
      <c r="J22" s="6">
        <v>15901947</v>
      </c>
      <c r="K22" s="6">
        <v>16916273</v>
      </c>
      <c r="L22" s="6">
        <v>16902741</v>
      </c>
      <c r="M22" s="6">
        <v>17017816</v>
      </c>
    </row>
    <row r="23" spans="1:13">
      <c r="A23" s="14"/>
      <c r="B23" s="13" t="s">
        <v>42</v>
      </c>
      <c r="C23" s="6">
        <v>35973633</v>
      </c>
      <c r="D23" s="6">
        <v>38674288</v>
      </c>
      <c r="E23" s="6">
        <v>41022326</v>
      </c>
      <c r="F23" s="6">
        <v>43443280</v>
      </c>
      <c r="G23" s="6">
        <v>46433333</v>
      </c>
      <c r="H23" s="6">
        <v>50094835</v>
      </c>
      <c r="I23" s="6">
        <v>54130934</v>
      </c>
      <c r="J23" s="6">
        <v>58429366</v>
      </c>
      <c r="K23" s="6">
        <v>62189465</v>
      </c>
      <c r="L23" s="6">
        <v>60845518</v>
      </c>
      <c r="M23" s="6">
        <v>61221874</v>
      </c>
    </row>
    <row r="24" spans="1:13">
      <c r="A24" s="14"/>
      <c r="B24" s="13" t="s">
        <v>43</v>
      </c>
      <c r="C24" s="6">
        <v>4345435</v>
      </c>
      <c r="D24" s="6">
        <v>4651125</v>
      </c>
      <c r="E24" s="6">
        <v>4913887</v>
      </c>
      <c r="F24" s="6">
        <v>5297948</v>
      </c>
      <c r="G24" s="6">
        <v>5599737</v>
      </c>
      <c r="H24" s="6">
        <v>5994680</v>
      </c>
      <c r="I24" s="6">
        <v>6455449</v>
      </c>
      <c r="J24" s="6">
        <v>6961933</v>
      </c>
      <c r="K24" s="6">
        <v>7356839</v>
      </c>
      <c r="L24" s="6">
        <v>7291081</v>
      </c>
      <c r="M24" s="6">
        <v>7201284</v>
      </c>
    </row>
    <row r="25" spans="1:13">
      <c r="A25" s="14"/>
      <c r="B25" s="13" t="s">
        <v>99</v>
      </c>
      <c r="C25" s="6">
        <v>1641306</v>
      </c>
      <c r="D25" s="6">
        <v>1746750</v>
      </c>
      <c r="E25" s="6">
        <v>1866240</v>
      </c>
      <c r="F25" s="6">
        <v>2020442</v>
      </c>
      <c r="G25" s="6">
        <v>2169104</v>
      </c>
      <c r="H25" s="6">
        <v>2319048</v>
      </c>
      <c r="I25" s="6">
        <v>2500248</v>
      </c>
      <c r="J25" s="6">
        <v>2682371</v>
      </c>
      <c r="K25" s="6">
        <v>2870247</v>
      </c>
      <c r="L25" s="6">
        <v>2917621</v>
      </c>
      <c r="M25" s="6">
        <v>2920936</v>
      </c>
    </row>
    <row r="26" spans="1:13">
      <c r="A26" s="14"/>
      <c r="B26" s="13" t="s">
        <v>46</v>
      </c>
      <c r="C26" s="6">
        <f>SUM(C8:C25)</f>
        <v>570072936</v>
      </c>
      <c r="D26" s="6">
        <f t="shared" ref="D26:M26" si="2">SUM(D8:D25)</f>
        <v>617758038</v>
      </c>
      <c r="E26" s="6">
        <f t="shared" si="2"/>
        <v>661036861</v>
      </c>
      <c r="F26" s="6">
        <f t="shared" si="2"/>
        <v>706500667</v>
      </c>
      <c r="G26" s="6">
        <f t="shared" si="2"/>
        <v>756171408</v>
      </c>
      <c r="H26" s="6">
        <f t="shared" si="2"/>
        <v>813234363</v>
      </c>
      <c r="I26" s="6">
        <f t="shared" si="2"/>
        <v>876215281</v>
      </c>
      <c r="J26" s="6">
        <f t="shared" si="2"/>
        <v>944217982</v>
      </c>
      <c r="K26" s="6">
        <f t="shared" si="2"/>
        <v>995380694</v>
      </c>
      <c r="L26" s="6">
        <f t="shared" si="2"/>
        <v>979037974</v>
      </c>
      <c r="M26" s="6">
        <f t="shared" si="2"/>
        <v>971724360</v>
      </c>
    </row>
    <row r="27" spans="1:13">
      <c r="A27" s="14"/>
      <c r="B27" s="13" t="s">
        <v>100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>
      <c r="A28" s="14"/>
      <c r="B28" s="13" t="s">
        <v>107</v>
      </c>
      <c r="C28" s="6">
        <v>487064</v>
      </c>
      <c r="D28" s="6">
        <v>493962</v>
      </c>
      <c r="E28" s="6">
        <v>480139</v>
      </c>
      <c r="F28" s="6">
        <v>431333</v>
      </c>
      <c r="G28" s="6">
        <v>497592</v>
      </c>
      <c r="H28" s="6">
        <v>541637</v>
      </c>
      <c r="I28" s="6">
        <v>610719</v>
      </c>
      <c r="J28" s="6">
        <v>606018</v>
      </c>
      <c r="K28" s="6">
        <v>630306</v>
      </c>
      <c r="L28" s="6">
        <v>661026</v>
      </c>
      <c r="M28" s="6">
        <v>678640</v>
      </c>
    </row>
    <row r="29" spans="1:13" s="16" customFormat="1">
      <c r="B29" s="15"/>
      <c r="C29" s="6">
        <f>C26+C28</f>
        <v>570560000</v>
      </c>
      <c r="D29" s="6">
        <f t="shared" ref="D29:M29" si="3">D26+D28</f>
        <v>618252000</v>
      </c>
      <c r="E29" s="6">
        <f t="shared" si="3"/>
        <v>661517000</v>
      </c>
      <c r="F29" s="6">
        <f t="shared" si="3"/>
        <v>706932000</v>
      </c>
      <c r="G29" s="6">
        <f t="shared" si="3"/>
        <v>756669000</v>
      </c>
      <c r="H29" s="6">
        <f t="shared" si="3"/>
        <v>813776000</v>
      </c>
      <c r="I29" s="6">
        <f t="shared" si="3"/>
        <v>876826000</v>
      </c>
      <c r="J29" s="6">
        <f t="shared" si="3"/>
        <v>944824000</v>
      </c>
      <c r="K29" s="6">
        <f t="shared" si="3"/>
        <v>996011000</v>
      </c>
      <c r="L29" s="6">
        <f t="shared" si="3"/>
        <v>979699000</v>
      </c>
      <c r="M29" s="6">
        <f t="shared" si="3"/>
        <v>972403000</v>
      </c>
    </row>
    <row r="30" spans="1:13">
      <c r="A30" s="14"/>
      <c r="B30" s="14"/>
      <c r="C30" s="14"/>
      <c r="D30" s="14"/>
      <c r="E30" s="14"/>
      <c r="F30" s="14"/>
      <c r="G30" s="6"/>
      <c r="H30" s="6"/>
      <c r="I30" s="6"/>
      <c r="J30" s="6"/>
      <c r="K30" s="6"/>
      <c r="L30" s="6"/>
      <c r="M30" s="6"/>
    </row>
    <row r="31" spans="1:13" s="14" customFormat="1">
      <c r="B31" s="13" t="s">
        <v>104</v>
      </c>
    </row>
    <row r="32" spans="1:13" s="14" customFormat="1">
      <c r="B32" s="14" t="s">
        <v>105</v>
      </c>
    </row>
    <row r="33" spans="2:13" s="14" customFormat="1"/>
    <row r="34" spans="2:13" s="14" customFormat="1">
      <c r="C34" s="5">
        <v>2000</v>
      </c>
      <c r="D34" s="5">
        <f t="shared" ref="D34" si="4">C34+1</f>
        <v>2001</v>
      </c>
      <c r="E34" s="5">
        <f t="shared" ref="E34" si="5">D34+1</f>
        <v>2002</v>
      </c>
      <c r="F34" s="5">
        <f t="shared" ref="F34" si="6">E34+1</f>
        <v>2003</v>
      </c>
      <c r="G34" s="5">
        <f t="shared" ref="G34" si="7">F34+1</f>
        <v>2004</v>
      </c>
      <c r="H34" s="5">
        <f t="shared" ref="H34" si="8">G34+1</f>
        <v>2005</v>
      </c>
      <c r="I34" s="5">
        <f t="shared" ref="I34" si="9">H34+1</f>
        <v>2006</v>
      </c>
      <c r="J34" s="5">
        <f t="shared" ref="J34" si="10">I34+1</f>
        <v>2007</v>
      </c>
      <c r="K34" s="5">
        <f>J34+1</f>
        <v>2008</v>
      </c>
      <c r="L34" s="5">
        <f t="shared" ref="L34:M34" si="11">K34+1</f>
        <v>2009</v>
      </c>
      <c r="M34" s="5">
        <f t="shared" si="11"/>
        <v>2010</v>
      </c>
    </row>
    <row r="35" spans="2:13" s="14" customFormat="1">
      <c r="B35" s="13" t="s">
        <v>27</v>
      </c>
      <c r="C35" s="20">
        <v>100</v>
      </c>
      <c r="D35" s="20">
        <v>103.6</v>
      </c>
      <c r="E35" s="20">
        <v>107</v>
      </c>
      <c r="F35" s="20">
        <v>111</v>
      </c>
      <c r="G35" s="20">
        <v>114.9</v>
      </c>
      <c r="H35" s="20">
        <v>118.7</v>
      </c>
      <c r="I35" s="20">
        <v>123.6</v>
      </c>
      <c r="J35" s="20">
        <v>128.5</v>
      </c>
      <c r="K35" s="20">
        <v>129.5</v>
      </c>
      <c r="L35" s="20">
        <v>125.1</v>
      </c>
      <c r="M35" s="20">
        <v>123.8</v>
      </c>
    </row>
    <row r="36" spans="2:13" s="14" customFormat="1">
      <c r="B36" s="13" t="s">
        <v>28</v>
      </c>
      <c r="C36" s="20">
        <v>100</v>
      </c>
      <c r="D36" s="20">
        <v>102.8</v>
      </c>
      <c r="E36" s="20">
        <v>106.5</v>
      </c>
      <c r="F36" s="20">
        <v>109.5</v>
      </c>
      <c r="G36" s="20">
        <v>112.5</v>
      </c>
      <c r="H36" s="20">
        <v>116.1</v>
      </c>
      <c r="I36" s="20">
        <v>120.9</v>
      </c>
      <c r="J36" s="20">
        <v>126.7</v>
      </c>
      <c r="K36" s="20">
        <v>128.1</v>
      </c>
      <c r="L36" s="20">
        <v>122.5</v>
      </c>
      <c r="M36" s="20">
        <v>121.9</v>
      </c>
    </row>
    <row r="37" spans="2:13" s="14" customFormat="1">
      <c r="B37" s="13" t="s">
        <v>29</v>
      </c>
      <c r="C37" s="20">
        <v>100</v>
      </c>
      <c r="D37" s="20">
        <v>103.5</v>
      </c>
      <c r="E37" s="20">
        <v>105.6</v>
      </c>
      <c r="F37" s="20">
        <v>107.8</v>
      </c>
      <c r="G37" s="20">
        <v>110</v>
      </c>
      <c r="H37" s="20">
        <v>113.2</v>
      </c>
      <c r="I37" s="20">
        <v>118.2</v>
      </c>
      <c r="J37" s="20">
        <v>122.6</v>
      </c>
      <c r="K37" s="20">
        <v>124.2</v>
      </c>
      <c r="L37" s="20">
        <v>119.4</v>
      </c>
      <c r="M37" s="20">
        <v>119.7</v>
      </c>
    </row>
    <row r="38" spans="2:13" s="14" customFormat="1">
      <c r="B38" s="13" t="s">
        <v>30</v>
      </c>
      <c r="C38" s="20">
        <v>100</v>
      </c>
      <c r="D38" s="20">
        <v>102.7</v>
      </c>
      <c r="E38" s="20">
        <v>103.5</v>
      </c>
      <c r="F38" s="20">
        <v>104.7</v>
      </c>
      <c r="G38" s="20">
        <v>107.1</v>
      </c>
      <c r="H38" s="20">
        <v>110.5</v>
      </c>
      <c r="I38" s="20">
        <v>114.1</v>
      </c>
      <c r="J38" s="20">
        <v>118.3</v>
      </c>
      <c r="K38" s="20">
        <v>120.1</v>
      </c>
      <c r="L38" s="20">
        <v>115.7</v>
      </c>
      <c r="M38" s="20">
        <v>115.3</v>
      </c>
    </row>
    <row r="39" spans="2:13" s="14" customFormat="1">
      <c r="B39" s="13" t="s">
        <v>31</v>
      </c>
      <c r="C39" s="20">
        <v>100</v>
      </c>
      <c r="D39" s="20">
        <v>104.9</v>
      </c>
      <c r="E39" s="20">
        <v>107.8</v>
      </c>
      <c r="F39" s="20">
        <v>111.5</v>
      </c>
      <c r="G39" s="20">
        <v>114</v>
      </c>
      <c r="H39" s="20">
        <v>117.3</v>
      </c>
      <c r="I39" s="20">
        <v>120.9</v>
      </c>
      <c r="J39" s="20">
        <v>125.3</v>
      </c>
      <c r="K39" s="20">
        <v>125.9</v>
      </c>
      <c r="L39" s="20">
        <v>120.8</v>
      </c>
      <c r="M39" s="20">
        <v>119.8</v>
      </c>
    </row>
    <row r="40" spans="2:13" s="14" customFormat="1">
      <c r="B40" s="13" t="s">
        <v>32</v>
      </c>
      <c r="C40" s="20">
        <v>100</v>
      </c>
      <c r="D40" s="20">
        <v>104.8</v>
      </c>
      <c r="E40" s="20">
        <v>108.3</v>
      </c>
      <c r="F40" s="20">
        <v>110.2</v>
      </c>
      <c r="G40" s="20">
        <v>113.3</v>
      </c>
      <c r="H40" s="20">
        <v>117.2</v>
      </c>
      <c r="I40" s="20">
        <v>121.8</v>
      </c>
      <c r="J40" s="20">
        <v>126.6</v>
      </c>
      <c r="K40" s="20">
        <v>128.19999999999999</v>
      </c>
      <c r="L40" s="20">
        <v>124</v>
      </c>
      <c r="M40" s="20">
        <v>124.1</v>
      </c>
    </row>
    <row r="41" spans="2:13" s="14" customFormat="1">
      <c r="B41" s="13" t="s">
        <v>33</v>
      </c>
      <c r="C41" s="20">
        <v>100</v>
      </c>
      <c r="D41" s="20">
        <v>102.6</v>
      </c>
      <c r="E41" s="20">
        <v>105.8</v>
      </c>
      <c r="F41" s="20">
        <v>108.8</v>
      </c>
      <c r="G41" s="20">
        <v>112</v>
      </c>
      <c r="H41" s="20">
        <v>115.4</v>
      </c>
      <c r="I41" s="20">
        <v>119.9</v>
      </c>
      <c r="J41" s="20">
        <v>125</v>
      </c>
      <c r="K41" s="20">
        <v>126.3</v>
      </c>
      <c r="L41" s="20">
        <v>122.5</v>
      </c>
      <c r="M41" s="20">
        <v>123.3</v>
      </c>
    </row>
    <row r="42" spans="2:13" s="14" customFormat="1">
      <c r="B42" s="13" t="s">
        <v>34</v>
      </c>
      <c r="C42" s="20">
        <v>100</v>
      </c>
      <c r="D42" s="20">
        <v>103.2</v>
      </c>
      <c r="E42" s="20">
        <v>106.8</v>
      </c>
      <c r="F42" s="20">
        <v>110.1</v>
      </c>
      <c r="G42" s="20">
        <v>113.5</v>
      </c>
      <c r="H42" s="20">
        <v>116.9</v>
      </c>
      <c r="I42" s="20">
        <v>122.1</v>
      </c>
      <c r="J42" s="20">
        <v>128.19999999999999</v>
      </c>
      <c r="K42" s="20">
        <v>130.4</v>
      </c>
      <c r="L42" s="20">
        <v>126.5</v>
      </c>
      <c r="M42" s="20">
        <v>125.2</v>
      </c>
    </row>
    <row r="43" spans="2:13" s="14" customFormat="1">
      <c r="B43" s="13" t="s">
        <v>35</v>
      </c>
      <c r="C43" s="20">
        <v>100</v>
      </c>
      <c r="D43" s="20">
        <v>103.8</v>
      </c>
      <c r="E43" s="20">
        <v>106.1</v>
      </c>
      <c r="F43" s="20">
        <v>108.8</v>
      </c>
      <c r="G43" s="20">
        <v>112.3</v>
      </c>
      <c r="H43" s="20">
        <v>115.6</v>
      </c>
      <c r="I43" s="20">
        <v>120.1</v>
      </c>
      <c r="J43" s="20">
        <v>124.5</v>
      </c>
      <c r="K43" s="20">
        <v>125</v>
      </c>
      <c r="L43" s="20">
        <v>119.9</v>
      </c>
      <c r="M43" s="20">
        <v>120</v>
      </c>
    </row>
    <row r="44" spans="2:13" s="14" customFormat="1">
      <c r="B44" s="13" t="s">
        <v>36</v>
      </c>
      <c r="C44" s="20">
        <v>100</v>
      </c>
      <c r="D44" s="20">
        <v>104.6</v>
      </c>
      <c r="E44" s="20">
        <v>107.3</v>
      </c>
      <c r="F44" s="20">
        <v>109.7</v>
      </c>
      <c r="G44" s="20">
        <v>113.1</v>
      </c>
      <c r="H44" s="20">
        <v>116.7</v>
      </c>
      <c r="I44" s="20">
        <v>121.4</v>
      </c>
      <c r="J44" s="20">
        <v>125.7</v>
      </c>
      <c r="K44" s="20">
        <v>127</v>
      </c>
      <c r="L44" s="20">
        <v>121.7</v>
      </c>
      <c r="M44" s="20">
        <v>120.8</v>
      </c>
    </row>
    <row r="45" spans="2:13" s="14" customFormat="1">
      <c r="B45" s="13" t="s">
        <v>37</v>
      </c>
      <c r="C45" s="20">
        <v>100</v>
      </c>
      <c r="D45" s="20">
        <v>103</v>
      </c>
      <c r="E45" s="20">
        <v>106.8</v>
      </c>
      <c r="F45" s="20">
        <v>110.3</v>
      </c>
      <c r="G45" s="20">
        <v>113.9</v>
      </c>
      <c r="H45" s="20">
        <v>117.9</v>
      </c>
      <c r="I45" s="20">
        <v>122.8</v>
      </c>
      <c r="J45" s="20">
        <v>128.6</v>
      </c>
      <c r="K45" s="20">
        <v>131.30000000000001</v>
      </c>
      <c r="L45" s="20">
        <v>128.6</v>
      </c>
      <c r="M45" s="20">
        <v>128.6</v>
      </c>
    </row>
    <row r="46" spans="2:13" s="14" customFormat="1">
      <c r="B46" s="13" t="s">
        <v>38</v>
      </c>
      <c r="C46" s="20">
        <v>100</v>
      </c>
      <c r="D46" s="20">
        <v>102.8</v>
      </c>
      <c r="E46" s="20">
        <v>105.1</v>
      </c>
      <c r="F46" s="20">
        <v>107.5</v>
      </c>
      <c r="G46" s="20">
        <v>111.1</v>
      </c>
      <c r="H46" s="20">
        <v>114.5</v>
      </c>
      <c r="I46" s="20">
        <v>119.4</v>
      </c>
      <c r="J46" s="20">
        <v>124.6</v>
      </c>
      <c r="K46" s="20">
        <v>127</v>
      </c>
      <c r="L46" s="20">
        <v>123.3</v>
      </c>
      <c r="M46" s="20">
        <v>123.3</v>
      </c>
    </row>
    <row r="47" spans="2:13" s="14" customFormat="1">
      <c r="B47" s="13" t="s">
        <v>39</v>
      </c>
      <c r="C47" s="20">
        <v>100</v>
      </c>
      <c r="D47" s="20">
        <v>104.1</v>
      </c>
      <c r="E47" s="20">
        <v>106.4</v>
      </c>
      <c r="F47" s="20">
        <v>109.2</v>
      </c>
      <c r="G47" s="20">
        <v>113.1</v>
      </c>
      <c r="H47" s="20">
        <v>117.6</v>
      </c>
      <c r="I47" s="20">
        <v>122.7</v>
      </c>
      <c r="J47" s="20">
        <v>127.3</v>
      </c>
      <c r="K47" s="20">
        <v>128.80000000000001</v>
      </c>
      <c r="L47" s="20">
        <v>124.8</v>
      </c>
      <c r="M47" s="20">
        <v>124.7</v>
      </c>
    </row>
    <row r="48" spans="2:13" s="14" customFormat="1">
      <c r="B48" s="13" t="s">
        <v>40</v>
      </c>
      <c r="C48" s="20">
        <v>100</v>
      </c>
      <c r="D48" s="20">
        <v>104.4</v>
      </c>
      <c r="E48" s="20">
        <v>108.3</v>
      </c>
      <c r="F48" s="20">
        <v>112.3</v>
      </c>
      <c r="G48" s="20">
        <v>115.6</v>
      </c>
      <c r="H48" s="20">
        <v>120.3</v>
      </c>
      <c r="I48" s="20">
        <v>125.4</v>
      </c>
      <c r="J48" s="20">
        <v>131</v>
      </c>
      <c r="K48" s="20">
        <v>133.4</v>
      </c>
      <c r="L48" s="20">
        <v>129.1</v>
      </c>
      <c r="M48" s="20">
        <v>128.30000000000001</v>
      </c>
    </row>
    <row r="49" spans="1:13" s="14" customFormat="1">
      <c r="B49" s="13" t="s">
        <v>41</v>
      </c>
      <c r="C49" s="20">
        <v>100</v>
      </c>
      <c r="D49" s="20">
        <v>102.7</v>
      </c>
      <c r="E49" s="20">
        <v>105.5</v>
      </c>
      <c r="F49" s="20">
        <v>108.3</v>
      </c>
      <c r="G49" s="20">
        <v>112</v>
      </c>
      <c r="H49" s="20">
        <v>115.4</v>
      </c>
      <c r="I49" s="20">
        <v>120.1</v>
      </c>
      <c r="J49" s="20">
        <v>125</v>
      </c>
      <c r="K49" s="20">
        <v>127.6</v>
      </c>
      <c r="L49" s="20">
        <v>124.7</v>
      </c>
      <c r="M49" s="20">
        <v>126.1</v>
      </c>
    </row>
    <row r="50" spans="1:13" s="14" customFormat="1">
      <c r="B50" s="13" t="s">
        <v>42</v>
      </c>
      <c r="C50" s="20">
        <v>100</v>
      </c>
      <c r="D50" s="20">
        <v>103.4</v>
      </c>
      <c r="E50" s="20">
        <v>105.2</v>
      </c>
      <c r="F50" s="20">
        <v>107.4</v>
      </c>
      <c r="G50" s="20">
        <v>110.6</v>
      </c>
      <c r="H50" s="20">
        <v>114.5</v>
      </c>
      <c r="I50" s="20">
        <v>119.1</v>
      </c>
      <c r="J50" s="20">
        <v>123.8</v>
      </c>
      <c r="K50" s="20">
        <v>125.8</v>
      </c>
      <c r="L50" s="20">
        <v>121.4</v>
      </c>
      <c r="M50" s="20">
        <v>122.3</v>
      </c>
    </row>
    <row r="51" spans="1:13" s="14" customFormat="1">
      <c r="B51" s="13" t="s">
        <v>43</v>
      </c>
      <c r="C51" s="20">
        <v>100</v>
      </c>
      <c r="D51" s="20">
        <v>102.3</v>
      </c>
      <c r="E51" s="20">
        <v>104.2</v>
      </c>
      <c r="F51" s="20">
        <v>107.7</v>
      </c>
      <c r="G51" s="20">
        <v>111.2</v>
      </c>
      <c r="H51" s="20">
        <v>114.7</v>
      </c>
      <c r="I51" s="20">
        <v>119.5</v>
      </c>
      <c r="J51" s="20">
        <v>124.7</v>
      </c>
      <c r="K51" s="20">
        <v>126.8</v>
      </c>
      <c r="L51" s="20">
        <v>122.6</v>
      </c>
      <c r="M51" s="20">
        <v>122.2</v>
      </c>
    </row>
    <row r="52" spans="1:13" s="14" customFormat="1">
      <c r="B52" s="13" t="s">
        <v>99</v>
      </c>
      <c r="C52" s="20">
        <v>100</v>
      </c>
      <c r="D52" s="20">
        <v>102.85236074199447</v>
      </c>
      <c r="E52" s="20">
        <v>105.17124667795038</v>
      </c>
      <c r="F52" s="20">
        <v>109.73305038792279</v>
      </c>
      <c r="G52" s="20">
        <v>113.11888593595587</v>
      </c>
      <c r="H52" s="20">
        <v>116.73819629002757</v>
      </c>
      <c r="I52" s="20">
        <v>120.5527851601103</v>
      </c>
      <c r="J52" s="20">
        <v>124.87167109606618</v>
      </c>
      <c r="K52" s="20">
        <v>128.52875332204962</v>
      </c>
      <c r="L52" s="20">
        <v>126.8145888700827</v>
      </c>
      <c r="M52" s="20">
        <v>126.71931035407168</v>
      </c>
    </row>
    <row r="53" spans="1:13" s="14" customFormat="1">
      <c r="B53" s="13" t="s">
        <v>46</v>
      </c>
      <c r="C53" s="6"/>
      <c r="D53" s="6"/>
      <c r="E53" s="6"/>
      <c r="F53" s="6"/>
      <c r="G53" s="6"/>
      <c r="H53" s="6"/>
      <c r="I53" s="6"/>
      <c r="J53" s="6"/>
    </row>
    <row r="54" spans="1:13" s="14" customFormat="1">
      <c r="B54" s="13" t="s">
        <v>100</v>
      </c>
      <c r="C54" s="6"/>
      <c r="D54" s="6"/>
      <c r="E54" s="6"/>
      <c r="F54" s="6"/>
      <c r="G54" s="6"/>
      <c r="H54" s="6"/>
      <c r="I54" s="6"/>
      <c r="J54" s="6"/>
    </row>
    <row r="55" spans="1:13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3">
      <c r="A56" s="14"/>
      <c r="B56" s="13" t="s">
        <v>101</v>
      </c>
      <c r="C56" s="14"/>
      <c r="D56" s="14"/>
      <c r="E56" s="14"/>
      <c r="F56" s="14"/>
      <c r="G56" s="14"/>
      <c r="H56" s="14"/>
      <c r="I56" s="14"/>
      <c r="J56" s="14"/>
    </row>
    <row r="57" spans="1:13">
      <c r="A57" s="14"/>
      <c r="B57" s="14" t="s">
        <v>72</v>
      </c>
      <c r="C57" s="14"/>
      <c r="D57" s="14"/>
      <c r="E57" s="14"/>
      <c r="F57" s="14"/>
      <c r="G57" s="14"/>
      <c r="H57" s="14"/>
      <c r="I57" s="14"/>
      <c r="J57" s="14"/>
    </row>
    <row r="58" spans="1:13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3">
      <c r="A59" s="14"/>
      <c r="B59" s="14"/>
      <c r="C59" s="5">
        <v>2000</v>
      </c>
      <c r="D59" s="5">
        <f t="shared" ref="D59" si="12">C59+1</f>
        <v>2001</v>
      </c>
      <c r="E59" s="5">
        <f t="shared" ref="E59" si="13">D59+1</f>
        <v>2002</v>
      </c>
      <c r="F59" s="5">
        <f t="shared" ref="F59" si="14">E59+1</f>
        <v>2003</v>
      </c>
      <c r="G59" s="5">
        <f t="shared" ref="G59" si="15">F59+1</f>
        <v>2004</v>
      </c>
      <c r="H59" s="5">
        <f t="shared" ref="H59" si="16">G59+1</f>
        <v>2005</v>
      </c>
      <c r="I59" s="5">
        <f t="shared" ref="I59" si="17">H59+1</f>
        <v>2006</v>
      </c>
      <c r="J59" s="5">
        <f t="shared" ref="J59" si="18">I59+1</f>
        <v>2007</v>
      </c>
      <c r="K59" s="5">
        <f>J59+1</f>
        <v>2008</v>
      </c>
      <c r="L59" s="5">
        <f t="shared" ref="L59" si="19">K59+1</f>
        <v>2009</v>
      </c>
      <c r="M59" s="5">
        <f t="shared" ref="M59" si="20">L59+1</f>
        <v>2010</v>
      </c>
    </row>
    <row r="60" spans="1:13">
      <c r="A60" s="14"/>
      <c r="B60" s="13" t="s">
        <v>27</v>
      </c>
      <c r="C60" s="6">
        <f>$C8*C35/100</f>
        <v>75901373</v>
      </c>
      <c r="D60" s="6">
        <f t="shared" ref="D60:M60" si="21">$C8*D35/100</f>
        <v>78633822.427999988</v>
      </c>
      <c r="E60" s="6">
        <f t="shared" si="21"/>
        <v>81214469.109999999</v>
      </c>
      <c r="F60" s="6">
        <f t="shared" si="21"/>
        <v>84250524.030000001</v>
      </c>
      <c r="G60" s="6">
        <f t="shared" si="21"/>
        <v>87210677.577000007</v>
      </c>
      <c r="H60" s="6">
        <f t="shared" si="21"/>
        <v>90094929.751000002</v>
      </c>
      <c r="I60" s="6">
        <f t="shared" si="21"/>
        <v>93814097.027999997</v>
      </c>
      <c r="J60" s="6">
        <f t="shared" si="21"/>
        <v>97533264.305000007</v>
      </c>
      <c r="K60" s="6">
        <f t="shared" si="21"/>
        <v>98292278.034999996</v>
      </c>
      <c r="L60" s="6">
        <f t="shared" si="21"/>
        <v>94952617.622999996</v>
      </c>
      <c r="M60" s="6">
        <f t="shared" si="21"/>
        <v>93965899.773999989</v>
      </c>
    </row>
    <row r="61" spans="1:13">
      <c r="A61" s="14"/>
      <c r="B61" s="13" t="s">
        <v>28</v>
      </c>
      <c r="C61" s="6">
        <f t="shared" ref="C61:M61" si="22">$C9*C36/100</f>
        <v>17721591</v>
      </c>
      <c r="D61" s="6">
        <f t="shared" si="22"/>
        <v>18217795.548</v>
      </c>
      <c r="E61" s="6">
        <f t="shared" si="22"/>
        <v>18873494.414999999</v>
      </c>
      <c r="F61" s="6">
        <f t="shared" si="22"/>
        <v>19405142.145</v>
      </c>
      <c r="G61" s="6">
        <f t="shared" si="22"/>
        <v>19936789.875</v>
      </c>
      <c r="H61" s="6">
        <f t="shared" si="22"/>
        <v>20574767.151000001</v>
      </c>
      <c r="I61" s="6">
        <f t="shared" si="22"/>
        <v>21425403.519000001</v>
      </c>
      <c r="J61" s="6">
        <f t="shared" si="22"/>
        <v>22453255.797000002</v>
      </c>
      <c r="K61" s="6">
        <f t="shared" si="22"/>
        <v>22701358.070999999</v>
      </c>
      <c r="L61" s="6">
        <f t="shared" si="22"/>
        <v>21708948.975000001</v>
      </c>
      <c r="M61" s="6">
        <f t="shared" si="22"/>
        <v>21602619.429000001</v>
      </c>
    </row>
    <row r="62" spans="1:13">
      <c r="A62" s="14"/>
      <c r="B62" s="13" t="s">
        <v>29</v>
      </c>
      <c r="C62" s="6">
        <f t="shared" ref="C62:M62" si="23">$C10*C37/100</f>
        <v>12579575</v>
      </c>
      <c r="D62" s="6">
        <f t="shared" si="23"/>
        <v>13019860.125</v>
      </c>
      <c r="E62" s="6">
        <f t="shared" si="23"/>
        <v>13284031.199999999</v>
      </c>
      <c r="F62" s="6">
        <f t="shared" si="23"/>
        <v>13560781.85</v>
      </c>
      <c r="G62" s="6">
        <f t="shared" si="23"/>
        <v>13837532.5</v>
      </c>
      <c r="H62" s="6">
        <f t="shared" si="23"/>
        <v>14240078.9</v>
      </c>
      <c r="I62" s="6">
        <f t="shared" si="23"/>
        <v>14869057.65</v>
      </c>
      <c r="J62" s="6">
        <f t="shared" si="23"/>
        <v>15422558.949999999</v>
      </c>
      <c r="K62" s="6">
        <f t="shared" si="23"/>
        <v>15623832.15</v>
      </c>
      <c r="L62" s="6">
        <f t="shared" si="23"/>
        <v>15020012.550000001</v>
      </c>
      <c r="M62" s="6">
        <f t="shared" si="23"/>
        <v>15057751.275</v>
      </c>
    </row>
    <row r="63" spans="1:13">
      <c r="A63" s="14"/>
      <c r="B63" s="13" t="s">
        <v>30</v>
      </c>
      <c r="C63" s="6">
        <f t="shared" ref="C63:M63" si="24">$C11*C38/100</f>
        <v>14583946</v>
      </c>
      <c r="D63" s="6">
        <f t="shared" si="24"/>
        <v>14977712.542000001</v>
      </c>
      <c r="E63" s="6">
        <f t="shared" si="24"/>
        <v>15094384.109999999</v>
      </c>
      <c r="F63" s="6">
        <f t="shared" si="24"/>
        <v>15269391.462000001</v>
      </c>
      <c r="G63" s="6">
        <f t="shared" si="24"/>
        <v>15619406.165999999</v>
      </c>
      <c r="H63" s="6">
        <f t="shared" si="24"/>
        <v>16115260.33</v>
      </c>
      <c r="I63" s="6">
        <f t="shared" si="24"/>
        <v>16640282.386</v>
      </c>
      <c r="J63" s="6">
        <f t="shared" si="24"/>
        <v>17252808.118000001</v>
      </c>
      <c r="K63" s="6">
        <f t="shared" si="24"/>
        <v>17515319.145999998</v>
      </c>
      <c r="L63" s="6">
        <f t="shared" si="24"/>
        <v>16873625.522</v>
      </c>
      <c r="M63" s="6">
        <f t="shared" si="24"/>
        <v>16815289.737999998</v>
      </c>
    </row>
    <row r="64" spans="1:13">
      <c r="A64" s="14"/>
      <c r="B64" s="13" t="s">
        <v>31</v>
      </c>
      <c r="C64" s="6">
        <f t="shared" ref="C64:M64" si="25">$C12*C39/100</f>
        <v>22914951</v>
      </c>
      <c r="D64" s="6">
        <f t="shared" si="25"/>
        <v>24037783.598999999</v>
      </c>
      <c r="E64" s="6">
        <f t="shared" si="25"/>
        <v>24702317.177999996</v>
      </c>
      <c r="F64" s="6">
        <f t="shared" si="25"/>
        <v>25550170.364999998</v>
      </c>
      <c r="G64" s="6">
        <f t="shared" si="25"/>
        <v>26123044.140000001</v>
      </c>
      <c r="H64" s="6">
        <f t="shared" si="25"/>
        <v>26879237.522999998</v>
      </c>
      <c r="I64" s="6">
        <f t="shared" si="25"/>
        <v>27704175.759</v>
      </c>
      <c r="J64" s="6">
        <f t="shared" si="25"/>
        <v>28712433.602999996</v>
      </c>
      <c r="K64" s="6">
        <f t="shared" si="25"/>
        <v>28849923.309</v>
      </c>
      <c r="L64" s="6">
        <f t="shared" si="25"/>
        <v>27681260.807999998</v>
      </c>
      <c r="M64" s="6">
        <f t="shared" si="25"/>
        <v>27452111.297999997</v>
      </c>
    </row>
    <row r="65" spans="1:13">
      <c r="A65" s="14"/>
      <c r="B65" s="13" t="s">
        <v>32</v>
      </c>
      <c r="C65" s="6">
        <f t="shared" ref="C65:M65" si="26">$C13*C40/100</f>
        <v>7042415</v>
      </c>
      <c r="D65" s="6">
        <f t="shared" si="26"/>
        <v>7380450.9199999999</v>
      </c>
      <c r="E65" s="6">
        <f t="shared" si="26"/>
        <v>7626935.4450000003</v>
      </c>
      <c r="F65" s="6">
        <f t="shared" si="26"/>
        <v>7760741.3300000001</v>
      </c>
      <c r="G65" s="6">
        <f t="shared" si="26"/>
        <v>7979056.1950000003</v>
      </c>
      <c r="H65" s="6">
        <f t="shared" si="26"/>
        <v>8253710.3799999999</v>
      </c>
      <c r="I65" s="6">
        <f t="shared" si="26"/>
        <v>8577661.4700000007</v>
      </c>
      <c r="J65" s="6">
        <f t="shared" si="26"/>
        <v>8915697.3900000006</v>
      </c>
      <c r="K65" s="6">
        <f t="shared" si="26"/>
        <v>9028376.0299999993</v>
      </c>
      <c r="L65" s="6">
        <f t="shared" si="26"/>
        <v>8732594.5999999996</v>
      </c>
      <c r="M65" s="6">
        <f t="shared" si="26"/>
        <v>8739637.0150000006</v>
      </c>
    </row>
    <row r="66" spans="1:13">
      <c r="A66" s="14"/>
      <c r="B66" s="13" t="s">
        <v>33</v>
      </c>
      <c r="C66" s="6">
        <f t="shared" ref="C66:M66" si="27">$C14*C41/100</f>
        <v>31534878</v>
      </c>
      <c r="D66" s="6">
        <f t="shared" si="27"/>
        <v>32354784.827999998</v>
      </c>
      <c r="E66" s="6">
        <f t="shared" si="27"/>
        <v>33363900.924000002</v>
      </c>
      <c r="F66" s="6">
        <f t="shared" si="27"/>
        <v>34309947.263999999</v>
      </c>
      <c r="G66" s="6">
        <f t="shared" si="27"/>
        <v>35319063.359999999</v>
      </c>
      <c r="H66" s="6">
        <f t="shared" si="27"/>
        <v>36391249.212000005</v>
      </c>
      <c r="I66" s="6">
        <f t="shared" si="27"/>
        <v>37810318.722000003</v>
      </c>
      <c r="J66" s="6">
        <f t="shared" si="27"/>
        <v>39418597.5</v>
      </c>
      <c r="K66" s="6">
        <f t="shared" si="27"/>
        <v>39828550.914000005</v>
      </c>
      <c r="L66" s="6">
        <f t="shared" si="27"/>
        <v>38630225.549999997</v>
      </c>
      <c r="M66" s="6">
        <f t="shared" si="27"/>
        <v>38882504.574000001</v>
      </c>
    </row>
    <row r="67" spans="1:13">
      <c r="A67" s="14"/>
      <c r="B67" s="13" t="s">
        <v>34</v>
      </c>
      <c r="C67" s="6">
        <f t="shared" ref="C67:M67" si="28">$C15*C42/100</f>
        <v>19309684</v>
      </c>
      <c r="D67" s="6">
        <f t="shared" si="28"/>
        <v>19927593.888</v>
      </c>
      <c r="E67" s="6">
        <f t="shared" si="28"/>
        <v>20622742.512000002</v>
      </c>
      <c r="F67" s="6">
        <f t="shared" si="28"/>
        <v>21259962.083999999</v>
      </c>
      <c r="G67" s="6">
        <f t="shared" si="28"/>
        <v>21916491.34</v>
      </c>
      <c r="H67" s="6">
        <f t="shared" si="28"/>
        <v>22573020.596000001</v>
      </c>
      <c r="I67" s="6">
        <f t="shared" si="28"/>
        <v>23577124.164000001</v>
      </c>
      <c r="J67" s="6">
        <f t="shared" si="28"/>
        <v>24755014.887999997</v>
      </c>
      <c r="K67" s="6">
        <f t="shared" si="28"/>
        <v>25179827.936000001</v>
      </c>
      <c r="L67" s="6">
        <f t="shared" si="28"/>
        <v>24426750.260000002</v>
      </c>
      <c r="M67" s="6">
        <f t="shared" si="28"/>
        <v>24175724.368000001</v>
      </c>
    </row>
    <row r="68" spans="1:13">
      <c r="A68" s="14"/>
      <c r="B68" s="13" t="s">
        <v>35</v>
      </c>
      <c r="C68" s="6">
        <f t="shared" ref="C68:M68" si="29">$C16*C43/100</f>
        <v>107839360</v>
      </c>
      <c r="D68" s="6">
        <f t="shared" si="29"/>
        <v>111937255.68000001</v>
      </c>
      <c r="E68" s="6">
        <f t="shared" si="29"/>
        <v>114417560.95999999</v>
      </c>
      <c r="F68" s="6">
        <f t="shared" si="29"/>
        <v>117329223.68000001</v>
      </c>
      <c r="G68" s="6">
        <f t="shared" si="29"/>
        <v>121103601.28</v>
      </c>
      <c r="H68" s="6">
        <f t="shared" si="29"/>
        <v>124662300.16</v>
      </c>
      <c r="I68" s="6">
        <f t="shared" si="29"/>
        <v>129515071.36</v>
      </c>
      <c r="J68" s="6">
        <f t="shared" si="29"/>
        <v>134260003.19999999</v>
      </c>
      <c r="K68" s="6">
        <f t="shared" si="29"/>
        <v>134799200</v>
      </c>
      <c r="L68" s="6">
        <f t="shared" si="29"/>
        <v>129299392.64</v>
      </c>
      <c r="M68" s="6">
        <f t="shared" si="29"/>
        <v>129407232</v>
      </c>
    </row>
    <row r="69" spans="1:13">
      <c r="A69" s="14"/>
      <c r="B69" s="13" t="s">
        <v>36</v>
      </c>
      <c r="C69" s="6">
        <f t="shared" ref="C69:M69" si="30">$C17*C44/100</f>
        <v>55208335</v>
      </c>
      <c r="D69" s="6">
        <f t="shared" si="30"/>
        <v>57747918.409999996</v>
      </c>
      <c r="E69" s="6">
        <f t="shared" si="30"/>
        <v>59238543.454999998</v>
      </c>
      <c r="F69" s="6">
        <f t="shared" si="30"/>
        <v>60563543.494999997</v>
      </c>
      <c r="G69" s="6">
        <f t="shared" si="30"/>
        <v>62440626.884999998</v>
      </c>
      <c r="H69" s="6">
        <f t="shared" si="30"/>
        <v>64428126.945</v>
      </c>
      <c r="I69" s="6">
        <f t="shared" si="30"/>
        <v>67022918.689999998</v>
      </c>
      <c r="J69" s="6">
        <f t="shared" si="30"/>
        <v>69396877.094999999</v>
      </c>
      <c r="K69" s="6">
        <f t="shared" si="30"/>
        <v>70114585.450000003</v>
      </c>
      <c r="L69" s="6">
        <f t="shared" si="30"/>
        <v>67188543.694999993</v>
      </c>
      <c r="M69" s="6">
        <f t="shared" si="30"/>
        <v>66691668.68</v>
      </c>
    </row>
    <row r="70" spans="1:13">
      <c r="A70" s="14"/>
      <c r="B70" s="13" t="s">
        <v>37</v>
      </c>
      <c r="C70" s="6">
        <f t="shared" ref="C70:M70" si="31">$C18*C45/100</f>
        <v>9541732</v>
      </c>
      <c r="D70" s="6">
        <f t="shared" si="31"/>
        <v>9827983.9600000009</v>
      </c>
      <c r="E70" s="6">
        <f t="shared" si="31"/>
        <v>10190569.776000001</v>
      </c>
      <c r="F70" s="6">
        <f t="shared" si="31"/>
        <v>10524530.396</v>
      </c>
      <c r="G70" s="6">
        <f t="shared" si="31"/>
        <v>10868032.748</v>
      </c>
      <c r="H70" s="6">
        <f t="shared" si="31"/>
        <v>11249702.027999999</v>
      </c>
      <c r="I70" s="6">
        <f t="shared" si="31"/>
        <v>11717246.896</v>
      </c>
      <c r="J70" s="6">
        <f t="shared" si="31"/>
        <v>12270667.352</v>
      </c>
      <c r="K70" s="6">
        <f t="shared" si="31"/>
        <v>12528294.116000002</v>
      </c>
      <c r="L70" s="6">
        <f t="shared" si="31"/>
        <v>12270667.352</v>
      </c>
      <c r="M70" s="6">
        <f t="shared" si="31"/>
        <v>12270667.352</v>
      </c>
    </row>
    <row r="71" spans="1:13">
      <c r="A71" s="14"/>
      <c r="B71" s="13" t="s">
        <v>38</v>
      </c>
      <c r="C71" s="6">
        <f t="shared" ref="C71:M71" si="32">$C19*C46/100</f>
        <v>29605264</v>
      </c>
      <c r="D71" s="6">
        <f t="shared" si="32"/>
        <v>30434211.391999997</v>
      </c>
      <c r="E71" s="6">
        <f t="shared" si="32"/>
        <v>31115132.463999998</v>
      </c>
      <c r="F71" s="6">
        <f t="shared" si="32"/>
        <v>31825658.800000001</v>
      </c>
      <c r="G71" s="6">
        <f t="shared" si="32"/>
        <v>32891448.303999998</v>
      </c>
      <c r="H71" s="6">
        <f t="shared" si="32"/>
        <v>33898027.280000001</v>
      </c>
      <c r="I71" s="6">
        <f t="shared" si="32"/>
        <v>35348685.216000006</v>
      </c>
      <c r="J71" s="6">
        <f t="shared" si="32"/>
        <v>36888158.943999998</v>
      </c>
      <c r="K71" s="6">
        <f t="shared" si="32"/>
        <v>37598685.280000001</v>
      </c>
      <c r="L71" s="6">
        <f t="shared" si="32"/>
        <v>36503290.511999995</v>
      </c>
      <c r="M71" s="6">
        <f t="shared" si="32"/>
        <v>36503290.511999995</v>
      </c>
    </row>
    <row r="72" spans="1:13">
      <c r="A72" s="14"/>
      <c r="B72" s="13" t="s">
        <v>39</v>
      </c>
      <c r="C72" s="6">
        <f t="shared" ref="C72:M72" si="33">$C20*C47/100</f>
        <v>100670434</v>
      </c>
      <c r="D72" s="6">
        <f t="shared" si="33"/>
        <v>104797921.794</v>
      </c>
      <c r="E72" s="6">
        <f t="shared" si="33"/>
        <v>107113341.77600001</v>
      </c>
      <c r="F72" s="6">
        <f t="shared" si="33"/>
        <v>109932113.92800002</v>
      </c>
      <c r="G72" s="6">
        <f t="shared" si="33"/>
        <v>113858260.854</v>
      </c>
      <c r="H72" s="6">
        <f t="shared" si="33"/>
        <v>118388430.384</v>
      </c>
      <c r="I72" s="6">
        <f t="shared" si="33"/>
        <v>123522622.51800001</v>
      </c>
      <c r="J72" s="6">
        <f t="shared" si="33"/>
        <v>128153462.48199999</v>
      </c>
      <c r="K72" s="6">
        <f t="shared" si="33"/>
        <v>129663518.99200001</v>
      </c>
      <c r="L72" s="6">
        <f t="shared" si="33"/>
        <v>125636701.63199998</v>
      </c>
      <c r="M72" s="6">
        <f t="shared" si="33"/>
        <v>125536031.19800001</v>
      </c>
    </row>
    <row r="73" spans="1:13">
      <c r="A73" s="14"/>
      <c r="B73" s="13" t="s">
        <v>40</v>
      </c>
      <c r="C73" s="6">
        <f t="shared" ref="C73:M73" si="34">$C21*C48/100</f>
        <v>13762032</v>
      </c>
      <c r="D73" s="6">
        <f t="shared" si="34"/>
        <v>14367561.408000002</v>
      </c>
      <c r="E73" s="6">
        <f t="shared" si="34"/>
        <v>14904280.655999999</v>
      </c>
      <c r="F73" s="6">
        <f t="shared" si="34"/>
        <v>15454761.935999999</v>
      </c>
      <c r="G73" s="6">
        <f t="shared" si="34"/>
        <v>15908908.991999999</v>
      </c>
      <c r="H73" s="6">
        <f t="shared" si="34"/>
        <v>16555724.495999999</v>
      </c>
      <c r="I73" s="6">
        <f t="shared" si="34"/>
        <v>17257588.128000002</v>
      </c>
      <c r="J73" s="6">
        <f t="shared" si="34"/>
        <v>18028261.920000002</v>
      </c>
      <c r="K73" s="6">
        <f t="shared" si="34"/>
        <v>18358550.688000001</v>
      </c>
      <c r="L73" s="6">
        <f t="shared" si="34"/>
        <v>17766783.311999999</v>
      </c>
      <c r="M73" s="6">
        <f t="shared" si="34"/>
        <v>17656687.056000002</v>
      </c>
    </row>
    <row r="74" spans="1:13">
      <c r="A74" s="14"/>
      <c r="B74" s="13" t="s">
        <v>41</v>
      </c>
      <c r="C74" s="6">
        <f t="shared" ref="C74:M74" si="35">$C22*C49/100</f>
        <v>9896992</v>
      </c>
      <c r="D74" s="6">
        <f t="shared" si="35"/>
        <v>10164210.784</v>
      </c>
      <c r="E74" s="6">
        <f t="shared" si="35"/>
        <v>10441326.560000001</v>
      </c>
      <c r="F74" s="6">
        <f t="shared" si="35"/>
        <v>10718442.336000001</v>
      </c>
      <c r="G74" s="6">
        <f t="shared" si="35"/>
        <v>11084631.039999999</v>
      </c>
      <c r="H74" s="6">
        <f t="shared" si="35"/>
        <v>11421128.767999999</v>
      </c>
      <c r="I74" s="6">
        <f t="shared" si="35"/>
        <v>11886287.392000001</v>
      </c>
      <c r="J74" s="6">
        <f t="shared" si="35"/>
        <v>12371240</v>
      </c>
      <c r="K74" s="6">
        <f t="shared" si="35"/>
        <v>12628561.792000001</v>
      </c>
      <c r="L74" s="6">
        <f t="shared" si="35"/>
        <v>12341549.024</v>
      </c>
      <c r="M74" s="6">
        <f t="shared" si="35"/>
        <v>12480106.912</v>
      </c>
    </row>
    <row r="75" spans="1:13">
      <c r="A75" s="14"/>
      <c r="B75" s="13" t="s">
        <v>42</v>
      </c>
      <c r="C75" s="6">
        <f t="shared" ref="C75:M75" si="36">$C23*C50/100</f>
        <v>35973633</v>
      </c>
      <c r="D75" s="6">
        <f t="shared" si="36"/>
        <v>37196736.522</v>
      </c>
      <c r="E75" s="6">
        <f t="shared" si="36"/>
        <v>37844261.916000001</v>
      </c>
      <c r="F75" s="6">
        <f t="shared" si="36"/>
        <v>38635681.842</v>
      </c>
      <c r="G75" s="6">
        <f t="shared" si="36"/>
        <v>39786838.097999997</v>
      </c>
      <c r="H75" s="6">
        <f t="shared" si="36"/>
        <v>41189809.784999996</v>
      </c>
      <c r="I75" s="6">
        <f t="shared" si="36"/>
        <v>42844596.902999997</v>
      </c>
      <c r="J75" s="6">
        <f t="shared" si="36"/>
        <v>44535357.653999999</v>
      </c>
      <c r="K75" s="6">
        <f t="shared" si="36"/>
        <v>45254830.313999996</v>
      </c>
      <c r="L75" s="6">
        <f t="shared" si="36"/>
        <v>43671990.461999997</v>
      </c>
      <c r="M75" s="6">
        <f t="shared" si="36"/>
        <v>43995753.158999994</v>
      </c>
    </row>
    <row r="76" spans="1:13">
      <c r="A76" s="14"/>
      <c r="B76" s="13" t="s">
        <v>43</v>
      </c>
      <c r="C76" s="6">
        <f t="shared" ref="C76:M76" si="37">$C24*C51/100</f>
        <v>4345435</v>
      </c>
      <c r="D76" s="6">
        <f t="shared" si="37"/>
        <v>4445380.0049999999</v>
      </c>
      <c r="E76" s="6">
        <f t="shared" si="37"/>
        <v>4527943.2699999996</v>
      </c>
      <c r="F76" s="6">
        <f t="shared" si="37"/>
        <v>4680033.4950000001</v>
      </c>
      <c r="G76" s="6">
        <f t="shared" si="37"/>
        <v>4832123.72</v>
      </c>
      <c r="H76" s="6">
        <f t="shared" si="37"/>
        <v>4984213.9450000003</v>
      </c>
      <c r="I76" s="6">
        <f t="shared" si="37"/>
        <v>5192794.8250000002</v>
      </c>
      <c r="J76" s="6">
        <f t="shared" si="37"/>
        <v>5418757.4450000003</v>
      </c>
      <c r="K76" s="6">
        <f t="shared" si="37"/>
        <v>5510011.5800000001</v>
      </c>
      <c r="L76" s="6">
        <f t="shared" si="37"/>
        <v>5327503.3099999996</v>
      </c>
      <c r="M76" s="6">
        <f t="shared" si="37"/>
        <v>5310121.57</v>
      </c>
    </row>
    <row r="77" spans="1:13">
      <c r="A77" s="14"/>
      <c r="B77" s="13" t="s">
        <v>99</v>
      </c>
      <c r="C77" s="6">
        <f t="shared" ref="C77:M77" si="38">$C25*C52/100</f>
        <v>1641306</v>
      </c>
      <c r="D77" s="6">
        <f t="shared" si="38"/>
        <v>1688121.9679999999</v>
      </c>
      <c r="E77" s="6">
        <f t="shared" si="38"/>
        <v>1726181.9820000001</v>
      </c>
      <c r="F77" s="6">
        <f t="shared" si="38"/>
        <v>1801055.14</v>
      </c>
      <c r="G77" s="6">
        <f t="shared" si="38"/>
        <v>1856627.0619999999</v>
      </c>
      <c r="H77" s="6">
        <f t="shared" si="38"/>
        <v>1916031.02</v>
      </c>
      <c r="I77" s="6">
        <f t="shared" si="38"/>
        <v>1978640.0959999999</v>
      </c>
      <c r="J77" s="6">
        <f t="shared" si="38"/>
        <v>2049526.23</v>
      </c>
      <c r="K77" s="6">
        <f t="shared" si="38"/>
        <v>2109550.1399999997</v>
      </c>
      <c r="L77" s="6">
        <f t="shared" si="38"/>
        <v>2081415.4559999995</v>
      </c>
      <c r="M77" s="6">
        <f t="shared" si="38"/>
        <v>2079851.6439999999</v>
      </c>
    </row>
    <row r="78" spans="1:13">
      <c r="A78" s="14"/>
      <c r="B78" s="13" t="s">
        <v>46</v>
      </c>
      <c r="C78" s="6">
        <f>SUM(C60:C77)</f>
        <v>570072936</v>
      </c>
      <c r="D78" s="6">
        <f t="shared" ref="D78:M78" si="39">SUM(D60:D77)</f>
        <v>591157105.801</v>
      </c>
      <c r="E78" s="6">
        <f t="shared" si="39"/>
        <v>606301417.70899987</v>
      </c>
      <c r="F78" s="6">
        <f t="shared" si="39"/>
        <v>622831705.57800007</v>
      </c>
      <c r="G78" s="6">
        <f t="shared" si="39"/>
        <v>642573160.13600016</v>
      </c>
      <c r="H78" s="6">
        <f t="shared" si="39"/>
        <v>663815748.65400016</v>
      </c>
      <c r="I78" s="6">
        <f t="shared" si="39"/>
        <v>690704572.722</v>
      </c>
      <c r="J78" s="6">
        <f t="shared" si="39"/>
        <v>717835942.87300003</v>
      </c>
      <c r="K78" s="6">
        <f t="shared" si="39"/>
        <v>725585253.94299996</v>
      </c>
      <c r="L78" s="6">
        <f t="shared" si="39"/>
        <v>700113873.28299987</v>
      </c>
      <c r="M78" s="6">
        <f t="shared" si="39"/>
        <v>698622947.55400014</v>
      </c>
    </row>
    <row r="79" spans="1:13">
      <c r="A79" s="14"/>
      <c r="B79" s="13" t="s">
        <v>100</v>
      </c>
      <c r="C79" s="6"/>
      <c r="D79" s="6"/>
      <c r="E79" s="6"/>
      <c r="F79" s="6"/>
      <c r="G79" s="6"/>
      <c r="H79" s="6"/>
      <c r="I79" s="6"/>
      <c r="J79" s="6"/>
    </row>
    <row r="80" spans="1:13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3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3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3">
      <c r="A83" s="14"/>
      <c r="B83" s="14" t="s">
        <v>201</v>
      </c>
      <c r="C83" s="14"/>
      <c r="D83" s="14"/>
      <c r="E83" s="14"/>
      <c r="F83" s="14"/>
      <c r="G83" s="14"/>
      <c r="H83" s="14"/>
      <c r="I83" s="14"/>
      <c r="J83" s="14"/>
    </row>
    <row r="84" spans="1:13">
      <c r="A84" s="14"/>
      <c r="B84" s="13" t="s">
        <v>102</v>
      </c>
      <c r="C84" s="14"/>
      <c r="D84" s="14"/>
      <c r="E84" s="14"/>
      <c r="F84" s="14"/>
      <c r="G84" s="14"/>
      <c r="H84" s="14"/>
      <c r="I84" s="14"/>
      <c r="J84" s="14"/>
    </row>
    <row r="85" spans="1:13">
      <c r="A85" s="14"/>
      <c r="B85" s="14" t="s">
        <v>103</v>
      </c>
      <c r="C85" s="14"/>
      <c r="D85" s="14"/>
      <c r="E85" s="14"/>
      <c r="F85" s="14"/>
      <c r="G85" s="14"/>
      <c r="H85" s="14"/>
      <c r="I85" s="14"/>
      <c r="J85" s="14"/>
    </row>
    <row r="86" spans="1:13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3">
      <c r="A87" s="14"/>
      <c r="B87" s="14"/>
      <c r="C87" s="16"/>
      <c r="D87" s="16"/>
      <c r="E87" s="16"/>
      <c r="F87" s="16"/>
      <c r="G87" s="16"/>
      <c r="H87" s="16"/>
      <c r="I87" s="16"/>
      <c r="J87" s="16" t="s">
        <v>25</v>
      </c>
      <c r="K87" s="16" t="s">
        <v>25</v>
      </c>
      <c r="L87" s="16" t="s">
        <v>26</v>
      </c>
      <c r="M87" s="16" t="s">
        <v>83</v>
      </c>
    </row>
    <row r="88" spans="1:13">
      <c r="A88" s="14"/>
      <c r="B88" s="14"/>
      <c r="C88" s="5">
        <v>2000</v>
      </c>
      <c r="D88" s="5">
        <f t="shared" ref="D88" si="40">C88+1</f>
        <v>2001</v>
      </c>
      <c r="E88" s="5">
        <f t="shared" ref="E88" si="41">D88+1</f>
        <v>2002</v>
      </c>
      <c r="F88" s="5">
        <f t="shared" ref="F88" si="42">E88+1</f>
        <v>2003</v>
      </c>
      <c r="G88" s="5">
        <f t="shared" ref="G88" si="43">F88+1</f>
        <v>2004</v>
      </c>
      <c r="H88" s="5">
        <f t="shared" ref="H88" si="44">G88+1</f>
        <v>2005</v>
      </c>
      <c r="I88" s="5">
        <f t="shared" ref="I88" si="45">H88+1</f>
        <v>2006</v>
      </c>
      <c r="J88" s="5">
        <f t="shared" ref="J88" si="46">I88+1</f>
        <v>2007</v>
      </c>
      <c r="K88" s="5">
        <f>J88+1</f>
        <v>2008</v>
      </c>
      <c r="L88" s="5">
        <f t="shared" ref="L88" si="47">K88+1</f>
        <v>2009</v>
      </c>
      <c r="M88" s="5">
        <f t="shared" ref="M88" si="48">L88+1</f>
        <v>2010</v>
      </c>
    </row>
    <row r="89" spans="1:13">
      <c r="A89" s="14"/>
      <c r="B89" s="13" t="s">
        <v>27</v>
      </c>
      <c r="C89" s="10">
        <v>2484.8000000000002</v>
      </c>
      <c r="D89" s="10">
        <v>2566.9</v>
      </c>
      <c r="E89" s="10">
        <v>2613.5</v>
      </c>
      <c r="F89" s="10">
        <v>2718.6</v>
      </c>
      <c r="G89" s="10">
        <v>2824.5</v>
      </c>
      <c r="H89" s="10">
        <v>2953.6</v>
      </c>
      <c r="I89" s="10">
        <v>3102</v>
      </c>
      <c r="J89" s="10">
        <v>3206.7</v>
      </c>
      <c r="K89">
        <v>3166.7</v>
      </c>
      <c r="L89">
        <v>2931.4</v>
      </c>
      <c r="M89">
        <v>2862.5</v>
      </c>
    </row>
    <row r="90" spans="1:13">
      <c r="A90" s="14"/>
      <c r="B90" s="13" t="s">
        <v>28</v>
      </c>
      <c r="C90" s="10">
        <v>553.70000000000005</v>
      </c>
      <c r="D90" s="10">
        <v>566</v>
      </c>
      <c r="E90" s="10">
        <v>581.9</v>
      </c>
      <c r="F90" s="10">
        <v>593.20000000000005</v>
      </c>
      <c r="G90" s="10">
        <v>611.79999999999995</v>
      </c>
      <c r="H90" s="10">
        <v>630.6</v>
      </c>
      <c r="I90" s="10">
        <v>653.1</v>
      </c>
      <c r="J90" s="10">
        <v>676.2</v>
      </c>
      <c r="K90">
        <v>676.1</v>
      </c>
      <c r="L90">
        <v>632.9</v>
      </c>
      <c r="M90">
        <v>616.5</v>
      </c>
    </row>
    <row r="91" spans="1:13">
      <c r="A91" s="14"/>
      <c r="B91" s="13" t="s">
        <v>29</v>
      </c>
      <c r="C91" s="10">
        <v>380.7</v>
      </c>
      <c r="D91" s="10">
        <v>391.3</v>
      </c>
      <c r="E91" s="10">
        <v>393.6</v>
      </c>
      <c r="F91" s="10">
        <v>405.6</v>
      </c>
      <c r="G91" s="10">
        <v>410.7</v>
      </c>
      <c r="H91" s="10">
        <v>426.2</v>
      </c>
      <c r="I91" s="10">
        <v>441.9</v>
      </c>
      <c r="J91" s="10">
        <v>455.2</v>
      </c>
      <c r="K91">
        <v>457</v>
      </c>
      <c r="L91">
        <v>424</v>
      </c>
      <c r="M91">
        <v>417.1</v>
      </c>
    </row>
    <row r="92" spans="1:13">
      <c r="A92" s="14"/>
      <c r="B92" s="13" t="s">
        <v>30</v>
      </c>
      <c r="C92" s="10">
        <v>421.8</v>
      </c>
      <c r="D92" s="10">
        <v>436.9</v>
      </c>
      <c r="E92" s="10">
        <v>442.5</v>
      </c>
      <c r="F92" s="10">
        <v>452.6</v>
      </c>
      <c r="G92" s="10">
        <v>470.2</v>
      </c>
      <c r="H92" s="10">
        <v>502.2</v>
      </c>
      <c r="I92" s="10">
        <v>520.29999999999995</v>
      </c>
      <c r="J92" s="10">
        <v>538.79999999999995</v>
      </c>
      <c r="K92">
        <v>536.79999999999995</v>
      </c>
      <c r="L92">
        <v>504.8</v>
      </c>
      <c r="M92">
        <v>488.4</v>
      </c>
    </row>
    <row r="93" spans="1:13">
      <c r="A93" s="14"/>
      <c r="B93" s="13" t="s">
        <v>31</v>
      </c>
      <c r="C93" s="10">
        <v>678.5</v>
      </c>
      <c r="D93" s="10">
        <v>711.2</v>
      </c>
      <c r="E93" s="10">
        <v>732.1</v>
      </c>
      <c r="F93" s="10">
        <v>759.3</v>
      </c>
      <c r="G93" s="10">
        <v>793.8</v>
      </c>
      <c r="H93" s="10">
        <v>825.5</v>
      </c>
      <c r="I93" s="10">
        <v>855.8</v>
      </c>
      <c r="J93" s="10">
        <v>889.1</v>
      </c>
      <c r="K93">
        <v>869.7</v>
      </c>
      <c r="L93">
        <v>808.3</v>
      </c>
      <c r="M93">
        <v>784.1</v>
      </c>
    </row>
    <row r="94" spans="1:13">
      <c r="A94" s="14"/>
      <c r="B94" s="13" t="s">
        <v>32</v>
      </c>
      <c r="C94" s="10">
        <v>213.3</v>
      </c>
      <c r="D94" s="10">
        <v>223.2</v>
      </c>
      <c r="E94" s="10">
        <v>231</v>
      </c>
      <c r="F94" s="10">
        <v>235.9</v>
      </c>
      <c r="G94" s="10">
        <v>243.7</v>
      </c>
      <c r="H94" s="10">
        <v>255.7</v>
      </c>
      <c r="I94" s="10">
        <v>262.7</v>
      </c>
      <c r="J94" s="10">
        <v>270.10000000000002</v>
      </c>
      <c r="K94">
        <v>271.7</v>
      </c>
      <c r="L94">
        <v>253.7</v>
      </c>
      <c r="M94">
        <v>246.9</v>
      </c>
    </row>
    <row r="95" spans="1:13">
      <c r="A95" s="14"/>
      <c r="B95" s="13" t="s">
        <v>33</v>
      </c>
      <c r="C95" s="10">
        <v>988.6</v>
      </c>
      <c r="D95" s="10">
        <v>1010.6</v>
      </c>
      <c r="E95" s="10">
        <v>1024.4000000000001</v>
      </c>
      <c r="F95" s="10">
        <v>1050.4000000000001</v>
      </c>
      <c r="G95" s="10">
        <v>1074.3</v>
      </c>
      <c r="H95" s="10">
        <v>1104.5</v>
      </c>
      <c r="I95" s="10">
        <v>1136</v>
      </c>
      <c r="J95" s="10">
        <v>1167.9000000000001</v>
      </c>
      <c r="K95">
        <v>1154.3</v>
      </c>
      <c r="L95">
        <v>1090.0999999999999</v>
      </c>
      <c r="M95">
        <v>1078.5999999999999</v>
      </c>
    </row>
    <row r="96" spans="1:13">
      <c r="A96" s="14"/>
      <c r="B96" s="13" t="s">
        <v>34</v>
      </c>
      <c r="C96" s="10">
        <v>677.7</v>
      </c>
      <c r="D96" s="10">
        <v>701.4</v>
      </c>
      <c r="E96" s="10">
        <v>718.1</v>
      </c>
      <c r="F96" s="10">
        <v>739.6</v>
      </c>
      <c r="G96" s="10">
        <v>764.4</v>
      </c>
      <c r="H96" s="10">
        <v>780.9</v>
      </c>
      <c r="I96" s="10">
        <v>813</v>
      </c>
      <c r="J96" s="10">
        <v>842.9</v>
      </c>
      <c r="K96">
        <v>836.9</v>
      </c>
      <c r="L96">
        <v>777.9</v>
      </c>
      <c r="M96">
        <v>755</v>
      </c>
    </row>
    <row r="97" spans="1:13">
      <c r="A97" s="14"/>
      <c r="B97" s="13" t="s">
        <v>35</v>
      </c>
      <c r="C97" s="10">
        <v>3092.3</v>
      </c>
      <c r="D97" s="10">
        <v>3174.6</v>
      </c>
      <c r="E97" s="10">
        <v>3225.5</v>
      </c>
      <c r="F97" s="10">
        <v>3325.2</v>
      </c>
      <c r="G97" s="10">
        <v>3449.7</v>
      </c>
      <c r="H97" s="10">
        <v>3586.5</v>
      </c>
      <c r="I97" s="10">
        <v>3741.9</v>
      </c>
      <c r="J97" s="10">
        <v>3851.3</v>
      </c>
      <c r="K97">
        <v>3835.1</v>
      </c>
      <c r="L97">
        <v>3582.4</v>
      </c>
      <c r="M97">
        <v>3494.2</v>
      </c>
    </row>
    <row r="98" spans="1:13">
      <c r="A98" s="14"/>
      <c r="B98" s="13" t="s">
        <v>36</v>
      </c>
      <c r="C98" s="10">
        <v>1761.3</v>
      </c>
      <c r="D98" s="10">
        <v>1814.5</v>
      </c>
      <c r="E98" s="10">
        <v>1872.8</v>
      </c>
      <c r="F98" s="10">
        <v>1931</v>
      </c>
      <c r="G98" s="10">
        <v>2009.4</v>
      </c>
      <c r="H98" s="10">
        <v>2086</v>
      </c>
      <c r="I98" s="10">
        <v>2189.1999999999998</v>
      </c>
      <c r="J98" s="10">
        <v>2248.5</v>
      </c>
      <c r="K98">
        <v>2218.6999999999998</v>
      </c>
      <c r="L98">
        <v>2031.5</v>
      </c>
      <c r="M98">
        <v>1969.4</v>
      </c>
    </row>
    <row r="99" spans="1:13">
      <c r="A99" s="14"/>
      <c r="B99" s="13" t="s">
        <v>37</v>
      </c>
      <c r="C99" s="10">
        <v>355.7</v>
      </c>
      <c r="D99" s="10">
        <v>359.7</v>
      </c>
      <c r="E99" s="10">
        <v>370.1</v>
      </c>
      <c r="F99" s="10">
        <v>380.5</v>
      </c>
      <c r="G99" s="10">
        <v>388.5</v>
      </c>
      <c r="H99" s="10">
        <v>405</v>
      </c>
      <c r="I99" s="10">
        <v>414.4</v>
      </c>
      <c r="J99" s="10">
        <v>422.3</v>
      </c>
      <c r="K99">
        <v>424.9</v>
      </c>
      <c r="L99">
        <v>400.3</v>
      </c>
      <c r="M99">
        <v>393.1</v>
      </c>
    </row>
    <row r="100" spans="1:13">
      <c r="A100" s="14"/>
      <c r="B100" s="13" t="s">
        <v>38</v>
      </c>
      <c r="C100" s="10">
        <v>997.4</v>
      </c>
      <c r="D100" s="10">
        <v>1026.0999999999999</v>
      </c>
      <c r="E100" s="10">
        <v>1036.2</v>
      </c>
      <c r="F100" s="10">
        <v>1056.8</v>
      </c>
      <c r="G100" s="10">
        <v>1084.8</v>
      </c>
      <c r="H100" s="10">
        <v>1126.0999999999999</v>
      </c>
      <c r="I100" s="10">
        <v>1168.0999999999999</v>
      </c>
      <c r="J100" s="10">
        <v>1211.9000000000001</v>
      </c>
      <c r="K100">
        <v>1210.2</v>
      </c>
      <c r="L100">
        <v>1138.9000000000001</v>
      </c>
      <c r="M100">
        <v>1117.2</v>
      </c>
    </row>
    <row r="101" spans="1:13">
      <c r="A101" s="14"/>
      <c r="B101" s="13" t="s">
        <v>39</v>
      </c>
      <c r="C101" s="10">
        <v>2697.3</v>
      </c>
      <c r="D101" s="10">
        <v>2796.4</v>
      </c>
      <c r="E101" s="10">
        <v>2877.3</v>
      </c>
      <c r="F101" s="10">
        <v>2976.2</v>
      </c>
      <c r="G101" s="10">
        <v>3097.5</v>
      </c>
      <c r="H101" s="10">
        <v>3242.7</v>
      </c>
      <c r="I101" s="10">
        <v>3368.5</v>
      </c>
      <c r="J101" s="10">
        <v>3463.5</v>
      </c>
      <c r="K101">
        <v>3492.8</v>
      </c>
      <c r="L101">
        <v>3307.7</v>
      </c>
      <c r="M101">
        <v>3246.3</v>
      </c>
    </row>
    <row r="102" spans="1:13">
      <c r="A102" s="14"/>
      <c r="B102" s="13" t="s">
        <v>40</v>
      </c>
      <c r="C102" s="10">
        <v>454.5</v>
      </c>
      <c r="D102" s="10">
        <v>475.6</v>
      </c>
      <c r="E102" s="10">
        <v>495.5</v>
      </c>
      <c r="F102" s="10">
        <v>514.9</v>
      </c>
      <c r="G102" s="10">
        <v>537.9</v>
      </c>
      <c r="H102" s="10">
        <v>562.6</v>
      </c>
      <c r="I102" s="10">
        <v>589.79999999999995</v>
      </c>
      <c r="J102" s="10">
        <v>612.29999999999995</v>
      </c>
      <c r="K102">
        <v>604.79999999999995</v>
      </c>
      <c r="L102">
        <v>558.20000000000005</v>
      </c>
      <c r="M102">
        <v>548.5</v>
      </c>
    </row>
    <row r="103" spans="1:13">
      <c r="A103" s="14"/>
      <c r="B103" s="13" t="s">
        <v>41</v>
      </c>
      <c r="C103" s="10">
        <v>287.10000000000002</v>
      </c>
      <c r="D103" s="10">
        <v>295.60000000000002</v>
      </c>
      <c r="E103" s="10">
        <v>302.3</v>
      </c>
      <c r="F103" s="10">
        <v>310.60000000000002</v>
      </c>
      <c r="G103" s="10">
        <v>317.8</v>
      </c>
      <c r="H103" s="10">
        <v>331.4</v>
      </c>
      <c r="I103" s="10">
        <v>340.8</v>
      </c>
      <c r="J103" s="10">
        <v>354</v>
      </c>
      <c r="K103">
        <v>354.5</v>
      </c>
      <c r="L103">
        <v>335.2</v>
      </c>
      <c r="M103">
        <v>328.8</v>
      </c>
    </row>
    <row r="104" spans="1:13">
      <c r="A104" s="14"/>
      <c r="B104" s="13" t="s">
        <v>42</v>
      </c>
      <c r="C104" s="10">
        <v>947</v>
      </c>
      <c r="D104" s="10">
        <v>983.2</v>
      </c>
      <c r="E104" s="10">
        <v>1002.4</v>
      </c>
      <c r="F104" s="10">
        <v>1031.5999999999999</v>
      </c>
      <c r="G104" s="10">
        <v>1043.0999999999999</v>
      </c>
      <c r="H104" s="10">
        <v>1076.0999999999999</v>
      </c>
      <c r="I104" s="10">
        <v>1110.8</v>
      </c>
      <c r="J104" s="10">
        <v>1143.4000000000001</v>
      </c>
      <c r="K104">
        <v>1153.5999999999999</v>
      </c>
      <c r="L104">
        <v>1081.8</v>
      </c>
      <c r="M104">
        <v>1061.5</v>
      </c>
    </row>
    <row r="105" spans="1:13">
      <c r="A105" s="14"/>
      <c r="B105" s="13" t="s">
        <v>43</v>
      </c>
      <c r="C105" s="10">
        <v>129.80000000000001</v>
      </c>
      <c r="D105" s="10">
        <v>133.19999999999999</v>
      </c>
      <c r="E105" s="10">
        <v>136</v>
      </c>
      <c r="F105" s="10">
        <v>140.5</v>
      </c>
      <c r="G105" s="10">
        <v>145.69999999999999</v>
      </c>
      <c r="H105" s="10">
        <v>150.4</v>
      </c>
      <c r="I105" s="10">
        <v>156.19999999999999</v>
      </c>
      <c r="J105" s="10">
        <v>158.4</v>
      </c>
      <c r="K105">
        <v>156.80000000000001</v>
      </c>
      <c r="L105">
        <v>145.5</v>
      </c>
      <c r="M105">
        <v>142.19999999999999</v>
      </c>
    </row>
    <row r="106" spans="1:13">
      <c r="A106" s="14"/>
      <c r="B106" s="13" t="s">
        <v>99</v>
      </c>
      <c r="C106" s="10">
        <v>51.3</v>
      </c>
      <c r="D106" s="10">
        <v>52.900000000000006</v>
      </c>
      <c r="E106" s="10">
        <v>53.2</v>
      </c>
      <c r="F106" s="10">
        <v>55</v>
      </c>
      <c r="G106" s="10">
        <v>57.599999999999994</v>
      </c>
      <c r="H106" s="10">
        <v>59.7</v>
      </c>
      <c r="I106" s="10">
        <v>61.599999999999994</v>
      </c>
      <c r="J106" s="10">
        <v>63</v>
      </c>
      <c r="K106">
        <v>63.8</v>
      </c>
      <c r="L106">
        <v>61.7</v>
      </c>
      <c r="M106">
        <v>60.8</v>
      </c>
    </row>
    <row r="107" spans="1:13">
      <c r="A107" s="14"/>
      <c r="B107" s="13" t="s">
        <v>46</v>
      </c>
      <c r="C107" s="10">
        <v>17172.800000000003</v>
      </c>
      <c r="D107" s="10">
        <v>17719.300000000003</v>
      </c>
      <c r="E107" s="10">
        <v>18108.400000000001</v>
      </c>
      <c r="F107" s="10">
        <v>18677.5</v>
      </c>
      <c r="G107" s="10">
        <v>19325.399999999994</v>
      </c>
      <c r="H107" s="10">
        <v>20105.7</v>
      </c>
      <c r="I107" s="10">
        <v>20926.099999999999</v>
      </c>
      <c r="J107" s="10">
        <v>21575.500000000004</v>
      </c>
      <c r="K107">
        <v>21484.399999999998</v>
      </c>
      <c r="L107">
        <v>20066.3</v>
      </c>
      <c r="M107">
        <v>19611.099999999999</v>
      </c>
    </row>
    <row r="108" spans="1:13">
      <c r="A108" s="14"/>
      <c r="B108" s="13" t="s">
        <v>100</v>
      </c>
      <c r="C108" s="17"/>
      <c r="D108" s="17"/>
      <c r="E108" s="17"/>
      <c r="F108" s="17"/>
      <c r="G108" s="17"/>
      <c r="H108" s="17"/>
      <c r="I108" s="17"/>
      <c r="J108" s="17"/>
    </row>
    <row r="109" spans="1:13">
      <c r="A109" s="14"/>
      <c r="B109" s="15" t="s">
        <v>107</v>
      </c>
      <c r="C109" s="14">
        <v>7.3999999999978172</v>
      </c>
      <c r="D109" s="14">
        <v>7.6999999999970896</v>
      </c>
      <c r="E109" s="14">
        <v>8.3999999999978172</v>
      </c>
      <c r="F109" s="14">
        <v>8.7000000000007276</v>
      </c>
      <c r="G109" s="14">
        <v>8.7000000000043656</v>
      </c>
      <c r="H109" s="14">
        <v>9.2999999999992724</v>
      </c>
      <c r="I109" s="14">
        <v>10.200000000000728</v>
      </c>
      <c r="J109" s="14">
        <v>9.5999999999949068</v>
      </c>
      <c r="K109">
        <v>10.600000000002183</v>
      </c>
      <c r="L109">
        <v>10.700000000000728</v>
      </c>
      <c r="M109">
        <v>10.900000000001455</v>
      </c>
    </row>
    <row r="110" spans="1:13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3">
      <c r="B111" s="76" t="s">
        <v>111</v>
      </c>
    </row>
    <row r="112" spans="1:13">
      <c r="B112" s="15" t="s">
        <v>108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2:13">
      <c r="B113" s="16" t="s">
        <v>103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2:13">
      <c r="B114" s="16"/>
      <c r="C114" s="16"/>
      <c r="D114" s="16"/>
      <c r="E114" s="16"/>
      <c r="F114" s="16"/>
      <c r="G114" s="16"/>
      <c r="H114" s="16"/>
      <c r="I114" s="16"/>
      <c r="J114" s="16" t="s">
        <v>25</v>
      </c>
      <c r="K114" s="16" t="s">
        <v>25</v>
      </c>
      <c r="L114" s="16" t="s">
        <v>26</v>
      </c>
      <c r="M114" s="16" t="s">
        <v>83</v>
      </c>
    </row>
    <row r="115" spans="2:13">
      <c r="B115" s="16"/>
      <c r="C115" s="5">
        <v>2000</v>
      </c>
      <c r="D115" s="5">
        <f t="shared" ref="D115" si="49">C115+1</f>
        <v>2001</v>
      </c>
      <c r="E115" s="5">
        <f t="shared" ref="E115" si="50">D115+1</f>
        <v>2002</v>
      </c>
      <c r="F115" s="5">
        <f t="shared" ref="F115" si="51">E115+1</f>
        <v>2003</v>
      </c>
      <c r="G115" s="5">
        <f t="shared" ref="G115" si="52">F115+1</f>
        <v>2004</v>
      </c>
      <c r="H115" s="5">
        <f t="shared" ref="H115" si="53">G115+1</f>
        <v>2005</v>
      </c>
      <c r="I115" s="5">
        <f t="shared" ref="I115" si="54">H115+1</f>
        <v>2006</v>
      </c>
      <c r="J115" s="5">
        <f t="shared" ref="J115" si="55">I115+1</f>
        <v>2007</v>
      </c>
      <c r="K115" s="5">
        <f>J115+1</f>
        <v>2008</v>
      </c>
      <c r="L115" s="5">
        <f t="shared" ref="L115" si="56">K115+1</f>
        <v>2009</v>
      </c>
      <c r="M115" s="5">
        <f t="shared" ref="M115" si="57">L115+1</f>
        <v>2010</v>
      </c>
    </row>
    <row r="116" spans="2:13">
      <c r="B116" s="15" t="s">
        <v>27</v>
      </c>
      <c r="C116" s="6">
        <v>4094603.8</v>
      </c>
      <c r="D116" s="6">
        <v>4221842.0999999996</v>
      </c>
      <c r="E116" s="6">
        <v>4292043.4000000004</v>
      </c>
      <c r="F116" s="6">
        <v>4443394.4000000004</v>
      </c>
      <c r="G116" s="6">
        <v>4583985.0999999996</v>
      </c>
      <c r="H116" s="6">
        <v>4744004.9000000004</v>
      </c>
      <c r="I116" s="6">
        <v>4938551.4000000004</v>
      </c>
      <c r="J116" s="6">
        <v>5039379.3</v>
      </c>
      <c r="K116" s="6">
        <v>5034587.2</v>
      </c>
      <c r="L116" s="6">
        <v>4651679.5</v>
      </c>
      <c r="M116" s="16"/>
    </row>
    <row r="117" spans="2:13">
      <c r="B117" s="15" t="s">
        <v>28</v>
      </c>
      <c r="C117" s="6">
        <v>925103.8</v>
      </c>
      <c r="D117" s="6">
        <v>943217.1</v>
      </c>
      <c r="E117" s="6">
        <v>967342.3</v>
      </c>
      <c r="F117" s="6">
        <v>978217.4</v>
      </c>
      <c r="G117" s="6">
        <v>995366.40000000002</v>
      </c>
      <c r="H117" s="6">
        <v>1014930.8</v>
      </c>
      <c r="I117" s="6">
        <v>1039908.2</v>
      </c>
      <c r="J117" s="6">
        <v>1064455.7</v>
      </c>
      <c r="K117" s="6">
        <v>1075955</v>
      </c>
      <c r="L117" s="6">
        <v>992564.2</v>
      </c>
      <c r="M117" s="16"/>
    </row>
    <row r="118" spans="2:13">
      <c r="B118" s="15" t="s">
        <v>29</v>
      </c>
      <c r="C118" s="6">
        <v>635714.30000000005</v>
      </c>
      <c r="D118" s="6">
        <v>654419.80000000005</v>
      </c>
      <c r="E118" s="6">
        <v>657874.30000000005</v>
      </c>
      <c r="F118" s="6">
        <v>672546.5</v>
      </c>
      <c r="G118" s="6">
        <v>673172.8</v>
      </c>
      <c r="H118" s="6">
        <v>688974.5</v>
      </c>
      <c r="I118" s="6">
        <v>707588.2</v>
      </c>
      <c r="J118" s="6">
        <v>719890.6</v>
      </c>
      <c r="K118" s="6">
        <v>727899</v>
      </c>
      <c r="L118" s="6">
        <v>681161.5</v>
      </c>
      <c r="M118" s="16"/>
    </row>
    <row r="119" spans="2:13">
      <c r="B119" s="15" t="s">
        <v>30</v>
      </c>
      <c r="C119" s="6">
        <v>704506.7</v>
      </c>
      <c r="D119" s="6">
        <v>730107.6</v>
      </c>
      <c r="E119" s="6">
        <v>734926.8</v>
      </c>
      <c r="F119" s="6">
        <v>744923.9</v>
      </c>
      <c r="G119" s="6">
        <v>767308.80000000005</v>
      </c>
      <c r="H119" s="6">
        <v>809214.6</v>
      </c>
      <c r="I119" s="6">
        <v>824932.9</v>
      </c>
      <c r="J119" s="6">
        <v>845169.9</v>
      </c>
      <c r="K119" s="6">
        <v>839447.5</v>
      </c>
      <c r="L119" s="6">
        <v>790719.6</v>
      </c>
      <c r="M119" s="16"/>
    </row>
    <row r="120" spans="2:13">
      <c r="B120" s="15" t="s">
        <v>31</v>
      </c>
      <c r="C120" s="6">
        <v>1138259.7</v>
      </c>
      <c r="D120" s="6">
        <v>1192712</v>
      </c>
      <c r="E120" s="6">
        <v>1226518.1000000001</v>
      </c>
      <c r="F120" s="6">
        <v>1263730</v>
      </c>
      <c r="G120" s="6">
        <v>1312113.5</v>
      </c>
      <c r="H120" s="6">
        <v>1339364.7</v>
      </c>
      <c r="I120" s="6">
        <v>1375415.9</v>
      </c>
      <c r="J120" s="6">
        <v>1406611.6</v>
      </c>
      <c r="K120" s="6">
        <v>1390101.6</v>
      </c>
      <c r="L120" s="6">
        <v>1300272</v>
      </c>
      <c r="M120" s="16"/>
    </row>
    <row r="121" spans="2:13">
      <c r="B121" s="15" t="s">
        <v>32</v>
      </c>
      <c r="C121" s="6">
        <v>360644.1</v>
      </c>
      <c r="D121" s="6">
        <v>377620.3</v>
      </c>
      <c r="E121" s="6">
        <v>390938.2</v>
      </c>
      <c r="F121" s="6">
        <v>395012.6</v>
      </c>
      <c r="G121" s="6">
        <v>404377.5</v>
      </c>
      <c r="H121" s="6">
        <v>418265.8</v>
      </c>
      <c r="I121" s="6">
        <v>423296.6</v>
      </c>
      <c r="J121" s="6">
        <v>431060.2</v>
      </c>
      <c r="K121" s="6">
        <v>431710.4</v>
      </c>
      <c r="L121" s="6">
        <v>411452.1</v>
      </c>
      <c r="M121" s="16"/>
    </row>
    <row r="122" spans="2:13">
      <c r="B122" s="15" t="s">
        <v>33</v>
      </c>
      <c r="C122" s="6">
        <v>1648337</v>
      </c>
      <c r="D122" s="6">
        <v>1679167.4</v>
      </c>
      <c r="E122" s="6">
        <v>1701798.8</v>
      </c>
      <c r="F122" s="6">
        <v>1732626.8</v>
      </c>
      <c r="G122" s="6">
        <v>1757361.7</v>
      </c>
      <c r="H122" s="6">
        <v>1793311.9</v>
      </c>
      <c r="I122" s="6">
        <v>1832594.6</v>
      </c>
      <c r="J122" s="6">
        <v>1870349.4</v>
      </c>
      <c r="K122" s="6">
        <v>1855655.3</v>
      </c>
      <c r="L122" s="6">
        <v>1760999.7</v>
      </c>
      <c r="M122" s="16"/>
    </row>
    <row r="123" spans="2:13">
      <c r="B123" s="15" t="s">
        <v>34</v>
      </c>
      <c r="C123" s="6">
        <v>1133391.5</v>
      </c>
      <c r="D123" s="6">
        <v>1166370.6000000001</v>
      </c>
      <c r="E123" s="6">
        <v>1199933.6000000001</v>
      </c>
      <c r="F123" s="6">
        <v>1225089</v>
      </c>
      <c r="G123" s="6">
        <v>1259341.2</v>
      </c>
      <c r="H123" s="6">
        <v>1273543.3999999999</v>
      </c>
      <c r="I123" s="6">
        <v>1319013</v>
      </c>
      <c r="J123" s="6">
        <v>1350875.7</v>
      </c>
      <c r="K123" s="6">
        <v>1350571.6</v>
      </c>
      <c r="L123" s="6">
        <v>1267480.3</v>
      </c>
      <c r="M123" s="16"/>
    </row>
    <row r="124" spans="2:13">
      <c r="B124" s="15" t="s">
        <v>35</v>
      </c>
      <c r="C124" s="6">
        <v>5156185.3</v>
      </c>
      <c r="D124" s="6">
        <v>5267888.2</v>
      </c>
      <c r="E124" s="6">
        <v>5335848.5</v>
      </c>
      <c r="F124" s="6">
        <v>5453286</v>
      </c>
      <c r="G124" s="6">
        <v>5583605.0999999996</v>
      </c>
      <c r="H124" s="6">
        <v>5736207.0999999996</v>
      </c>
      <c r="I124" s="6">
        <v>5928828.2000000002</v>
      </c>
      <c r="J124" s="6">
        <v>6006802.9000000004</v>
      </c>
      <c r="K124" s="6">
        <v>6019397.2999999998</v>
      </c>
      <c r="L124" s="6">
        <v>5675702.5</v>
      </c>
      <c r="M124" s="16"/>
    </row>
    <row r="125" spans="2:13">
      <c r="B125" s="15" t="s">
        <v>36</v>
      </c>
      <c r="C125" s="6">
        <v>2913355.4</v>
      </c>
      <c r="D125" s="6">
        <v>2998204.9</v>
      </c>
      <c r="E125" s="6">
        <v>3084632.1</v>
      </c>
      <c r="F125" s="6">
        <v>3143278.2</v>
      </c>
      <c r="G125" s="6">
        <v>3253003.6</v>
      </c>
      <c r="H125" s="6">
        <v>3334839</v>
      </c>
      <c r="I125" s="6">
        <v>3456975.5</v>
      </c>
      <c r="J125" s="6">
        <v>3493801.1</v>
      </c>
      <c r="K125" s="6">
        <v>3491682.3</v>
      </c>
      <c r="L125" s="6">
        <v>3193732.8</v>
      </c>
      <c r="M125" s="16"/>
    </row>
    <row r="126" spans="2:13">
      <c r="B126" s="15" t="s">
        <v>37</v>
      </c>
      <c r="C126" s="6">
        <v>589996.6</v>
      </c>
      <c r="D126" s="6">
        <v>595421.19999999995</v>
      </c>
      <c r="E126" s="6">
        <v>617665.5</v>
      </c>
      <c r="F126" s="6">
        <v>630027.1</v>
      </c>
      <c r="G126" s="6">
        <v>639939.30000000005</v>
      </c>
      <c r="H126" s="6">
        <v>660865</v>
      </c>
      <c r="I126" s="6">
        <v>673013.9</v>
      </c>
      <c r="J126" s="6">
        <v>677214.2</v>
      </c>
      <c r="K126" s="6">
        <v>683200.9</v>
      </c>
      <c r="L126" s="6">
        <v>649411.9</v>
      </c>
      <c r="M126" s="16"/>
    </row>
    <row r="127" spans="2:13">
      <c r="B127" s="15" t="s">
        <v>38</v>
      </c>
      <c r="C127" s="6">
        <v>1653730.9</v>
      </c>
      <c r="D127" s="6">
        <v>1694082.7</v>
      </c>
      <c r="E127" s="6">
        <v>1710562</v>
      </c>
      <c r="F127" s="6">
        <v>1735610.5</v>
      </c>
      <c r="G127" s="6">
        <v>1763631.8</v>
      </c>
      <c r="H127" s="6">
        <v>1805513.7</v>
      </c>
      <c r="I127" s="6">
        <v>1862366.3</v>
      </c>
      <c r="J127" s="6">
        <v>1915854.3</v>
      </c>
      <c r="K127" s="6">
        <v>1913181.7</v>
      </c>
      <c r="L127" s="6">
        <v>1829090.6</v>
      </c>
      <c r="M127" s="16"/>
    </row>
    <row r="128" spans="2:13">
      <c r="B128" s="15" t="s">
        <v>39</v>
      </c>
      <c r="C128" s="6">
        <v>4359021.4000000004</v>
      </c>
      <c r="D128" s="6">
        <v>4515121</v>
      </c>
      <c r="E128" s="6">
        <v>4649947.8</v>
      </c>
      <c r="F128" s="6">
        <v>4741125.8</v>
      </c>
      <c r="G128" s="6">
        <v>4896852.5</v>
      </c>
      <c r="H128" s="6">
        <v>5039806.3</v>
      </c>
      <c r="I128" s="6">
        <v>5193258</v>
      </c>
      <c r="J128" s="6">
        <v>5291381.4000000004</v>
      </c>
      <c r="K128" s="6">
        <v>5339855.8</v>
      </c>
      <c r="L128" s="6">
        <v>5073121.3</v>
      </c>
      <c r="M128" s="16"/>
    </row>
    <row r="129" spans="2:13">
      <c r="B129" s="15" t="s">
        <v>40</v>
      </c>
      <c r="C129" s="6">
        <v>745455.9</v>
      </c>
      <c r="D129" s="6">
        <v>779133.1</v>
      </c>
      <c r="E129" s="6">
        <v>811457.7</v>
      </c>
      <c r="F129" s="6">
        <v>835864.6</v>
      </c>
      <c r="G129" s="6">
        <v>864145.7</v>
      </c>
      <c r="H129" s="6">
        <v>895852.1</v>
      </c>
      <c r="I129" s="6">
        <v>933015.4</v>
      </c>
      <c r="J129" s="6">
        <v>959541.8</v>
      </c>
      <c r="K129" s="6">
        <v>962209.7</v>
      </c>
      <c r="L129" s="6">
        <v>887809.6</v>
      </c>
      <c r="M129" s="16"/>
    </row>
    <row r="130" spans="2:13">
      <c r="B130" s="15" t="s">
        <v>41</v>
      </c>
      <c r="C130" s="6">
        <v>473196.5</v>
      </c>
      <c r="D130" s="6">
        <v>485348.2</v>
      </c>
      <c r="E130" s="6">
        <v>494269.3</v>
      </c>
      <c r="F130" s="6">
        <v>502623.3</v>
      </c>
      <c r="G130" s="6">
        <v>508695</v>
      </c>
      <c r="H130" s="6">
        <v>526787.1</v>
      </c>
      <c r="I130" s="6">
        <v>538894.9</v>
      </c>
      <c r="J130" s="6">
        <v>552248.9</v>
      </c>
      <c r="K130" s="6">
        <v>555768.80000000005</v>
      </c>
      <c r="L130" s="6">
        <v>521324.7</v>
      </c>
      <c r="M130" s="16"/>
    </row>
    <row r="131" spans="2:13">
      <c r="B131" s="15" t="s">
        <v>42</v>
      </c>
      <c r="C131" s="6">
        <v>1555358.9</v>
      </c>
      <c r="D131" s="6">
        <v>1607392.9</v>
      </c>
      <c r="E131" s="6">
        <v>1631149.8</v>
      </c>
      <c r="F131" s="6">
        <v>1659703.8</v>
      </c>
      <c r="G131" s="6">
        <v>1664615</v>
      </c>
      <c r="H131" s="6">
        <v>1696544.5</v>
      </c>
      <c r="I131" s="6">
        <v>1733904.4</v>
      </c>
      <c r="J131" s="6">
        <v>1766636.1</v>
      </c>
      <c r="K131" s="6">
        <v>1791593.6</v>
      </c>
      <c r="L131" s="6">
        <v>1670690.3</v>
      </c>
      <c r="M131" s="16"/>
    </row>
    <row r="132" spans="2:13">
      <c r="B132" s="15" t="s">
        <v>43</v>
      </c>
      <c r="C132" s="6">
        <v>218174.5</v>
      </c>
      <c r="D132" s="6">
        <v>224461.9</v>
      </c>
      <c r="E132" s="6">
        <v>228496.2</v>
      </c>
      <c r="F132" s="6">
        <v>233815.3</v>
      </c>
      <c r="G132" s="6">
        <v>239530.8</v>
      </c>
      <c r="H132" s="6">
        <v>245359.8</v>
      </c>
      <c r="I132" s="6">
        <v>251824.4</v>
      </c>
      <c r="J132" s="6">
        <v>252148.9</v>
      </c>
      <c r="K132" s="6">
        <v>251513.8</v>
      </c>
      <c r="L132" s="6">
        <v>233293.8</v>
      </c>
      <c r="M132" s="16"/>
    </row>
    <row r="133" spans="2:13">
      <c r="B133" s="15" t="s">
        <v>99</v>
      </c>
      <c r="C133" s="6">
        <v>84054.9</v>
      </c>
      <c r="D133" s="6">
        <v>86691.9</v>
      </c>
      <c r="E133" s="6">
        <v>86993.5</v>
      </c>
      <c r="F133" s="6">
        <v>89841.600000000006</v>
      </c>
      <c r="G133" s="6">
        <v>92608.3</v>
      </c>
      <c r="H133" s="6">
        <v>95545.600000000006</v>
      </c>
      <c r="I133" s="6">
        <v>98513.7</v>
      </c>
      <c r="J133" s="6">
        <v>99823.9</v>
      </c>
      <c r="K133" s="6">
        <v>101157</v>
      </c>
      <c r="L133" s="6">
        <v>98906.5</v>
      </c>
      <c r="M133" s="16"/>
    </row>
    <row r="134" spans="2:13">
      <c r="B134" s="15" t="s">
        <v>46</v>
      </c>
      <c r="C134" s="6">
        <f>SUM(C116:C133)</f>
        <v>28389091.199999996</v>
      </c>
      <c r="D134" s="6">
        <f t="shared" ref="D134:L134" si="58">SUM(D116:D133)</f>
        <v>29219202.899999991</v>
      </c>
      <c r="E134" s="6">
        <f>SUM(E116:E133)</f>
        <v>29822397.900000002</v>
      </c>
      <c r="F134" s="6">
        <f t="shared" si="58"/>
        <v>30480716.800000008</v>
      </c>
      <c r="G134" s="6">
        <f t="shared" si="58"/>
        <v>31259654.100000001</v>
      </c>
      <c r="H134" s="6">
        <f t="shared" si="58"/>
        <v>32118930.800000008</v>
      </c>
      <c r="I134" s="6">
        <f t="shared" si="58"/>
        <v>33131895.499999993</v>
      </c>
      <c r="J134" s="6">
        <f t="shared" si="58"/>
        <v>33743245.899999999</v>
      </c>
      <c r="K134" s="6">
        <f t="shared" si="58"/>
        <v>33815488.5</v>
      </c>
      <c r="L134" s="6">
        <f t="shared" si="58"/>
        <v>31689412.900000002</v>
      </c>
      <c r="M134" s="16"/>
    </row>
    <row r="135" spans="2:13">
      <c r="B135" s="15" t="s">
        <v>100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16"/>
    </row>
    <row r="136" spans="2:13">
      <c r="B136" s="15" t="s">
        <v>107</v>
      </c>
      <c r="C136" s="6">
        <v>12057.70000000298</v>
      </c>
      <c r="D136" s="6">
        <v>12547.100000008941</v>
      </c>
      <c r="E136" s="6">
        <v>13687.099999997765</v>
      </c>
      <c r="F136" s="6">
        <v>14166.799999993294</v>
      </c>
      <c r="G136" s="6">
        <v>14161</v>
      </c>
      <c r="H136" s="6">
        <v>14369.599999990314</v>
      </c>
      <c r="I136" s="6">
        <v>14738.200000006706</v>
      </c>
      <c r="J136" s="6">
        <v>13899.80000000447</v>
      </c>
      <c r="K136" s="6">
        <v>15440</v>
      </c>
      <c r="L136" s="6">
        <v>16002.39999999851</v>
      </c>
      <c r="M136" s="16"/>
    </row>
    <row r="138" spans="2:13">
      <c r="B138" s="76" t="s">
        <v>115</v>
      </c>
    </row>
    <row r="139" spans="2:13">
      <c r="B139" s="13" t="s">
        <v>109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2:13">
      <c r="B140" s="16" t="s">
        <v>110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2:13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2:13">
      <c r="B142" s="16"/>
      <c r="C142" s="16"/>
      <c r="D142" s="16"/>
      <c r="E142" s="16"/>
      <c r="F142" s="16"/>
      <c r="G142" s="16"/>
      <c r="H142" s="16"/>
      <c r="I142" s="16"/>
      <c r="J142" s="16" t="s">
        <v>25</v>
      </c>
      <c r="K142" s="16" t="s">
        <v>25</v>
      </c>
      <c r="L142" s="16" t="s">
        <v>26</v>
      </c>
      <c r="M142" s="16" t="s">
        <v>83</v>
      </c>
    </row>
    <row r="143" spans="2:13">
      <c r="B143" s="16"/>
      <c r="C143" s="5">
        <v>2000</v>
      </c>
      <c r="D143" s="5">
        <f t="shared" ref="D143" si="59">C143+1</f>
        <v>2001</v>
      </c>
      <c r="E143" s="5">
        <f t="shared" ref="E143" si="60">D143+1</f>
        <v>2002</v>
      </c>
      <c r="F143" s="5">
        <f t="shared" ref="F143" si="61">E143+1</f>
        <v>2003</v>
      </c>
      <c r="G143" s="5">
        <f t="shared" ref="G143" si="62">F143+1</f>
        <v>2004</v>
      </c>
      <c r="H143" s="5">
        <f t="shared" ref="H143" si="63">G143+1</f>
        <v>2005</v>
      </c>
      <c r="I143" s="5">
        <f t="shared" ref="I143" si="64">H143+1</f>
        <v>2006</v>
      </c>
      <c r="J143" s="5">
        <f t="shared" ref="J143" si="65">I143+1</f>
        <v>2007</v>
      </c>
      <c r="K143" s="5">
        <f>J143+1</f>
        <v>2008</v>
      </c>
      <c r="L143" s="5">
        <f t="shared" ref="L143" si="66">K143+1</f>
        <v>2009</v>
      </c>
      <c r="M143" s="5">
        <f t="shared" ref="M143" si="67">L143+1</f>
        <v>2010</v>
      </c>
    </row>
    <row r="144" spans="2:13">
      <c r="B144" s="15" t="s">
        <v>27</v>
      </c>
      <c r="C144" s="6">
        <v>39788697</v>
      </c>
      <c r="D144" s="6">
        <v>42894654</v>
      </c>
      <c r="E144" s="6">
        <v>45694467</v>
      </c>
      <c r="F144" s="6">
        <v>49295846</v>
      </c>
      <c r="G144" s="6">
        <v>52418383</v>
      </c>
      <c r="H144" s="6">
        <v>56812322</v>
      </c>
      <c r="I144" s="6">
        <v>62012045</v>
      </c>
      <c r="J144" s="6">
        <v>67154017</v>
      </c>
      <c r="K144" s="6">
        <v>70687687</v>
      </c>
      <c r="L144" s="6">
        <v>68426188</v>
      </c>
      <c r="M144" s="16"/>
    </row>
    <row r="145" spans="2:13">
      <c r="B145" s="15" t="s">
        <v>28</v>
      </c>
      <c r="C145" s="6">
        <v>9916264</v>
      </c>
      <c r="D145" s="6">
        <v>10484438</v>
      </c>
      <c r="E145" s="6">
        <v>11279412</v>
      </c>
      <c r="F145" s="6">
        <v>11990442</v>
      </c>
      <c r="G145" s="6">
        <v>12611794</v>
      </c>
      <c r="H145" s="6">
        <v>13503620</v>
      </c>
      <c r="I145" s="6">
        <v>14499180</v>
      </c>
      <c r="J145" s="6">
        <v>15773391</v>
      </c>
      <c r="K145" s="6">
        <v>16866593</v>
      </c>
      <c r="L145" s="6">
        <v>16377092</v>
      </c>
      <c r="M145" s="16"/>
    </row>
    <row r="146" spans="2:13">
      <c r="B146" s="15" t="s">
        <v>29</v>
      </c>
      <c r="C146" s="6">
        <v>6829202</v>
      </c>
      <c r="D146" s="6">
        <v>7344509</v>
      </c>
      <c r="E146" s="6">
        <v>7727779</v>
      </c>
      <c r="F146" s="6">
        <v>8264993</v>
      </c>
      <c r="G146" s="6">
        <v>8641779</v>
      </c>
      <c r="H146" s="6">
        <v>9276870</v>
      </c>
      <c r="I146" s="6">
        <v>10054088</v>
      </c>
      <c r="J146" s="6">
        <v>10895082</v>
      </c>
      <c r="K146" s="6">
        <v>11550273</v>
      </c>
      <c r="L146" s="6">
        <v>11097601</v>
      </c>
      <c r="M146" s="16"/>
    </row>
    <row r="147" spans="2:13">
      <c r="B147" s="15" t="s">
        <v>30</v>
      </c>
      <c r="C147" s="6">
        <v>7468071</v>
      </c>
      <c r="D147" s="6">
        <v>8068932</v>
      </c>
      <c r="E147" s="6">
        <v>8585650</v>
      </c>
      <c r="F147" s="6">
        <v>9063739</v>
      </c>
      <c r="G147" s="6">
        <v>9875597</v>
      </c>
      <c r="H147" s="6">
        <v>10702782</v>
      </c>
      <c r="I147" s="6">
        <v>11467708</v>
      </c>
      <c r="J147" s="6">
        <v>12402859</v>
      </c>
      <c r="K147" s="6">
        <v>13146296</v>
      </c>
      <c r="L147" s="6">
        <v>12913655</v>
      </c>
      <c r="M147" s="16"/>
    </row>
    <row r="148" spans="2:13">
      <c r="B148" s="15" t="s">
        <v>31</v>
      </c>
      <c r="C148" s="6">
        <v>12406505</v>
      </c>
      <c r="D148" s="6">
        <v>13371605</v>
      </c>
      <c r="E148" s="6">
        <v>14271108</v>
      </c>
      <c r="F148" s="6">
        <v>15239716</v>
      </c>
      <c r="G148" s="6">
        <v>16073211</v>
      </c>
      <c r="H148" s="6">
        <v>17257763</v>
      </c>
      <c r="I148" s="6">
        <v>18388453</v>
      </c>
      <c r="J148" s="6">
        <v>19925856</v>
      </c>
      <c r="K148" s="6">
        <v>20912326</v>
      </c>
      <c r="L148" s="6">
        <v>20399199</v>
      </c>
      <c r="M148" s="16"/>
    </row>
    <row r="149" spans="2:13">
      <c r="B149" s="15" t="s">
        <v>32</v>
      </c>
      <c r="C149" s="6">
        <v>3667287</v>
      </c>
      <c r="D149" s="6">
        <v>3943310</v>
      </c>
      <c r="E149" s="6">
        <v>4245405</v>
      </c>
      <c r="F149" s="6">
        <v>4508309</v>
      </c>
      <c r="G149" s="6">
        <v>4789004</v>
      </c>
      <c r="H149" s="6">
        <v>5159971</v>
      </c>
      <c r="I149" s="6">
        <v>5504636</v>
      </c>
      <c r="J149" s="6">
        <v>5937276</v>
      </c>
      <c r="K149" s="6">
        <v>6374213</v>
      </c>
      <c r="L149" s="6">
        <v>6153647</v>
      </c>
      <c r="M149" s="16"/>
    </row>
    <row r="150" spans="2:13">
      <c r="B150" s="15" t="s">
        <v>33</v>
      </c>
      <c r="C150" s="6">
        <v>15992091</v>
      </c>
      <c r="D150" s="6">
        <v>17124288</v>
      </c>
      <c r="E150" s="6">
        <v>18198048</v>
      </c>
      <c r="F150" s="6">
        <v>19369098</v>
      </c>
      <c r="G150" s="6">
        <v>20427743</v>
      </c>
      <c r="H150" s="6">
        <v>21910126</v>
      </c>
      <c r="I150" s="6">
        <v>23465852</v>
      </c>
      <c r="J150" s="6">
        <v>25351803</v>
      </c>
      <c r="K150" s="6">
        <v>26470662</v>
      </c>
      <c r="L150" s="6">
        <v>25893104</v>
      </c>
      <c r="M150" s="16"/>
    </row>
    <row r="151" spans="2:13">
      <c r="B151" s="15" t="s">
        <v>34</v>
      </c>
      <c r="C151" s="6">
        <v>9634640</v>
      </c>
      <c r="D151" s="6">
        <v>10496411</v>
      </c>
      <c r="E151" s="6">
        <v>11291637</v>
      </c>
      <c r="F151" s="6">
        <v>12220795</v>
      </c>
      <c r="G151" s="6">
        <v>13119646</v>
      </c>
      <c r="H151" s="6">
        <v>14251074</v>
      </c>
      <c r="I151" s="6">
        <v>15579445</v>
      </c>
      <c r="J151" s="6">
        <v>17129672</v>
      </c>
      <c r="K151" s="6">
        <v>18330262</v>
      </c>
      <c r="L151" s="6">
        <v>17962901</v>
      </c>
      <c r="M151" s="16"/>
    </row>
    <row r="152" spans="2:13">
      <c r="B152" s="15" t="s">
        <v>35</v>
      </c>
      <c r="C152" s="6">
        <v>59992297</v>
      </c>
      <c r="D152" s="6">
        <v>63917475</v>
      </c>
      <c r="E152" s="6">
        <v>67493878</v>
      </c>
      <c r="F152" s="6">
        <v>71974107</v>
      </c>
      <c r="G152" s="6">
        <v>75989259</v>
      </c>
      <c r="H152" s="6">
        <v>81403573</v>
      </c>
      <c r="I152" s="6">
        <v>87555906</v>
      </c>
      <c r="J152" s="6">
        <v>94937060</v>
      </c>
      <c r="K152" s="6">
        <v>99702123</v>
      </c>
      <c r="L152" s="6">
        <v>97363260</v>
      </c>
      <c r="M152" s="16"/>
    </row>
    <row r="153" spans="2:13">
      <c r="B153" s="15" t="s">
        <v>36</v>
      </c>
      <c r="C153" s="6">
        <v>30222622</v>
      </c>
      <c r="D153" s="6">
        <v>32186084</v>
      </c>
      <c r="E153" s="6">
        <v>34547074</v>
      </c>
      <c r="F153" s="6">
        <v>36836188</v>
      </c>
      <c r="G153" s="6">
        <v>39186627</v>
      </c>
      <c r="H153" s="6">
        <v>41986733</v>
      </c>
      <c r="I153" s="6">
        <v>45325982</v>
      </c>
      <c r="J153" s="6">
        <v>48700377</v>
      </c>
      <c r="K153" s="6">
        <v>51483626</v>
      </c>
      <c r="L153" s="6">
        <v>49102423</v>
      </c>
      <c r="M153" s="16"/>
    </row>
    <row r="154" spans="2:13">
      <c r="B154" s="15" t="s">
        <v>37</v>
      </c>
      <c r="C154" s="6">
        <v>4955871</v>
      </c>
      <c r="D154" s="6">
        <v>5319414</v>
      </c>
      <c r="E154" s="6">
        <v>5670973</v>
      </c>
      <c r="F154" s="6">
        <v>6129820</v>
      </c>
      <c r="G154" s="6">
        <v>6526183</v>
      </c>
      <c r="H154" s="6">
        <v>7079243</v>
      </c>
      <c r="I154" s="6">
        <v>7649266</v>
      </c>
      <c r="J154" s="6">
        <v>8305932</v>
      </c>
      <c r="K154" s="6">
        <v>8905847</v>
      </c>
      <c r="L154" s="6">
        <v>8835132</v>
      </c>
      <c r="M154" s="16"/>
    </row>
    <row r="155" spans="2:13">
      <c r="B155" s="15" t="s">
        <v>38</v>
      </c>
      <c r="C155" s="6">
        <v>15875654</v>
      </c>
      <c r="D155" s="6">
        <v>16933815</v>
      </c>
      <c r="E155" s="6">
        <v>17901433</v>
      </c>
      <c r="F155" s="6">
        <v>19052028</v>
      </c>
      <c r="G155" s="6">
        <v>20085270</v>
      </c>
      <c r="H155" s="6">
        <v>21542650</v>
      </c>
      <c r="I155" s="6">
        <v>23284612</v>
      </c>
      <c r="J155" s="6">
        <v>25472059</v>
      </c>
      <c r="K155" s="6">
        <v>27004027</v>
      </c>
      <c r="L155" s="6">
        <v>26671985</v>
      </c>
      <c r="M155" s="16"/>
    </row>
    <row r="156" spans="2:13">
      <c r="B156" s="15" t="s">
        <v>39</v>
      </c>
      <c r="C156" s="6">
        <v>59010082</v>
      </c>
      <c r="D156" s="6">
        <v>63416554</v>
      </c>
      <c r="E156" s="6">
        <v>66773782</v>
      </c>
      <c r="F156" s="6">
        <v>70448827</v>
      </c>
      <c r="G156" s="6">
        <v>74815509</v>
      </c>
      <c r="H156" s="6">
        <v>80254500</v>
      </c>
      <c r="I156" s="6">
        <v>86310501</v>
      </c>
      <c r="J156" s="6">
        <v>92395391</v>
      </c>
      <c r="K156" s="6">
        <v>98284397</v>
      </c>
      <c r="L156" s="6">
        <v>96036285</v>
      </c>
      <c r="M156" s="16"/>
    </row>
    <row r="157" spans="2:13">
      <c r="B157" s="15" t="s">
        <v>40</v>
      </c>
      <c r="C157" s="6">
        <v>6996056</v>
      </c>
      <c r="D157" s="6">
        <v>7637711</v>
      </c>
      <c r="E157" s="6">
        <v>8288494</v>
      </c>
      <c r="F157" s="6">
        <v>8906601</v>
      </c>
      <c r="G157" s="6">
        <v>9543041</v>
      </c>
      <c r="H157" s="6">
        <v>10316248</v>
      </c>
      <c r="I157" s="6">
        <v>11326726</v>
      </c>
      <c r="J157" s="6">
        <v>12364288</v>
      </c>
      <c r="K157" s="6">
        <v>13263145</v>
      </c>
      <c r="L157" s="6">
        <v>12874805</v>
      </c>
      <c r="M157" s="16"/>
    </row>
    <row r="158" spans="2:13">
      <c r="B158" s="15" t="s">
        <v>41</v>
      </c>
      <c r="C158" s="6">
        <v>5644243</v>
      </c>
      <c r="D158" s="6">
        <v>6060934</v>
      </c>
      <c r="E158" s="6">
        <v>6419848</v>
      </c>
      <c r="F158" s="6">
        <v>6822396</v>
      </c>
      <c r="G158" s="6">
        <v>7203702</v>
      </c>
      <c r="H158" s="6">
        <v>7706074</v>
      </c>
      <c r="I158" s="6">
        <v>8239342</v>
      </c>
      <c r="J158" s="6">
        <v>8918225</v>
      </c>
      <c r="K158" s="6">
        <v>9449403</v>
      </c>
      <c r="L158" s="6">
        <v>9132788</v>
      </c>
      <c r="M158" s="16"/>
    </row>
    <row r="159" spans="2:13">
      <c r="B159" s="15" t="s">
        <v>42</v>
      </c>
      <c r="C159" s="6">
        <v>20167999</v>
      </c>
      <c r="D159" s="6">
        <v>21680240</v>
      </c>
      <c r="E159" s="6">
        <v>22837724</v>
      </c>
      <c r="F159" s="6">
        <v>24188114</v>
      </c>
      <c r="G159" s="6">
        <v>25223691</v>
      </c>
      <c r="H159" s="6">
        <v>26779707</v>
      </c>
      <c r="I159" s="6">
        <v>28569092</v>
      </c>
      <c r="J159" s="6">
        <v>30823363</v>
      </c>
      <c r="K159" s="6">
        <v>32830149</v>
      </c>
      <c r="L159" s="6">
        <v>31599042</v>
      </c>
      <c r="M159" s="16"/>
    </row>
    <row r="160" spans="2:13">
      <c r="B160" s="15" t="s">
        <v>43</v>
      </c>
      <c r="C160" s="6">
        <v>2166262</v>
      </c>
      <c r="D160" s="6">
        <v>2321267</v>
      </c>
      <c r="E160" s="6">
        <v>2485198</v>
      </c>
      <c r="F160" s="6">
        <v>2649163</v>
      </c>
      <c r="G160" s="6">
        <v>2814199</v>
      </c>
      <c r="H160" s="6">
        <v>2982330</v>
      </c>
      <c r="I160" s="6">
        <v>3233885</v>
      </c>
      <c r="J160" s="6">
        <v>3483080</v>
      </c>
      <c r="K160" s="6">
        <v>3667089</v>
      </c>
      <c r="L160" s="6">
        <v>3534533</v>
      </c>
      <c r="M160" s="16"/>
    </row>
    <row r="161" spans="2:13">
      <c r="B161" s="15" t="s">
        <v>99</v>
      </c>
      <c r="C161" s="6">
        <v>1049468</v>
      </c>
      <c r="D161" s="6">
        <v>1110693</v>
      </c>
      <c r="E161" s="6">
        <v>1164535</v>
      </c>
      <c r="F161" s="6">
        <v>1255238</v>
      </c>
      <c r="G161" s="6">
        <v>1359117</v>
      </c>
      <c r="H161" s="6">
        <v>1461257</v>
      </c>
      <c r="I161" s="6">
        <v>1567662</v>
      </c>
      <c r="J161" s="6">
        <v>1702011</v>
      </c>
      <c r="K161" s="6">
        <v>1830350</v>
      </c>
      <c r="L161" s="6">
        <v>1860127</v>
      </c>
      <c r="M161" s="16"/>
    </row>
    <row r="162" spans="2:13">
      <c r="B162" s="15" t="s">
        <v>46</v>
      </c>
      <c r="C162" s="6">
        <f>SUM(C144:C161)</f>
        <v>311783311</v>
      </c>
      <c r="D162" s="6">
        <f t="shared" ref="D162:L162" si="68">SUM(D144:D161)</f>
        <v>334312334</v>
      </c>
      <c r="E162" s="6">
        <f t="shared" si="68"/>
        <v>354876445</v>
      </c>
      <c r="F162" s="6">
        <f t="shared" si="68"/>
        <v>378215420</v>
      </c>
      <c r="G162" s="6">
        <f t="shared" si="68"/>
        <v>400703755</v>
      </c>
      <c r="H162" s="6">
        <f t="shared" si="68"/>
        <v>430386843</v>
      </c>
      <c r="I162" s="6">
        <f t="shared" si="68"/>
        <v>464034381</v>
      </c>
      <c r="J162" s="6">
        <f t="shared" si="68"/>
        <v>501671742</v>
      </c>
      <c r="K162" s="6">
        <f t="shared" si="68"/>
        <v>530758468</v>
      </c>
      <c r="L162" s="6">
        <f t="shared" si="68"/>
        <v>516233767</v>
      </c>
      <c r="M162" s="16"/>
    </row>
    <row r="163" spans="2:13">
      <c r="B163" s="15" t="s">
        <v>100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16"/>
    </row>
    <row r="164" spans="2:13">
      <c r="B164" s="15" t="s">
        <v>107</v>
      </c>
      <c r="C164" s="6">
        <v>392689</v>
      </c>
      <c r="D164" s="6">
        <v>394666</v>
      </c>
      <c r="E164" s="6">
        <v>384555</v>
      </c>
      <c r="F164" s="6">
        <v>345580</v>
      </c>
      <c r="G164" s="6">
        <v>398245</v>
      </c>
      <c r="H164" s="6">
        <v>445157</v>
      </c>
      <c r="I164" s="6">
        <v>513619</v>
      </c>
      <c r="J164" s="6">
        <v>510258</v>
      </c>
      <c r="K164" s="6">
        <v>534532</v>
      </c>
      <c r="L164" s="6">
        <v>565233</v>
      </c>
      <c r="M164" s="16"/>
    </row>
    <row r="166" spans="2:13">
      <c r="B166" s="76" t="s">
        <v>439</v>
      </c>
    </row>
    <row r="167" spans="2:13">
      <c r="B167" s="18" t="s">
        <v>120</v>
      </c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2:13">
      <c r="B168" s="19" t="s">
        <v>60</v>
      </c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2:13">
      <c r="B169" s="19"/>
      <c r="C169" s="19"/>
      <c r="D169" s="19"/>
      <c r="E169" s="19"/>
      <c r="F169" s="19"/>
      <c r="G169" s="19"/>
      <c r="H169" s="19"/>
      <c r="I169" s="19"/>
      <c r="J169" s="19" t="s">
        <v>25</v>
      </c>
      <c r="K169" s="19" t="s">
        <v>25</v>
      </c>
      <c r="L169" s="19" t="s">
        <v>26</v>
      </c>
      <c r="M169" s="19" t="s">
        <v>83</v>
      </c>
    </row>
    <row r="170" spans="2:13">
      <c r="B170" s="19"/>
      <c r="C170" s="5">
        <v>2000</v>
      </c>
      <c r="D170" s="5">
        <f t="shared" ref="D170" si="69">C170+1</f>
        <v>2001</v>
      </c>
      <c r="E170" s="5">
        <f t="shared" ref="E170" si="70">D170+1</f>
        <v>2002</v>
      </c>
      <c r="F170" s="5">
        <f t="shared" ref="F170" si="71">E170+1</f>
        <v>2003</v>
      </c>
      <c r="G170" s="5">
        <f t="shared" ref="G170" si="72">F170+1</f>
        <v>2004</v>
      </c>
      <c r="H170" s="5">
        <f t="shared" ref="H170" si="73">G170+1</f>
        <v>2005</v>
      </c>
      <c r="I170" s="5">
        <f t="shared" ref="I170" si="74">H170+1</f>
        <v>2006</v>
      </c>
      <c r="J170" s="5">
        <f t="shared" ref="J170" si="75">I170+1</f>
        <v>2007</v>
      </c>
      <c r="K170" s="5">
        <f>J170+1</f>
        <v>2008</v>
      </c>
      <c r="L170" s="5">
        <f t="shared" ref="L170" si="76">K170+1</f>
        <v>2009</v>
      </c>
      <c r="M170" s="5">
        <f t="shared" ref="M170" si="77">L170+1</f>
        <v>2010</v>
      </c>
    </row>
    <row r="171" spans="2:13">
      <c r="B171" s="18" t="s">
        <v>27</v>
      </c>
      <c r="C171" s="26">
        <v>2030.9</v>
      </c>
      <c r="D171" s="26">
        <v>2115.6999999999998</v>
      </c>
      <c r="E171" s="26">
        <v>2162.1</v>
      </c>
      <c r="F171" s="26">
        <v>2270.3000000000002</v>
      </c>
      <c r="G171" s="26">
        <v>2366.6</v>
      </c>
      <c r="H171" s="26">
        <v>2493.3000000000002</v>
      </c>
      <c r="I171" s="26">
        <v>2628.4</v>
      </c>
      <c r="J171" s="26">
        <v>2731.1</v>
      </c>
      <c r="K171" s="26">
        <v>2693.8</v>
      </c>
      <c r="L171" s="26">
        <v>2497.1999999999998</v>
      </c>
      <c r="M171" s="19"/>
    </row>
    <row r="172" spans="2:13">
      <c r="B172" s="18" t="s">
        <v>28</v>
      </c>
      <c r="C172" s="26">
        <v>455.8</v>
      </c>
      <c r="D172" s="26">
        <v>464.3</v>
      </c>
      <c r="E172" s="26">
        <v>480.1</v>
      </c>
      <c r="F172" s="26">
        <v>493.8</v>
      </c>
      <c r="G172" s="26">
        <v>509.3</v>
      </c>
      <c r="H172" s="26">
        <v>530.9</v>
      </c>
      <c r="I172" s="26">
        <v>550.79999999999995</v>
      </c>
      <c r="J172" s="26">
        <v>571.6</v>
      </c>
      <c r="K172" s="26">
        <v>574.20000000000005</v>
      </c>
      <c r="L172" s="26">
        <v>536.1</v>
      </c>
      <c r="M172" s="19"/>
    </row>
    <row r="173" spans="2:13">
      <c r="B173" s="18" t="s">
        <v>29</v>
      </c>
      <c r="C173" s="26">
        <v>316.3</v>
      </c>
      <c r="D173" s="26">
        <v>325.60000000000002</v>
      </c>
      <c r="E173" s="26">
        <v>327.7</v>
      </c>
      <c r="F173" s="26">
        <v>342.4</v>
      </c>
      <c r="G173" s="26">
        <v>347</v>
      </c>
      <c r="H173" s="26">
        <v>361.9</v>
      </c>
      <c r="I173" s="26">
        <v>377.4</v>
      </c>
      <c r="J173" s="26">
        <v>390.3</v>
      </c>
      <c r="K173" s="26">
        <v>393.1</v>
      </c>
      <c r="L173" s="26">
        <v>362.7</v>
      </c>
      <c r="M173" s="19"/>
    </row>
    <row r="174" spans="2:13">
      <c r="B174" s="18" t="s">
        <v>30</v>
      </c>
      <c r="C174" s="26">
        <v>357.1</v>
      </c>
      <c r="D174" s="26">
        <v>369.1</v>
      </c>
      <c r="E174" s="26">
        <v>375.1</v>
      </c>
      <c r="F174" s="26">
        <v>385.8</v>
      </c>
      <c r="G174" s="26">
        <v>399.9</v>
      </c>
      <c r="H174" s="26">
        <v>427.2</v>
      </c>
      <c r="I174" s="26">
        <v>446.1</v>
      </c>
      <c r="J174" s="26">
        <v>465.5</v>
      </c>
      <c r="K174" s="26">
        <v>463.8</v>
      </c>
      <c r="L174" s="26">
        <v>436.8</v>
      </c>
      <c r="M174" s="19"/>
    </row>
    <row r="175" spans="2:13">
      <c r="B175" s="18" t="s">
        <v>31</v>
      </c>
      <c r="C175" s="26">
        <v>594.4</v>
      </c>
      <c r="D175" s="26">
        <v>615.6</v>
      </c>
      <c r="E175" s="26">
        <v>635.79999999999995</v>
      </c>
      <c r="F175" s="26">
        <v>660.1</v>
      </c>
      <c r="G175" s="26">
        <v>689.5</v>
      </c>
      <c r="H175" s="26">
        <v>716.1</v>
      </c>
      <c r="I175" s="26">
        <v>750.8</v>
      </c>
      <c r="J175" s="26">
        <v>783.4</v>
      </c>
      <c r="K175" s="26">
        <v>765.3</v>
      </c>
      <c r="L175" s="26">
        <v>716.8</v>
      </c>
      <c r="M175" s="19"/>
    </row>
    <row r="176" spans="2:13">
      <c r="B176" s="18" t="s">
        <v>32</v>
      </c>
      <c r="C176" s="26">
        <v>171.6</v>
      </c>
      <c r="D176" s="26">
        <v>179.5</v>
      </c>
      <c r="E176" s="26">
        <v>186.8</v>
      </c>
      <c r="F176" s="26">
        <v>191.9</v>
      </c>
      <c r="G176" s="26">
        <v>197.8</v>
      </c>
      <c r="H176" s="26">
        <v>208.7</v>
      </c>
      <c r="I176" s="26">
        <v>215.4</v>
      </c>
      <c r="J176" s="26">
        <v>222.9</v>
      </c>
      <c r="K176" s="26">
        <v>224.6</v>
      </c>
      <c r="L176" s="26">
        <v>208.2</v>
      </c>
      <c r="M176" s="19"/>
    </row>
    <row r="177" spans="2:13">
      <c r="B177" s="18" t="s">
        <v>33</v>
      </c>
      <c r="C177" s="26">
        <v>760.8</v>
      </c>
      <c r="D177" s="26">
        <v>789.2</v>
      </c>
      <c r="E177" s="26">
        <v>802.2</v>
      </c>
      <c r="F177" s="26">
        <v>830.8</v>
      </c>
      <c r="G177" s="26">
        <v>850.9</v>
      </c>
      <c r="H177" s="26">
        <v>890.1</v>
      </c>
      <c r="I177" s="26">
        <v>923.5</v>
      </c>
      <c r="J177" s="26">
        <v>955.4</v>
      </c>
      <c r="K177" s="26">
        <v>946.8</v>
      </c>
      <c r="L177" s="26">
        <v>891.4</v>
      </c>
      <c r="M177" s="19"/>
    </row>
    <row r="178" spans="2:13">
      <c r="B178" s="18" t="s">
        <v>34</v>
      </c>
      <c r="C178" s="26">
        <v>507.2</v>
      </c>
      <c r="D178" s="26">
        <v>529.6</v>
      </c>
      <c r="E178" s="26">
        <v>546.1</v>
      </c>
      <c r="F178" s="26">
        <v>564</v>
      </c>
      <c r="G178" s="26">
        <v>586.1</v>
      </c>
      <c r="H178" s="26">
        <v>615.6</v>
      </c>
      <c r="I178" s="26">
        <v>641.6</v>
      </c>
      <c r="J178" s="26">
        <v>670</v>
      </c>
      <c r="K178" s="26">
        <v>669.3</v>
      </c>
      <c r="L178" s="26">
        <v>628.1</v>
      </c>
      <c r="M178" s="19"/>
    </row>
    <row r="179" spans="2:13">
      <c r="B179" s="18" t="s">
        <v>35</v>
      </c>
      <c r="C179" s="26">
        <v>2631.2</v>
      </c>
      <c r="D179" s="26">
        <v>2715.1</v>
      </c>
      <c r="E179" s="26">
        <v>2768</v>
      </c>
      <c r="F179" s="26">
        <v>2870</v>
      </c>
      <c r="G179" s="26">
        <v>2982.3</v>
      </c>
      <c r="H179" s="26">
        <v>3117.1</v>
      </c>
      <c r="I179" s="26">
        <v>3256.9</v>
      </c>
      <c r="J179" s="26">
        <v>3367.7</v>
      </c>
      <c r="K179" s="26">
        <v>3354.8</v>
      </c>
      <c r="L179" s="26">
        <v>3135.5</v>
      </c>
      <c r="M179" s="19"/>
    </row>
    <row r="180" spans="2:13">
      <c r="B180" s="18" t="s">
        <v>36</v>
      </c>
      <c r="C180" s="26">
        <v>1493.5</v>
      </c>
      <c r="D180" s="26">
        <v>1528.7</v>
      </c>
      <c r="E180" s="26">
        <v>1588.4</v>
      </c>
      <c r="F180" s="26">
        <v>1648.8</v>
      </c>
      <c r="G180" s="26">
        <v>1721</v>
      </c>
      <c r="H180" s="26">
        <v>1789</v>
      </c>
      <c r="I180" s="26">
        <v>1870</v>
      </c>
      <c r="J180" s="26">
        <v>1926.7</v>
      </c>
      <c r="K180" s="26">
        <v>1901.8</v>
      </c>
      <c r="L180" s="26">
        <v>1754.1</v>
      </c>
      <c r="M180" s="19"/>
    </row>
    <row r="181" spans="2:13">
      <c r="B181" s="18" t="s">
        <v>37</v>
      </c>
      <c r="C181" s="26">
        <v>270.8</v>
      </c>
      <c r="D181" s="26">
        <v>277.3</v>
      </c>
      <c r="E181" s="26">
        <v>285.60000000000002</v>
      </c>
      <c r="F181" s="26">
        <v>297.60000000000002</v>
      </c>
      <c r="G181" s="26">
        <v>307.10000000000002</v>
      </c>
      <c r="H181" s="26">
        <v>321.3</v>
      </c>
      <c r="I181" s="26">
        <v>332.2</v>
      </c>
      <c r="J181" s="26">
        <v>344.1</v>
      </c>
      <c r="K181" s="26">
        <v>346.5</v>
      </c>
      <c r="L181" s="26">
        <v>327.2</v>
      </c>
      <c r="M181" s="19"/>
    </row>
    <row r="182" spans="2:13">
      <c r="B182" s="18" t="s">
        <v>38</v>
      </c>
      <c r="C182" s="26">
        <v>811.4</v>
      </c>
      <c r="D182" s="26">
        <v>833.3</v>
      </c>
      <c r="E182" s="26">
        <v>848.3</v>
      </c>
      <c r="F182" s="26">
        <v>871.8</v>
      </c>
      <c r="G182" s="26">
        <v>893.6</v>
      </c>
      <c r="H182" s="26">
        <v>924.3</v>
      </c>
      <c r="I182" s="26">
        <v>965.9</v>
      </c>
      <c r="J182" s="26">
        <v>1010.3</v>
      </c>
      <c r="K182" s="26">
        <v>1008.7</v>
      </c>
      <c r="L182" s="26">
        <v>944.8</v>
      </c>
      <c r="M182" s="19"/>
    </row>
    <row r="183" spans="2:13">
      <c r="B183" s="18" t="s">
        <v>39</v>
      </c>
      <c r="C183" s="26">
        <v>2416.3000000000002</v>
      </c>
      <c r="D183" s="26">
        <v>2505.6999999999998</v>
      </c>
      <c r="E183" s="26">
        <v>2573.4</v>
      </c>
      <c r="F183" s="26">
        <v>2657.1</v>
      </c>
      <c r="G183" s="26">
        <v>2776.9</v>
      </c>
      <c r="H183" s="26">
        <v>2904.4</v>
      </c>
      <c r="I183" s="26">
        <v>3043</v>
      </c>
      <c r="J183" s="26">
        <v>3116.7</v>
      </c>
      <c r="K183" s="26">
        <v>3142.2</v>
      </c>
      <c r="L183" s="26">
        <v>2996.3</v>
      </c>
      <c r="M183" s="19"/>
    </row>
    <row r="184" spans="2:13">
      <c r="B184" s="18" t="s">
        <v>40</v>
      </c>
      <c r="C184" s="26">
        <v>387</v>
      </c>
      <c r="D184" s="26">
        <v>405.7</v>
      </c>
      <c r="E184" s="26">
        <v>423.1</v>
      </c>
      <c r="F184" s="26">
        <v>442.6</v>
      </c>
      <c r="G184" s="26">
        <v>463</v>
      </c>
      <c r="H184" s="26">
        <v>479.5</v>
      </c>
      <c r="I184" s="26">
        <v>502.2</v>
      </c>
      <c r="J184" s="26">
        <v>523.5</v>
      </c>
      <c r="K184" s="26">
        <v>519.29999999999995</v>
      </c>
      <c r="L184" s="26">
        <v>478</v>
      </c>
      <c r="M184" s="19"/>
    </row>
    <row r="185" spans="2:13">
      <c r="B185" s="18" t="s">
        <v>41</v>
      </c>
      <c r="C185" s="26">
        <v>242.6</v>
      </c>
      <c r="D185" s="26">
        <v>251.9</v>
      </c>
      <c r="E185" s="26">
        <v>258.8</v>
      </c>
      <c r="F185" s="26">
        <v>268</v>
      </c>
      <c r="G185" s="26">
        <v>274.7</v>
      </c>
      <c r="H185" s="26">
        <v>288</v>
      </c>
      <c r="I185" s="26">
        <v>295.7</v>
      </c>
      <c r="J185" s="26">
        <v>309</v>
      </c>
      <c r="K185" s="26">
        <v>310.89999999999998</v>
      </c>
      <c r="L185" s="26">
        <v>294.8</v>
      </c>
      <c r="M185" s="19"/>
    </row>
    <row r="186" spans="2:13">
      <c r="B186" s="18" t="s">
        <v>42</v>
      </c>
      <c r="C186" s="26">
        <v>808.6</v>
      </c>
      <c r="D186" s="26">
        <v>843</v>
      </c>
      <c r="E186" s="26">
        <v>867.3</v>
      </c>
      <c r="F186" s="26">
        <v>896.4</v>
      </c>
      <c r="G186" s="26">
        <v>907.4</v>
      </c>
      <c r="H186" s="26">
        <v>936.1</v>
      </c>
      <c r="I186" s="26">
        <v>967.2</v>
      </c>
      <c r="J186" s="26">
        <v>998.2</v>
      </c>
      <c r="K186" s="26">
        <v>1008.3</v>
      </c>
      <c r="L186" s="26">
        <v>945.2</v>
      </c>
      <c r="M186" s="19"/>
    </row>
    <row r="187" spans="2:13">
      <c r="B187" s="18" t="s">
        <v>43</v>
      </c>
      <c r="C187" s="26">
        <v>104.1</v>
      </c>
      <c r="D187" s="26">
        <v>106.3</v>
      </c>
      <c r="E187" s="26">
        <v>110.3</v>
      </c>
      <c r="F187" s="26">
        <v>113.7</v>
      </c>
      <c r="G187" s="26">
        <v>118.7</v>
      </c>
      <c r="H187" s="26">
        <v>122.4</v>
      </c>
      <c r="I187" s="26">
        <v>127.9</v>
      </c>
      <c r="J187" s="26">
        <v>130.80000000000001</v>
      </c>
      <c r="K187" s="26">
        <v>130.4</v>
      </c>
      <c r="L187" s="26">
        <v>121.3</v>
      </c>
      <c r="M187" s="19"/>
    </row>
    <row r="188" spans="2:13">
      <c r="B188" s="18" t="s">
        <v>99</v>
      </c>
      <c r="C188" s="26">
        <v>45.6</v>
      </c>
      <c r="D188" s="26">
        <v>46.9</v>
      </c>
      <c r="E188" s="26">
        <v>47.3</v>
      </c>
      <c r="F188" s="26">
        <v>49</v>
      </c>
      <c r="G188" s="26">
        <v>51</v>
      </c>
      <c r="H188" s="26">
        <v>53</v>
      </c>
      <c r="I188" s="26">
        <v>54.6</v>
      </c>
      <c r="J188" s="26">
        <v>55.8</v>
      </c>
      <c r="K188" s="26">
        <v>56.9</v>
      </c>
      <c r="L188" s="26">
        <v>55.5</v>
      </c>
      <c r="M188" s="19"/>
    </row>
    <row r="189" spans="2:13">
      <c r="B189" s="18" t="s">
        <v>46</v>
      </c>
      <c r="C189" s="26">
        <f>SUM(C171:C188)</f>
        <v>14405.2</v>
      </c>
      <c r="D189" s="26">
        <f t="shared" ref="D189:L189" si="78">SUM(D171:D188)</f>
        <v>14902.5</v>
      </c>
      <c r="E189" s="26">
        <f t="shared" si="78"/>
        <v>15286.399999999996</v>
      </c>
      <c r="F189" s="26">
        <f t="shared" si="78"/>
        <v>15854.1</v>
      </c>
      <c r="G189" s="26">
        <f t="shared" si="78"/>
        <v>16442.800000000003</v>
      </c>
      <c r="H189" s="26">
        <f t="shared" si="78"/>
        <v>17178.900000000001</v>
      </c>
      <c r="I189" s="26">
        <f t="shared" si="78"/>
        <v>17949.600000000002</v>
      </c>
      <c r="J189" s="26">
        <f t="shared" si="78"/>
        <v>18572.999999999996</v>
      </c>
      <c r="K189" s="26">
        <f t="shared" si="78"/>
        <v>18510.700000000004</v>
      </c>
      <c r="L189" s="26">
        <f t="shared" si="78"/>
        <v>17330</v>
      </c>
      <c r="M189" s="19"/>
    </row>
    <row r="190" spans="2:13">
      <c r="B190" s="18" t="s">
        <v>100</v>
      </c>
      <c r="C190" s="27"/>
      <c r="D190" s="26"/>
      <c r="E190" s="26"/>
      <c r="F190" s="26"/>
      <c r="G190" s="26"/>
      <c r="H190" s="26"/>
      <c r="I190" s="26"/>
      <c r="J190" s="26"/>
      <c r="K190" s="26"/>
      <c r="L190" s="26"/>
      <c r="M190" s="19"/>
    </row>
    <row r="191" spans="2:13">
      <c r="B191" s="18" t="s">
        <v>107</v>
      </c>
      <c r="C191" s="26">
        <v>7.3999999999996362</v>
      </c>
      <c r="D191" s="26">
        <v>7.7000000000007276</v>
      </c>
      <c r="E191" s="26">
        <v>8.4000000000032742</v>
      </c>
      <c r="F191" s="26">
        <v>8.6999999999989086</v>
      </c>
      <c r="G191" s="26">
        <v>8.6999999999970896</v>
      </c>
      <c r="H191" s="26">
        <v>9.2999999999992724</v>
      </c>
      <c r="I191" s="26">
        <v>10.19999999999709</v>
      </c>
      <c r="J191" s="26">
        <v>9.6000000000021828</v>
      </c>
      <c r="K191" s="26">
        <v>10.599999999994907</v>
      </c>
      <c r="L191" s="26">
        <v>10.700000000000728</v>
      </c>
      <c r="M191" s="19"/>
    </row>
    <row r="193" spans="2:13">
      <c r="B193" s="76" t="s">
        <v>448</v>
      </c>
    </row>
    <row r="194" spans="2:13">
      <c r="B194" s="18" t="s">
        <v>122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2:13">
      <c r="B195" s="19" t="s">
        <v>60</v>
      </c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</row>
    <row r="196" spans="2:13">
      <c r="B196" s="19"/>
      <c r="C196" s="19"/>
      <c r="D196" s="19"/>
      <c r="E196" s="19"/>
      <c r="F196" s="19"/>
      <c r="G196" s="19"/>
      <c r="H196" s="19"/>
      <c r="I196" s="19"/>
      <c r="J196" s="19" t="s">
        <v>25</v>
      </c>
      <c r="K196" s="19" t="s">
        <v>25</v>
      </c>
      <c r="L196" s="19" t="s">
        <v>26</v>
      </c>
      <c r="M196" s="19" t="s">
        <v>83</v>
      </c>
    </row>
    <row r="197" spans="2:13">
      <c r="B197" s="19"/>
      <c r="C197" s="5">
        <v>2000</v>
      </c>
      <c r="D197" s="5">
        <f t="shared" ref="D197" si="79">C197+1</f>
        <v>2001</v>
      </c>
      <c r="E197" s="5">
        <f t="shared" ref="E197" si="80">D197+1</f>
        <v>2002</v>
      </c>
      <c r="F197" s="5">
        <f t="shared" ref="F197" si="81">E197+1</f>
        <v>2003</v>
      </c>
      <c r="G197" s="5">
        <f t="shared" ref="G197" si="82">F197+1</f>
        <v>2004</v>
      </c>
      <c r="H197" s="5">
        <f t="shared" ref="H197" si="83">G197+1</f>
        <v>2005</v>
      </c>
      <c r="I197" s="5">
        <f t="shared" ref="I197" si="84">H197+1</f>
        <v>2006</v>
      </c>
      <c r="J197" s="5">
        <f t="shared" ref="J197" si="85">I197+1</f>
        <v>2007</v>
      </c>
      <c r="K197" s="5">
        <f>J197+1</f>
        <v>2008</v>
      </c>
      <c r="L197" s="5">
        <f t="shared" ref="L197" si="86">K197+1</f>
        <v>2009</v>
      </c>
      <c r="M197" s="5">
        <f t="shared" ref="M197" si="87">L197+1</f>
        <v>2010</v>
      </c>
    </row>
    <row r="198" spans="2:13">
      <c r="B198" s="18" t="s">
        <v>27</v>
      </c>
      <c r="C198" s="6">
        <v>3254523.4</v>
      </c>
      <c r="D198" s="6">
        <v>3384483.6</v>
      </c>
      <c r="E198" s="6">
        <v>3465541.4</v>
      </c>
      <c r="F198" s="6">
        <v>3626540.6</v>
      </c>
      <c r="G198" s="6">
        <v>3756422.9</v>
      </c>
      <c r="H198" s="6">
        <v>3917650.1</v>
      </c>
      <c r="I198" s="6">
        <v>4095290.6</v>
      </c>
      <c r="J198" s="6">
        <v>4200196.3</v>
      </c>
      <c r="K198" s="6">
        <v>4191963.7</v>
      </c>
      <c r="L198" s="6">
        <v>3868744.3</v>
      </c>
      <c r="M198" s="28"/>
    </row>
    <row r="199" spans="2:13">
      <c r="B199" s="18" t="s">
        <v>28</v>
      </c>
      <c r="C199" s="6">
        <v>743985.5</v>
      </c>
      <c r="D199" s="6">
        <v>754001.5</v>
      </c>
      <c r="E199" s="6">
        <v>778362.7</v>
      </c>
      <c r="F199" s="6">
        <v>794500.7</v>
      </c>
      <c r="G199" s="6">
        <v>807767.6</v>
      </c>
      <c r="H199" s="6">
        <v>834092.6</v>
      </c>
      <c r="I199" s="6">
        <v>856688.9</v>
      </c>
      <c r="J199" s="6">
        <v>877981</v>
      </c>
      <c r="K199" s="6">
        <v>895639.2</v>
      </c>
      <c r="L199" s="6">
        <v>818714</v>
      </c>
      <c r="M199" s="28"/>
    </row>
    <row r="200" spans="2:13">
      <c r="B200" s="18" t="s">
        <v>29</v>
      </c>
      <c r="C200" s="6">
        <v>514761.4</v>
      </c>
      <c r="D200" s="6">
        <v>531626</v>
      </c>
      <c r="E200" s="6">
        <v>535215.6</v>
      </c>
      <c r="F200" s="6">
        <v>554590.6</v>
      </c>
      <c r="G200" s="6">
        <v>555996.5</v>
      </c>
      <c r="H200" s="6">
        <v>573340.80000000005</v>
      </c>
      <c r="I200" s="6">
        <v>591660.9</v>
      </c>
      <c r="J200" s="6">
        <v>602682.30000000005</v>
      </c>
      <c r="K200" s="6">
        <v>610583.80000000005</v>
      </c>
      <c r="L200" s="6">
        <v>566283.6</v>
      </c>
      <c r="M200" s="28"/>
    </row>
    <row r="201" spans="2:13">
      <c r="B201" s="18" t="s">
        <v>30</v>
      </c>
      <c r="C201" s="6">
        <v>585377.9</v>
      </c>
      <c r="D201" s="6">
        <v>605577.4</v>
      </c>
      <c r="E201" s="6">
        <v>611694.80000000005</v>
      </c>
      <c r="F201" s="6">
        <v>622897.1</v>
      </c>
      <c r="G201" s="6">
        <v>640340.80000000005</v>
      </c>
      <c r="H201" s="6">
        <v>676067.4</v>
      </c>
      <c r="I201" s="6">
        <v>693308.1</v>
      </c>
      <c r="J201" s="6">
        <v>716409.3</v>
      </c>
      <c r="K201" s="6">
        <v>711219</v>
      </c>
      <c r="L201" s="6">
        <v>669228.80000000005</v>
      </c>
      <c r="M201" s="28"/>
    </row>
    <row r="202" spans="2:13">
      <c r="B202" s="18" t="s">
        <v>31</v>
      </c>
      <c r="C202" s="6">
        <v>984172.7</v>
      </c>
      <c r="D202" s="6">
        <v>1018030.5</v>
      </c>
      <c r="E202" s="6">
        <v>1053211.8999999999</v>
      </c>
      <c r="F202" s="6">
        <v>1086288.6000000001</v>
      </c>
      <c r="G202" s="6">
        <v>1126640.7</v>
      </c>
      <c r="H202" s="6">
        <v>1150340</v>
      </c>
      <c r="I202" s="6">
        <v>1192331.8999999999</v>
      </c>
      <c r="J202" s="6">
        <v>1224624.3</v>
      </c>
      <c r="K202" s="6">
        <v>1208300.7</v>
      </c>
      <c r="L202" s="6">
        <v>1140012.1000000001</v>
      </c>
      <c r="M202" s="28"/>
    </row>
    <row r="203" spans="2:13">
      <c r="B203" s="18" t="s">
        <v>32</v>
      </c>
      <c r="C203" s="6">
        <v>281181.7</v>
      </c>
      <c r="D203" s="6">
        <v>294271.2</v>
      </c>
      <c r="E203" s="6">
        <v>306591.09999999998</v>
      </c>
      <c r="F203" s="6">
        <v>311672</v>
      </c>
      <c r="G203" s="6">
        <v>318118.3</v>
      </c>
      <c r="H203" s="6">
        <v>331234.40000000002</v>
      </c>
      <c r="I203" s="6">
        <v>335993.5</v>
      </c>
      <c r="J203" s="6">
        <v>344531.7</v>
      </c>
      <c r="K203" s="6">
        <v>344841.5</v>
      </c>
      <c r="L203" s="6">
        <v>325265.2</v>
      </c>
      <c r="M203" s="28"/>
    </row>
    <row r="204" spans="2:13">
      <c r="B204" s="18" t="s">
        <v>33</v>
      </c>
      <c r="C204" s="6">
        <v>1223739.5</v>
      </c>
      <c r="D204" s="6">
        <v>1268984.8999999999</v>
      </c>
      <c r="E204" s="6">
        <v>1285143.7</v>
      </c>
      <c r="F204" s="6">
        <v>1323105.6000000001</v>
      </c>
      <c r="G204" s="6">
        <v>1345162.9</v>
      </c>
      <c r="H204" s="6">
        <v>1395446.1</v>
      </c>
      <c r="I204" s="6">
        <v>1441225.2</v>
      </c>
      <c r="J204" s="6">
        <v>1477485.4</v>
      </c>
      <c r="K204" s="6">
        <v>1472247.5</v>
      </c>
      <c r="L204" s="6">
        <v>1388911.2</v>
      </c>
      <c r="M204" s="28"/>
    </row>
    <row r="205" spans="2:13">
      <c r="B205" s="18" t="s">
        <v>34</v>
      </c>
      <c r="C205" s="6">
        <v>818838.1</v>
      </c>
      <c r="D205" s="6">
        <v>849407.5</v>
      </c>
      <c r="E205" s="6">
        <v>881045.7</v>
      </c>
      <c r="F205" s="6">
        <v>899948.6</v>
      </c>
      <c r="G205" s="6">
        <v>930476.3</v>
      </c>
      <c r="H205" s="6">
        <v>968796.4</v>
      </c>
      <c r="I205" s="6">
        <v>1007048.6</v>
      </c>
      <c r="J205" s="6">
        <v>1039050.8</v>
      </c>
      <c r="K205" s="6">
        <v>1046728.8</v>
      </c>
      <c r="L205" s="6">
        <v>988028.1</v>
      </c>
      <c r="M205" s="28"/>
    </row>
    <row r="206" spans="2:13">
      <c r="B206" s="18" t="s">
        <v>35</v>
      </c>
      <c r="C206" s="6">
        <v>4307946.7</v>
      </c>
      <c r="D206" s="6">
        <v>4426735.9000000004</v>
      </c>
      <c r="E206" s="6">
        <v>4500735.9000000004</v>
      </c>
      <c r="F206" s="6">
        <v>4623148.8</v>
      </c>
      <c r="G206" s="6">
        <v>4741447.3</v>
      </c>
      <c r="H206" s="6">
        <v>4895044.5</v>
      </c>
      <c r="I206" s="6">
        <v>5069778.5</v>
      </c>
      <c r="J206" s="6">
        <v>5162987</v>
      </c>
      <c r="K206" s="6">
        <v>5171936.5999999996</v>
      </c>
      <c r="L206" s="6">
        <v>4868769.4000000004</v>
      </c>
      <c r="M206" s="28"/>
    </row>
    <row r="207" spans="2:13">
      <c r="B207" s="18" t="s">
        <v>36</v>
      </c>
      <c r="C207" s="6">
        <v>2429683.9</v>
      </c>
      <c r="D207" s="6">
        <v>2479559</v>
      </c>
      <c r="E207" s="6">
        <v>2575068.2999999998</v>
      </c>
      <c r="F207" s="6">
        <v>2641129.4</v>
      </c>
      <c r="G207" s="6">
        <v>2740522.5</v>
      </c>
      <c r="H207" s="6">
        <v>2810312.2</v>
      </c>
      <c r="I207" s="6">
        <v>2904128.1</v>
      </c>
      <c r="J207" s="6">
        <v>2938947.1</v>
      </c>
      <c r="K207" s="6">
        <v>2937638.2</v>
      </c>
      <c r="L207" s="6">
        <v>2698925.8</v>
      </c>
      <c r="M207" s="28"/>
    </row>
    <row r="208" spans="2:13">
      <c r="B208" s="18" t="s">
        <v>37</v>
      </c>
      <c r="C208" s="6">
        <v>432140.6</v>
      </c>
      <c r="D208" s="6">
        <v>443402.9</v>
      </c>
      <c r="E208" s="6">
        <v>459864.1</v>
      </c>
      <c r="F208" s="6">
        <v>475434.6</v>
      </c>
      <c r="G208" s="6">
        <v>490037.2</v>
      </c>
      <c r="H208" s="6">
        <v>507066</v>
      </c>
      <c r="I208" s="6">
        <v>523159.4</v>
      </c>
      <c r="J208" s="6">
        <v>536236.30000000005</v>
      </c>
      <c r="K208" s="6">
        <v>540668.69999999995</v>
      </c>
      <c r="L208" s="6">
        <v>514783.5</v>
      </c>
      <c r="M208" s="28"/>
    </row>
    <row r="209" spans="2:13">
      <c r="B209" s="18" t="s">
        <v>38</v>
      </c>
      <c r="C209" s="6">
        <v>1309576.8999999999</v>
      </c>
      <c r="D209" s="6">
        <v>1337953.8999999999</v>
      </c>
      <c r="E209" s="6">
        <v>1364233.5</v>
      </c>
      <c r="F209" s="6">
        <v>1392834.4</v>
      </c>
      <c r="G209" s="6">
        <v>1414289.4</v>
      </c>
      <c r="H209" s="6">
        <v>1446488.7</v>
      </c>
      <c r="I209" s="6">
        <v>1504143.2</v>
      </c>
      <c r="J209" s="6">
        <v>1553026.3</v>
      </c>
      <c r="K209" s="6">
        <v>1550267.9</v>
      </c>
      <c r="L209" s="6">
        <v>1468268.1</v>
      </c>
      <c r="M209" s="28"/>
    </row>
    <row r="210" spans="2:13">
      <c r="B210" s="18" t="s">
        <v>39</v>
      </c>
      <c r="C210" s="6">
        <v>3844003.6</v>
      </c>
      <c r="D210" s="6">
        <v>3986263.3</v>
      </c>
      <c r="E210" s="6">
        <v>4100538.6</v>
      </c>
      <c r="F210" s="6">
        <v>4172058.8</v>
      </c>
      <c r="G210" s="6">
        <v>4326778.8</v>
      </c>
      <c r="H210" s="6">
        <v>4453436.4000000004</v>
      </c>
      <c r="I210" s="6">
        <v>4632700</v>
      </c>
      <c r="J210" s="6">
        <v>4697264</v>
      </c>
      <c r="K210" s="6">
        <v>4731885.3</v>
      </c>
      <c r="L210" s="6">
        <v>4535694.2</v>
      </c>
      <c r="M210" s="28"/>
    </row>
    <row r="211" spans="2:13">
      <c r="B211" s="18" t="s">
        <v>40</v>
      </c>
      <c r="C211" s="6">
        <v>621900.80000000005</v>
      </c>
      <c r="D211" s="6">
        <v>651094.80000000005</v>
      </c>
      <c r="E211" s="6">
        <v>680476.8</v>
      </c>
      <c r="F211" s="6">
        <v>704550.9</v>
      </c>
      <c r="G211" s="6">
        <v>730459.7</v>
      </c>
      <c r="H211" s="6">
        <v>747462.3</v>
      </c>
      <c r="I211" s="6">
        <v>781500.3</v>
      </c>
      <c r="J211" s="6">
        <v>807686.7</v>
      </c>
      <c r="K211" s="6">
        <v>813763</v>
      </c>
      <c r="L211" s="6">
        <v>745688.1</v>
      </c>
      <c r="M211" s="28"/>
    </row>
    <row r="212" spans="2:13">
      <c r="B212" s="18" t="s">
        <v>41</v>
      </c>
      <c r="C212" s="6">
        <v>391362.6</v>
      </c>
      <c r="D212" s="6">
        <v>405505.2</v>
      </c>
      <c r="E212" s="6">
        <v>415413.1</v>
      </c>
      <c r="F212" s="6">
        <v>425207.6</v>
      </c>
      <c r="G212" s="6">
        <v>431429.8</v>
      </c>
      <c r="H212" s="6">
        <v>449570.5</v>
      </c>
      <c r="I212" s="6">
        <v>460329</v>
      </c>
      <c r="J212" s="6">
        <v>473989.2</v>
      </c>
      <c r="K212" s="6">
        <v>478701.7</v>
      </c>
      <c r="L212" s="6">
        <v>447542.3</v>
      </c>
      <c r="M212" s="28"/>
    </row>
    <row r="213" spans="2:13">
      <c r="B213" s="18" t="s">
        <v>42</v>
      </c>
      <c r="C213" s="6">
        <v>1299527.3999999999</v>
      </c>
      <c r="D213" s="6">
        <v>1347987.1</v>
      </c>
      <c r="E213" s="6">
        <v>1384733.3</v>
      </c>
      <c r="F213" s="6">
        <v>1414904.7</v>
      </c>
      <c r="G213" s="6">
        <v>1419951.4</v>
      </c>
      <c r="H213" s="6">
        <v>1450249.4</v>
      </c>
      <c r="I213" s="6">
        <v>1480707.7</v>
      </c>
      <c r="J213" s="6">
        <v>1512738.9</v>
      </c>
      <c r="K213" s="6">
        <v>1533957.4</v>
      </c>
      <c r="L213" s="6">
        <v>1423248.9</v>
      </c>
      <c r="M213" s="28"/>
    </row>
    <row r="214" spans="2:13">
      <c r="B214" s="18" t="s">
        <v>43</v>
      </c>
      <c r="C214" s="6">
        <v>170697.4</v>
      </c>
      <c r="D214" s="6">
        <v>174651.8</v>
      </c>
      <c r="E214" s="6">
        <v>180493.8</v>
      </c>
      <c r="F214" s="6">
        <v>184349</v>
      </c>
      <c r="G214" s="6">
        <v>189438</v>
      </c>
      <c r="H214" s="6">
        <v>194343.5</v>
      </c>
      <c r="I214" s="6">
        <v>200499.5</v>
      </c>
      <c r="J214" s="6">
        <v>202712.9</v>
      </c>
      <c r="K214" s="6">
        <v>203949.2</v>
      </c>
      <c r="L214" s="6">
        <v>188504.7</v>
      </c>
      <c r="M214" s="28"/>
    </row>
    <row r="215" spans="2:13">
      <c r="B215" s="18" t="s">
        <v>99</v>
      </c>
      <c r="C215" s="28">
        <v>73725.2</v>
      </c>
      <c r="D215" s="28">
        <v>75664.700000000012</v>
      </c>
      <c r="E215" s="28">
        <v>76302.8</v>
      </c>
      <c r="F215" s="28">
        <v>79118.5</v>
      </c>
      <c r="G215" s="28">
        <v>80900.2</v>
      </c>
      <c r="H215" s="28">
        <v>83775.899999999994</v>
      </c>
      <c r="I215" s="28">
        <v>86643.700000000012</v>
      </c>
      <c r="J215" s="28">
        <v>87762.2</v>
      </c>
      <c r="K215" s="28">
        <v>89453.700000000012</v>
      </c>
      <c r="L215" s="28">
        <v>88142.299999999988</v>
      </c>
      <c r="M215" s="28"/>
    </row>
    <row r="216" spans="2:13">
      <c r="B216" s="18" t="s">
        <v>46</v>
      </c>
      <c r="C216" s="28">
        <f>SUM(C198:C215)</f>
        <v>23287145.300000001</v>
      </c>
      <c r="D216" s="28">
        <f t="shared" ref="D216:L216" si="88">SUM(D198:D215)</f>
        <v>24035201.200000003</v>
      </c>
      <c r="E216" s="28">
        <f t="shared" si="88"/>
        <v>24654667.100000001</v>
      </c>
      <c r="F216" s="28">
        <f t="shared" si="88"/>
        <v>25332280.499999996</v>
      </c>
      <c r="G216" s="28">
        <f t="shared" si="88"/>
        <v>26046180.299999997</v>
      </c>
      <c r="H216" s="28">
        <f t="shared" si="88"/>
        <v>26884717.199999999</v>
      </c>
      <c r="I216" s="28">
        <f t="shared" si="88"/>
        <v>27857137.099999998</v>
      </c>
      <c r="J216" s="28">
        <f t="shared" si="88"/>
        <v>28456311.699999996</v>
      </c>
      <c r="K216" s="28">
        <f t="shared" si="88"/>
        <v>28533745.899999995</v>
      </c>
      <c r="L216" s="28">
        <f t="shared" si="88"/>
        <v>26744754.600000001</v>
      </c>
      <c r="M216" s="28"/>
    </row>
    <row r="217" spans="2:13">
      <c r="B217" s="18" t="s">
        <v>100</v>
      </c>
      <c r="C217" s="29"/>
      <c r="D217" s="28"/>
      <c r="E217" s="28"/>
      <c r="F217" s="28"/>
      <c r="G217" s="28"/>
      <c r="H217" s="28"/>
      <c r="I217" s="28"/>
      <c r="J217" s="28"/>
      <c r="K217" s="28"/>
      <c r="L217" s="28"/>
      <c r="M217" s="28"/>
    </row>
    <row r="218" spans="2:13">
      <c r="B218" s="18" t="s">
        <v>107</v>
      </c>
      <c r="C218" s="28">
        <v>12057.699999999255</v>
      </c>
      <c r="D218" s="28">
        <v>12547.099999997765</v>
      </c>
      <c r="E218" s="28">
        <v>13687.099999997765</v>
      </c>
      <c r="F218" s="28">
        <v>14166.80000000447</v>
      </c>
      <c r="G218" s="28">
        <v>14161.000000003725</v>
      </c>
      <c r="H218" s="28">
        <v>14369.60000000149</v>
      </c>
      <c r="I218" s="28">
        <v>14738.20000000298</v>
      </c>
      <c r="J218" s="28">
        <v>13899.80000000447</v>
      </c>
      <c r="K218" s="28">
        <v>15440.000000003725</v>
      </c>
      <c r="L218" s="28">
        <v>16002.39999999851</v>
      </c>
      <c r="M218" s="28"/>
    </row>
    <row r="219" spans="2:13">
      <c r="B219" s="21"/>
      <c r="C219" s="16"/>
    </row>
    <row r="221" spans="2:13">
      <c r="B221" s="21" t="s">
        <v>117</v>
      </c>
      <c r="C221" s="16" t="s">
        <v>126</v>
      </c>
    </row>
    <row r="223" spans="2:13">
      <c r="B223" s="19"/>
      <c r="C223" s="5">
        <v>2000</v>
      </c>
      <c r="D223" s="5">
        <f t="shared" ref="D223" si="89">C223+1</f>
        <v>2001</v>
      </c>
      <c r="E223" s="5">
        <f t="shared" ref="E223" si="90">D223+1</f>
        <v>2002</v>
      </c>
      <c r="F223" s="5">
        <f t="shared" ref="F223" si="91">E223+1</f>
        <v>2003</v>
      </c>
      <c r="G223" s="5">
        <f t="shared" ref="G223" si="92">F223+1</f>
        <v>2004</v>
      </c>
      <c r="H223" s="5">
        <f t="shared" ref="H223" si="93">G223+1</f>
        <v>2005</v>
      </c>
      <c r="I223" s="5">
        <f t="shared" ref="I223" si="94">H223+1</f>
        <v>2006</v>
      </c>
      <c r="J223" s="5">
        <f t="shared" ref="J223" si="95">I223+1</f>
        <v>2007</v>
      </c>
      <c r="K223" s="5">
        <f>J223+1</f>
        <v>2008</v>
      </c>
      <c r="L223" s="5">
        <f t="shared" ref="L223:M223" si="96">K223+1</f>
        <v>2009</v>
      </c>
      <c r="M223" s="5">
        <f t="shared" si="96"/>
        <v>2010</v>
      </c>
    </row>
    <row r="224" spans="2:13">
      <c r="B224" s="18" t="s">
        <v>27</v>
      </c>
      <c r="C224" s="6">
        <v>47332606.432835318</v>
      </c>
      <c r="D224" s="6">
        <v>50660366.028718062</v>
      </c>
      <c r="E224" s="6">
        <v>53903349.89222344</v>
      </c>
      <c r="F224" s="6">
        <v>57670602.302079774</v>
      </c>
      <c r="G224" s="6">
        <v>61156403.273173846</v>
      </c>
      <c r="H224" s="6">
        <v>65947413.056162365</v>
      </c>
      <c r="I224" s="6">
        <v>71826384.165948763</v>
      </c>
      <c r="J224" s="6">
        <v>77426735.505892426</v>
      </c>
      <c r="K224" s="6">
        <v>81469400.824185297</v>
      </c>
      <c r="L224" s="6"/>
    </row>
    <row r="225" spans="2:12">
      <c r="B225" s="18" t="s">
        <v>28</v>
      </c>
      <c r="C225" s="6">
        <v>11763591.946886329</v>
      </c>
      <c r="D225" s="6">
        <v>12493387.119132319</v>
      </c>
      <c r="E225" s="6">
        <v>13346904.439930119</v>
      </c>
      <c r="F225" s="6">
        <v>14091648.875523631</v>
      </c>
      <c r="G225" s="6">
        <v>14824398.032138506</v>
      </c>
      <c r="H225" s="6">
        <v>15697717.49467165</v>
      </c>
      <c r="I225" s="6">
        <v>16838314.695634194</v>
      </c>
      <c r="J225" s="6">
        <v>18288332.472489927</v>
      </c>
      <c r="K225" s="6">
        <v>19504101.522259939</v>
      </c>
      <c r="L225" s="6"/>
    </row>
    <row r="226" spans="2:12">
      <c r="B226" s="18" t="s">
        <v>29</v>
      </c>
      <c r="C226" s="6">
        <v>7984285.8959700214</v>
      </c>
      <c r="D226" s="6">
        <v>8594563.127683185</v>
      </c>
      <c r="E226" s="6">
        <v>9040255.3960852586</v>
      </c>
      <c r="F226" s="6">
        <v>9544577.5716428328</v>
      </c>
      <c r="G226" s="6">
        <v>9995755.9476907477</v>
      </c>
      <c r="H226" s="6">
        <v>10680244.261661977</v>
      </c>
      <c r="I226" s="6">
        <v>11511163.164824547</v>
      </c>
      <c r="J226" s="6">
        <v>12423368.145699961</v>
      </c>
      <c r="K226" s="6">
        <v>13120995.530736314</v>
      </c>
      <c r="L226" s="6"/>
    </row>
    <row r="227" spans="2:12">
      <c r="B227" s="18" t="s">
        <v>30</v>
      </c>
      <c r="C227" s="6">
        <v>8769804.1105965115</v>
      </c>
      <c r="D227" s="6">
        <v>9499948.2377537191</v>
      </c>
      <c r="E227" s="6">
        <v>10062805.913229546</v>
      </c>
      <c r="F227" s="6">
        <v>10560237.329816917</v>
      </c>
      <c r="G227" s="6">
        <v>11554641.223546905</v>
      </c>
      <c r="H227" s="6">
        <v>12560406.935138542</v>
      </c>
      <c r="I227" s="6">
        <v>13333278.309115874</v>
      </c>
      <c r="J227" s="6">
        <v>14307525.307456439</v>
      </c>
      <c r="K227" s="6">
        <v>15159220.610289497</v>
      </c>
      <c r="L227" s="6"/>
    </row>
    <row r="228" spans="2:12">
      <c r="B228" s="18" t="s">
        <v>31</v>
      </c>
      <c r="C228" s="6">
        <v>14020862.792293116</v>
      </c>
      <c r="D228" s="6">
        <v>15305859.470732715</v>
      </c>
      <c r="E228" s="6">
        <v>16291576.451331705</v>
      </c>
      <c r="F228" s="6">
        <v>17445810.822249912</v>
      </c>
      <c r="G228" s="6">
        <v>18402149.350050587</v>
      </c>
      <c r="H228" s="6">
        <v>19854539.875908777</v>
      </c>
      <c r="I228" s="6">
        <v>20842259.337983318</v>
      </c>
      <c r="J228" s="6">
        <v>22487187.347599238</v>
      </c>
      <c r="K228" s="6">
        <v>23590551.899134073</v>
      </c>
      <c r="L228" s="6"/>
    </row>
    <row r="229" spans="2:12">
      <c r="B229" s="18" t="s">
        <v>32</v>
      </c>
      <c r="C229" s="6">
        <v>4451745.6654351531</v>
      </c>
      <c r="D229" s="6">
        <v>4787748.0104541676</v>
      </c>
      <c r="E229" s="6">
        <v>5121283.5088550113</v>
      </c>
      <c r="F229" s="6">
        <v>5412137.7241838835</v>
      </c>
      <c r="G229" s="6">
        <v>5760065.2446844019</v>
      </c>
      <c r="H229" s="6">
        <v>6142008.3082228033</v>
      </c>
      <c r="I229" s="6">
        <v>6554688.338350744</v>
      </c>
      <c r="J229" s="6">
        <v>7021952.0915945508</v>
      </c>
      <c r="K229" s="6">
        <v>7517360.2272105226</v>
      </c>
      <c r="L229" s="6"/>
    </row>
    <row r="230" spans="2:12">
      <c r="B230" s="18" t="s">
        <v>33</v>
      </c>
      <c r="C230" s="6">
        <v>19841225.240701888</v>
      </c>
      <c r="D230" s="6">
        <v>20984032.684210237</v>
      </c>
      <c r="E230" s="6">
        <v>22203696.843698714</v>
      </c>
      <c r="F230" s="6">
        <v>23416940.331583191</v>
      </c>
      <c r="G230" s="6">
        <v>24746224.322264016</v>
      </c>
      <c r="H230" s="6">
        <v>26140620.36782613</v>
      </c>
      <c r="I230" s="6">
        <v>27775372.721779186</v>
      </c>
      <c r="J230" s="6">
        <v>29863289.829702113</v>
      </c>
      <c r="K230" s="6">
        <v>31114791.108741872</v>
      </c>
      <c r="L230" s="6"/>
    </row>
    <row r="231" spans="2:12">
      <c r="B231" s="18" t="s">
        <v>34</v>
      </c>
      <c r="C231" s="6">
        <v>12206640.789889313</v>
      </c>
      <c r="D231" s="6">
        <v>13247984.46388323</v>
      </c>
      <c r="E231" s="6">
        <v>14106597.441750197</v>
      </c>
      <c r="F231" s="6">
        <v>15185107.57324351</v>
      </c>
      <c r="G231" s="6">
        <v>16282982.625813171</v>
      </c>
      <c r="H231" s="6">
        <v>17305620.540347487</v>
      </c>
      <c r="I231" s="6">
        <v>18939319.325340185</v>
      </c>
      <c r="J231" s="6">
        <v>20671769.332509693</v>
      </c>
      <c r="K231" s="6">
        <v>21994360.765098643</v>
      </c>
      <c r="L231" s="6"/>
    </row>
    <row r="232" spans="2:12">
      <c r="B232" s="18" t="s">
        <v>35</v>
      </c>
      <c r="C232" s="6">
        <v>69797878.030202299</v>
      </c>
      <c r="D232" s="6">
        <v>74014667.716413781</v>
      </c>
      <c r="E232" s="6">
        <v>77902624.337929755</v>
      </c>
      <c r="F232" s="6">
        <v>82598939.805421159</v>
      </c>
      <c r="G232" s="6">
        <v>87119665.980714798</v>
      </c>
      <c r="H232" s="6">
        <v>92874327.144019246</v>
      </c>
      <c r="I232" s="6">
        <v>99721850.657919362</v>
      </c>
      <c r="J232" s="6">
        <v>107630388.90383561</v>
      </c>
      <c r="K232" s="6">
        <v>112944990.57022081</v>
      </c>
      <c r="L232" s="6"/>
    </row>
    <row r="233" spans="2:12">
      <c r="B233" s="18" t="s">
        <v>36</v>
      </c>
      <c r="C233" s="6">
        <v>35372856.967720643</v>
      </c>
      <c r="D233" s="6">
        <v>37952311.177716538</v>
      </c>
      <c r="E233" s="6">
        <v>40490704.180536292</v>
      </c>
      <c r="F233" s="6">
        <v>42874723.760910526</v>
      </c>
      <c r="G233" s="6">
        <v>45499936.569232024</v>
      </c>
      <c r="H233" s="6">
        <v>48681932.705062449</v>
      </c>
      <c r="I233" s="6">
        <v>52766224.616275541</v>
      </c>
      <c r="J233" s="6">
        <v>56462417.78020443</v>
      </c>
      <c r="K233" s="6">
        <v>59605094.763588659</v>
      </c>
      <c r="L233" s="6"/>
    </row>
    <row r="234" spans="2:12">
      <c r="B234" s="18" t="s">
        <v>37</v>
      </c>
      <c r="C234" s="6">
        <v>6081908.8638444887</v>
      </c>
      <c r="D234" s="6">
        <v>6476275.8327852283</v>
      </c>
      <c r="E234" s="6">
        <v>6901754.4677647622</v>
      </c>
      <c r="F234" s="6">
        <v>7370167.458444817</v>
      </c>
      <c r="G234" s="6">
        <v>7776916.6403644392</v>
      </c>
      <c r="H234" s="6">
        <v>8420464.0541912615</v>
      </c>
      <c r="I234" s="6">
        <v>9065986.1710003447</v>
      </c>
      <c r="J234" s="6">
        <v>9717763.0423515979</v>
      </c>
      <c r="K234" s="6">
        <v>10405989.072003065</v>
      </c>
      <c r="L234" s="6"/>
    </row>
    <row r="235" spans="2:12">
      <c r="B235" s="18" t="s">
        <v>38</v>
      </c>
      <c r="C235" s="6">
        <v>19125169.120904583</v>
      </c>
      <c r="D235" s="6">
        <v>20424297.28456812</v>
      </c>
      <c r="E235" s="6">
        <v>21442486.680222478</v>
      </c>
      <c r="F235" s="6">
        <v>22623269.423941299</v>
      </c>
      <c r="G235" s="6">
        <v>23903787.871208232</v>
      </c>
      <c r="H235" s="6">
        <v>25737738.964132689</v>
      </c>
      <c r="I235" s="6">
        <v>27611750.426482074</v>
      </c>
      <c r="J235" s="6">
        <v>29967281.89351166</v>
      </c>
      <c r="K235" s="6">
        <v>31775141.856493939</v>
      </c>
      <c r="L235" s="6"/>
    </row>
    <row r="236" spans="2:12">
      <c r="B236" s="18" t="s">
        <v>39</v>
      </c>
      <c r="C236" s="6">
        <v>66347802.740978695</v>
      </c>
      <c r="D236" s="6">
        <v>71282611.396338359</v>
      </c>
      <c r="E236" s="6">
        <v>75240234.775942743</v>
      </c>
      <c r="F236" s="6">
        <v>79540350.43668212</v>
      </c>
      <c r="G236" s="6">
        <v>84016821.734086215</v>
      </c>
      <c r="H236" s="6">
        <v>90212070.674083859</v>
      </c>
      <c r="I236" s="6">
        <v>96032468.096294627</v>
      </c>
      <c r="J236" s="6">
        <v>103074837.03238925</v>
      </c>
      <c r="K236" s="6">
        <v>109679622.81028037</v>
      </c>
      <c r="L236" s="6"/>
    </row>
    <row r="237" spans="2:12">
      <c r="B237" s="18" t="s">
        <v>40</v>
      </c>
      <c r="C237" s="6">
        <v>8150254.4187880103</v>
      </c>
      <c r="D237" s="6">
        <v>8886667.4768249243</v>
      </c>
      <c r="E237" s="6">
        <v>9635092.1876670737</v>
      </c>
      <c r="F237" s="6">
        <v>10307588.345926454</v>
      </c>
      <c r="G237" s="6">
        <v>11062636.416285148</v>
      </c>
      <c r="H237" s="6">
        <v>12056787.982766835</v>
      </c>
      <c r="I237" s="6">
        <v>13284046.784310777</v>
      </c>
      <c r="J237" s="6">
        <v>14432288.50875105</v>
      </c>
      <c r="K237" s="6">
        <v>15427072.547184743</v>
      </c>
      <c r="L237" s="6"/>
    </row>
    <row r="238" spans="2:12">
      <c r="B238" s="18" t="s">
        <v>41</v>
      </c>
      <c r="C238" s="6">
        <v>6528792.8166975407</v>
      </c>
      <c r="D238" s="6">
        <v>6985714.3331856765</v>
      </c>
      <c r="E238" s="6">
        <v>7379101.0676668948</v>
      </c>
      <c r="F238" s="6">
        <v>7796231.2616276378</v>
      </c>
      <c r="G238" s="6">
        <v>8238109.4826348051</v>
      </c>
      <c r="H238" s="6">
        <v>8750398.3074588031</v>
      </c>
      <c r="I238" s="6">
        <v>9373277.9503445495</v>
      </c>
      <c r="J238" s="6">
        <v>10071270.523443699</v>
      </c>
      <c r="K238" s="6">
        <v>10628122.237307373</v>
      </c>
      <c r="L238" s="6"/>
    </row>
    <row r="239" spans="2:12">
      <c r="B239" s="18" t="s">
        <v>42</v>
      </c>
      <c r="C239" s="6">
        <v>23266913.481900986</v>
      </c>
      <c r="D239" s="6">
        <v>24962143.859713744</v>
      </c>
      <c r="E239" s="6">
        <v>26048075.896829348</v>
      </c>
      <c r="F239" s="6">
        <v>27467998.535117324</v>
      </c>
      <c r="G239" s="6">
        <v>28628678.490021966</v>
      </c>
      <c r="H239" s="6">
        <v>30385678.551139798</v>
      </c>
      <c r="I239" s="6">
        <v>32354416.804426733</v>
      </c>
      <c r="J239" s="6">
        <v>34813482.494301811</v>
      </c>
      <c r="K239" s="6">
        <v>37001402.425518163</v>
      </c>
      <c r="L239" s="6"/>
    </row>
    <row r="240" spans="2:12">
      <c r="B240" s="18" t="s">
        <v>43</v>
      </c>
      <c r="C240" s="6">
        <v>2166262</v>
      </c>
      <c r="D240" s="6">
        <v>2321267</v>
      </c>
      <c r="E240" s="6">
        <v>2485198</v>
      </c>
      <c r="F240" s="6">
        <v>2649163</v>
      </c>
      <c r="G240" s="6">
        <v>2814199</v>
      </c>
      <c r="H240" s="6">
        <v>2982330</v>
      </c>
      <c r="I240" s="6">
        <v>3233885</v>
      </c>
      <c r="J240" s="6">
        <v>3483080</v>
      </c>
      <c r="K240" s="6">
        <v>3667089</v>
      </c>
      <c r="L240" s="6"/>
    </row>
    <row r="241" spans="2:13">
      <c r="B241" s="18" t="s">
        <v>99</v>
      </c>
      <c r="C241" s="6">
        <v>1743884.2446039519</v>
      </c>
      <c r="D241" s="6">
        <v>1850504.1547112896</v>
      </c>
      <c r="E241" s="6">
        <v>1929860.6143237443</v>
      </c>
      <c r="F241" s="6">
        <v>2073862.1505824691</v>
      </c>
      <c r="G241" s="6">
        <v>2265933.7880789023</v>
      </c>
      <c r="H241" s="6">
        <v>2439619.5856154915</v>
      </c>
      <c r="I241" s="6">
        <v>2615112.8853640966</v>
      </c>
      <c r="J241" s="6">
        <v>2845892.268558118</v>
      </c>
      <c r="K241" s="6">
        <v>3035213.7376276883</v>
      </c>
      <c r="L241" s="28"/>
    </row>
    <row r="242" spans="2:13">
      <c r="B242" s="18" t="s">
        <v>46</v>
      </c>
      <c r="C242" s="6">
        <f>SUM(C224:C241)</f>
        <v>364952485.56024885</v>
      </c>
      <c r="D242" s="6">
        <f t="shared" ref="D242:K242" si="97">SUM(D224:D241)</f>
        <v>390730349.3748253</v>
      </c>
      <c r="E242" s="6">
        <f t="shared" si="97"/>
        <v>413531602.09598702</v>
      </c>
      <c r="F242" s="6">
        <f t="shared" si="97"/>
        <v>438629356.70897746</v>
      </c>
      <c r="G242" s="6">
        <f t="shared" si="97"/>
        <v>464049305.99198872</v>
      </c>
      <c r="H242" s="6">
        <f t="shared" si="97"/>
        <v>496869918.80841011</v>
      </c>
      <c r="I242" s="6">
        <f t="shared" si="97"/>
        <v>533679799.45139498</v>
      </c>
      <c r="J242" s="6">
        <f t="shared" si="97"/>
        <v>574988862.48029149</v>
      </c>
      <c r="K242" s="6">
        <f t="shared" si="97"/>
        <v>607640521.50788105</v>
      </c>
      <c r="L242" s="28"/>
    </row>
    <row r="243" spans="2:13">
      <c r="B243" s="18" t="s">
        <v>125</v>
      </c>
    </row>
    <row r="245" spans="2:13">
      <c r="B245" s="49" t="s">
        <v>206</v>
      </c>
      <c r="C245">
        <f>C242/C26</f>
        <v>0.64018560172491479</v>
      </c>
      <c r="D245" s="50">
        <f t="shared" ref="D245:K245" si="98">D242/D26</f>
        <v>0.63249739435171104</v>
      </c>
      <c r="E245" s="50">
        <f t="shared" si="98"/>
        <v>0.62558024596450912</v>
      </c>
      <c r="F245" s="50">
        <f t="shared" si="98"/>
        <v>0.62084776023145283</v>
      </c>
      <c r="G245" s="50">
        <f t="shared" si="98"/>
        <v>0.61368269294835431</v>
      </c>
      <c r="H245" s="50">
        <f t="shared" si="98"/>
        <v>0.61097998487849203</v>
      </c>
      <c r="I245" s="50">
        <f t="shared" si="98"/>
        <v>0.60907383267993354</v>
      </c>
      <c r="J245" s="50">
        <f t="shared" si="98"/>
        <v>0.60895775492686122</v>
      </c>
      <c r="K245" s="50">
        <f t="shared" si="98"/>
        <v>0.61046042501190112</v>
      </c>
    </row>
    <row r="247" spans="2:13">
      <c r="B247" s="37" t="s">
        <v>177</v>
      </c>
      <c r="C247" s="38"/>
      <c r="D247" s="38"/>
      <c r="E247" s="38"/>
      <c r="F247" s="38"/>
      <c r="G247" s="38"/>
      <c r="H247" s="38"/>
      <c r="I247" s="38"/>
      <c r="J247" s="38"/>
      <c r="K247" s="38"/>
      <c r="L247" s="38"/>
    </row>
    <row r="248" spans="2:13">
      <c r="B248" s="38" t="s">
        <v>60</v>
      </c>
      <c r="C248" s="38"/>
      <c r="D248" s="38"/>
      <c r="E248" s="38"/>
      <c r="F248" s="38"/>
      <c r="G248" s="38"/>
      <c r="H248" s="38"/>
      <c r="I248" s="38"/>
      <c r="J248" s="38"/>
      <c r="K248" s="38"/>
      <c r="L248" s="38"/>
    </row>
    <row r="249" spans="2:13"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</row>
    <row r="250" spans="2:13">
      <c r="B250" s="38"/>
      <c r="C250" s="5">
        <v>2000</v>
      </c>
      <c r="D250" s="5">
        <f t="shared" ref="D250" si="99">C250+1</f>
        <v>2001</v>
      </c>
      <c r="E250" s="5">
        <f t="shared" ref="E250" si="100">D250+1</f>
        <v>2002</v>
      </c>
      <c r="F250" s="5">
        <f t="shared" ref="F250" si="101">E250+1</f>
        <v>2003</v>
      </c>
      <c r="G250" s="5">
        <f t="shared" ref="G250" si="102">F250+1</f>
        <v>2004</v>
      </c>
      <c r="H250" s="5">
        <f t="shared" ref="H250" si="103">G250+1</f>
        <v>2005</v>
      </c>
      <c r="I250" s="5">
        <f t="shared" ref="I250" si="104">H250+1</f>
        <v>2006</v>
      </c>
      <c r="J250" s="5">
        <f t="shared" ref="J250" si="105">I250+1</f>
        <v>2007</v>
      </c>
      <c r="K250" s="5">
        <f>J250+1</f>
        <v>2008</v>
      </c>
      <c r="L250" s="5">
        <f t="shared" ref="L250:M250" si="106">K250+1</f>
        <v>2009</v>
      </c>
      <c r="M250" s="5">
        <f t="shared" si="106"/>
        <v>2010</v>
      </c>
    </row>
    <row r="251" spans="2:13">
      <c r="B251" s="37" t="s">
        <v>27</v>
      </c>
      <c r="C251" s="6">
        <v>7272.7</v>
      </c>
      <c r="D251" s="28">
        <v>7332.1</v>
      </c>
      <c r="E251" s="28">
        <v>7406.5</v>
      </c>
      <c r="F251" s="28">
        <v>7502.9</v>
      </c>
      <c r="G251" s="28">
        <v>7611.8</v>
      </c>
      <c r="H251" s="28">
        <v>7732.1</v>
      </c>
      <c r="I251" s="28">
        <v>7848.5</v>
      </c>
      <c r="J251" s="28">
        <v>7989</v>
      </c>
      <c r="K251" s="28">
        <v>8105.6</v>
      </c>
      <c r="L251" s="28">
        <v>8177.4</v>
      </c>
      <c r="M251" s="6">
        <v>8238.7999999999993</v>
      </c>
    </row>
    <row r="252" spans="2:13">
      <c r="B252" s="37" t="s">
        <v>28</v>
      </c>
      <c r="C252" s="6">
        <v>1197.2</v>
      </c>
      <c r="D252" s="28">
        <v>1201</v>
      </c>
      <c r="E252" s="28">
        <v>1209.9000000000001</v>
      </c>
      <c r="F252" s="28">
        <v>1222.5</v>
      </c>
      <c r="G252" s="28">
        <v>1236.2</v>
      </c>
      <c r="H252" s="28">
        <v>1251.2</v>
      </c>
      <c r="I252" s="28">
        <v>1265.9000000000001</v>
      </c>
      <c r="J252" s="28">
        <v>1286.3</v>
      </c>
      <c r="K252" s="28">
        <v>1306.5999999999999</v>
      </c>
      <c r="L252" s="28">
        <v>1318.9</v>
      </c>
      <c r="M252" s="6">
        <v>1313.2</v>
      </c>
    </row>
    <row r="253" spans="2:13">
      <c r="B253" s="37" t="s">
        <v>29</v>
      </c>
      <c r="C253" s="6">
        <v>1063.2</v>
      </c>
      <c r="D253" s="28">
        <v>1062.5999999999999</v>
      </c>
      <c r="E253" s="28">
        <v>1061.0999999999999</v>
      </c>
      <c r="F253" s="28">
        <v>1060.0999999999999</v>
      </c>
      <c r="G253" s="28">
        <v>1059.5999999999999</v>
      </c>
      <c r="H253" s="28">
        <v>1058.7</v>
      </c>
      <c r="I253" s="28">
        <v>1057.9000000000001</v>
      </c>
      <c r="J253" s="28">
        <v>1058.7</v>
      </c>
      <c r="K253" s="28">
        <v>1059.0999999999999</v>
      </c>
      <c r="L253" s="28">
        <v>1057.0999999999999</v>
      </c>
      <c r="M253" s="6">
        <v>1057.0999999999999</v>
      </c>
    </row>
    <row r="254" spans="2:13">
      <c r="B254" s="37" t="s">
        <v>30</v>
      </c>
      <c r="C254" s="6">
        <v>836.2</v>
      </c>
      <c r="D254" s="28">
        <v>861.5</v>
      </c>
      <c r="E254" s="28">
        <v>889.5</v>
      </c>
      <c r="F254" s="28">
        <v>919</v>
      </c>
      <c r="G254" s="28">
        <v>944.9</v>
      </c>
      <c r="H254" s="28">
        <v>971.8</v>
      </c>
      <c r="I254" s="28">
        <v>998.1</v>
      </c>
      <c r="J254" s="28">
        <v>1028.5999999999999</v>
      </c>
      <c r="K254" s="28">
        <v>1058.7</v>
      </c>
      <c r="L254" s="28">
        <v>1074.9000000000001</v>
      </c>
      <c r="M254" s="6">
        <v>1080.0999999999999</v>
      </c>
    </row>
    <row r="255" spans="2:13">
      <c r="B255" s="37" t="s">
        <v>31</v>
      </c>
      <c r="C255" s="6">
        <v>1706.5</v>
      </c>
      <c r="D255" s="28">
        <v>1756.7</v>
      </c>
      <c r="E255" s="28">
        <v>1801.3</v>
      </c>
      <c r="F255" s="28">
        <v>1844.1</v>
      </c>
      <c r="G255" s="28">
        <v>1886.7</v>
      </c>
      <c r="H255" s="28">
        <v>1931</v>
      </c>
      <c r="I255" s="28">
        <v>1972.7</v>
      </c>
      <c r="J255" s="28">
        <v>2019.3</v>
      </c>
      <c r="K255" s="28">
        <v>2061.5</v>
      </c>
      <c r="L255" s="28">
        <v>2086</v>
      </c>
      <c r="M255" s="6">
        <v>2092.4</v>
      </c>
    </row>
    <row r="256" spans="2:13">
      <c r="B256" s="37" t="s">
        <v>32</v>
      </c>
      <c r="C256" s="6">
        <v>532.1</v>
      </c>
      <c r="D256" s="28">
        <v>534</v>
      </c>
      <c r="E256" s="28">
        <v>537.20000000000005</v>
      </c>
      <c r="F256" s="28">
        <v>542.4</v>
      </c>
      <c r="G256" s="28">
        <v>548.1</v>
      </c>
      <c r="H256" s="28">
        <v>554.1</v>
      </c>
      <c r="I256" s="28">
        <v>560.20000000000005</v>
      </c>
      <c r="J256" s="28">
        <v>567.1</v>
      </c>
      <c r="K256" s="28">
        <v>573.79999999999995</v>
      </c>
      <c r="L256" s="28">
        <v>577.9</v>
      </c>
      <c r="M256" s="6">
        <v>579.1</v>
      </c>
    </row>
    <row r="257" spans="2:13">
      <c r="B257" s="37" t="s">
        <v>33</v>
      </c>
      <c r="C257" s="6">
        <v>2461.5</v>
      </c>
      <c r="D257" s="28">
        <v>2456.6999999999998</v>
      </c>
      <c r="E257" s="28">
        <v>2456.6</v>
      </c>
      <c r="F257" s="28">
        <v>2460.4</v>
      </c>
      <c r="G257" s="28">
        <v>2465.6999999999998</v>
      </c>
      <c r="H257" s="28">
        <v>2473.1999999999998</v>
      </c>
      <c r="I257" s="28">
        <v>2480</v>
      </c>
      <c r="J257" s="28">
        <v>2492</v>
      </c>
      <c r="K257" s="28">
        <v>2506.5</v>
      </c>
      <c r="L257" s="28">
        <v>2510.6</v>
      </c>
      <c r="M257" s="6">
        <v>2495</v>
      </c>
    </row>
    <row r="258" spans="2:13">
      <c r="B258" s="37" t="s">
        <v>34</v>
      </c>
      <c r="C258" s="6">
        <v>1734.7</v>
      </c>
      <c r="D258" s="28">
        <v>1750.4</v>
      </c>
      <c r="E258" s="28">
        <v>1775.3</v>
      </c>
      <c r="F258" s="28">
        <v>1806.7</v>
      </c>
      <c r="G258" s="28">
        <v>1839.9</v>
      </c>
      <c r="H258" s="28">
        <v>1874.8</v>
      </c>
      <c r="I258" s="28">
        <v>1909</v>
      </c>
      <c r="J258" s="28">
        <v>1951.4</v>
      </c>
      <c r="K258" s="28">
        <v>2001.6</v>
      </c>
      <c r="L258" s="28">
        <v>2037.8</v>
      </c>
      <c r="M258" s="6">
        <v>2039.5</v>
      </c>
    </row>
    <row r="259" spans="2:13">
      <c r="B259" s="37" t="s">
        <v>35</v>
      </c>
      <c r="C259" s="6">
        <v>6251.2</v>
      </c>
      <c r="D259" s="28">
        <v>6314.8</v>
      </c>
      <c r="E259" s="28">
        <v>6418.4</v>
      </c>
      <c r="F259" s="28">
        <v>6565.2</v>
      </c>
      <c r="G259" s="28">
        <v>6710.8</v>
      </c>
      <c r="H259" s="28">
        <v>6860.2</v>
      </c>
      <c r="I259" s="28">
        <v>6999.9</v>
      </c>
      <c r="J259" s="28">
        <v>7166</v>
      </c>
      <c r="K259" s="28">
        <v>7270.5</v>
      </c>
      <c r="L259" s="28">
        <v>7288.1</v>
      </c>
      <c r="M259" s="6">
        <v>7321.1</v>
      </c>
    </row>
    <row r="260" spans="2:13">
      <c r="B260" s="37" t="s">
        <v>36</v>
      </c>
      <c r="C260" s="6">
        <v>4041.7</v>
      </c>
      <c r="D260" s="28">
        <v>4118.2</v>
      </c>
      <c r="E260" s="28">
        <v>4223.2</v>
      </c>
      <c r="F260" s="28">
        <v>4341.8</v>
      </c>
      <c r="G260" s="28">
        <v>4459.3</v>
      </c>
      <c r="H260" s="28">
        <v>4579.7</v>
      </c>
      <c r="I260" s="28">
        <v>4693.3999999999996</v>
      </c>
      <c r="J260" s="28">
        <v>4824.6000000000004</v>
      </c>
      <c r="K260" s="28">
        <v>4950.6000000000004</v>
      </c>
      <c r="L260" s="28">
        <v>5019.1000000000004</v>
      </c>
      <c r="M260" s="6">
        <v>4990.6000000000004</v>
      </c>
    </row>
    <row r="261" spans="2:13">
      <c r="B261" s="37" t="s">
        <v>37</v>
      </c>
      <c r="C261" s="6">
        <v>1058.5999999999999</v>
      </c>
      <c r="D261" s="28">
        <v>1059.0999999999999</v>
      </c>
      <c r="E261" s="28">
        <v>1059.8</v>
      </c>
      <c r="F261" s="28">
        <v>1063.8</v>
      </c>
      <c r="G261" s="28">
        <v>1067.4000000000001</v>
      </c>
      <c r="H261" s="28">
        <v>1070.0999999999999</v>
      </c>
      <c r="I261" s="28">
        <v>1072.5</v>
      </c>
      <c r="J261" s="28">
        <v>1076.7</v>
      </c>
      <c r="K261" s="28">
        <v>1079.7</v>
      </c>
      <c r="L261" s="28">
        <v>1081</v>
      </c>
      <c r="M261" s="6">
        <v>1082.4000000000001</v>
      </c>
    </row>
    <row r="262" spans="2:13">
      <c r="B262" s="37" t="s">
        <v>38</v>
      </c>
      <c r="C262" s="6">
        <v>2691</v>
      </c>
      <c r="D262" s="28">
        <v>2695.6</v>
      </c>
      <c r="E262" s="28">
        <v>2696.9</v>
      </c>
      <c r="F262" s="28">
        <v>2703</v>
      </c>
      <c r="G262" s="28">
        <v>2709.1</v>
      </c>
      <c r="H262" s="28">
        <v>2715.4</v>
      </c>
      <c r="I262" s="28">
        <v>2720.4</v>
      </c>
      <c r="J262" s="28">
        <v>2728.8</v>
      </c>
      <c r="K262" s="28">
        <v>2738.1</v>
      </c>
      <c r="L262" s="28">
        <v>2737</v>
      </c>
      <c r="M262" s="6">
        <v>2736.6</v>
      </c>
    </row>
    <row r="263" spans="2:13">
      <c r="B263" s="37" t="s">
        <v>39</v>
      </c>
      <c r="C263" s="6">
        <v>5230.1000000000004</v>
      </c>
      <c r="D263" s="28">
        <v>5350.3</v>
      </c>
      <c r="E263" s="28">
        <v>5499.8</v>
      </c>
      <c r="F263" s="28">
        <v>5639.5</v>
      </c>
      <c r="G263" s="28">
        <v>5763.4</v>
      </c>
      <c r="H263" s="28">
        <v>5879.8</v>
      </c>
      <c r="I263" s="28">
        <v>5987.2</v>
      </c>
      <c r="J263" s="28">
        <v>6112.1</v>
      </c>
      <c r="K263" s="28">
        <v>6245.9</v>
      </c>
      <c r="L263" s="28">
        <v>6300.5</v>
      </c>
      <c r="M263" s="6">
        <v>6358.6</v>
      </c>
    </row>
    <row r="264" spans="2:13">
      <c r="B264" s="37" t="s">
        <v>40</v>
      </c>
      <c r="C264" s="6">
        <v>1158.5999999999999</v>
      </c>
      <c r="D264" s="28">
        <v>1183.9000000000001</v>
      </c>
      <c r="E264" s="28">
        <v>1215.8</v>
      </c>
      <c r="F264" s="28">
        <v>1249.5</v>
      </c>
      <c r="G264" s="28">
        <v>1283</v>
      </c>
      <c r="H264" s="28">
        <v>1317.7</v>
      </c>
      <c r="I264" s="28">
        <v>1350.9</v>
      </c>
      <c r="J264" s="28">
        <v>1392.4</v>
      </c>
      <c r="K264" s="28">
        <v>1431</v>
      </c>
      <c r="L264" s="28">
        <v>1452.2</v>
      </c>
      <c r="M264" s="6">
        <v>1465.8</v>
      </c>
    </row>
    <row r="265" spans="2:13">
      <c r="B265" s="37" t="s">
        <v>41</v>
      </c>
      <c r="C265" s="6">
        <v>549.1</v>
      </c>
      <c r="D265" s="28">
        <v>553.70000000000005</v>
      </c>
      <c r="E265" s="28">
        <v>560.20000000000005</v>
      </c>
      <c r="F265" s="28">
        <v>568.79999999999995</v>
      </c>
      <c r="G265" s="28">
        <v>576.79999999999995</v>
      </c>
      <c r="H265" s="28">
        <v>584.5</v>
      </c>
      <c r="I265" s="28">
        <v>591.9</v>
      </c>
      <c r="J265" s="28">
        <v>600.6</v>
      </c>
      <c r="K265" s="28">
        <v>610.4</v>
      </c>
      <c r="L265" s="28">
        <v>616.9</v>
      </c>
      <c r="M265" s="6">
        <v>620.70000000000005</v>
      </c>
    </row>
    <row r="266" spans="2:13">
      <c r="B266" s="37" t="s">
        <v>42</v>
      </c>
      <c r="C266" s="6">
        <v>2073.4</v>
      </c>
      <c r="D266" s="28">
        <v>2079.4</v>
      </c>
      <c r="E266" s="28">
        <v>2085.1</v>
      </c>
      <c r="F266" s="28">
        <v>2091.4</v>
      </c>
      <c r="G266" s="28">
        <v>2099.1</v>
      </c>
      <c r="H266" s="28">
        <v>2108.3000000000002</v>
      </c>
      <c r="I266" s="28">
        <v>2118</v>
      </c>
      <c r="J266" s="28">
        <v>2130.4</v>
      </c>
      <c r="K266" s="28">
        <v>2138.5</v>
      </c>
      <c r="L266" s="28">
        <v>2134.6999999999998</v>
      </c>
      <c r="M266" s="6">
        <v>2137.9</v>
      </c>
    </row>
    <row r="267" spans="2:13">
      <c r="B267" s="37" t="s">
        <v>43</v>
      </c>
      <c r="C267" s="6">
        <v>269.5</v>
      </c>
      <c r="D267" s="28">
        <v>273.89999999999998</v>
      </c>
      <c r="E267" s="28">
        <v>279.39999999999998</v>
      </c>
      <c r="F267" s="28">
        <v>285.2</v>
      </c>
      <c r="G267" s="28">
        <v>291.39999999999998</v>
      </c>
      <c r="H267" s="28">
        <v>297.60000000000002</v>
      </c>
      <c r="I267" s="28">
        <v>303.3</v>
      </c>
      <c r="J267" s="28">
        <v>309.39999999999998</v>
      </c>
      <c r="K267" s="28">
        <v>313.8</v>
      </c>
      <c r="L267" s="28">
        <v>316.3</v>
      </c>
      <c r="M267" s="6">
        <v>314.7</v>
      </c>
    </row>
    <row r="268" spans="2:13">
      <c r="B268" s="37" t="s">
        <v>99</v>
      </c>
      <c r="C268" s="6">
        <v>136.80000000000001</v>
      </c>
      <c r="D268" s="28">
        <v>137.69999999999999</v>
      </c>
      <c r="E268" s="28">
        <v>138.1</v>
      </c>
      <c r="F268" s="28">
        <v>138.19999999999999</v>
      </c>
      <c r="G268" s="28">
        <v>138.4</v>
      </c>
      <c r="H268" s="28">
        <v>138.19999999999999</v>
      </c>
      <c r="I268" s="28">
        <v>138.5</v>
      </c>
      <c r="J268" s="28">
        <v>140.19999999999999</v>
      </c>
      <c r="K268" s="28">
        <v>141.69999999999999</v>
      </c>
      <c r="L268" s="28">
        <v>143</v>
      </c>
      <c r="M268" s="6">
        <v>149.19999999999999</v>
      </c>
    </row>
    <row r="269" spans="2:13">
      <c r="B269" s="37" t="s">
        <v>46</v>
      </c>
      <c r="C269" s="28">
        <f>SUM(C251:C268)</f>
        <v>40264.100000000006</v>
      </c>
      <c r="D269" s="28">
        <f t="shared" ref="D269:M269" si="107">SUM(D251:D268)</f>
        <v>40721.599999999999</v>
      </c>
      <c r="E269" s="28">
        <f t="shared" si="107"/>
        <v>41314.100000000006</v>
      </c>
      <c r="F269" s="28">
        <f t="shared" si="107"/>
        <v>42004.499999999993</v>
      </c>
      <c r="G269" s="28">
        <f t="shared" si="107"/>
        <v>42691.600000000006</v>
      </c>
      <c r="H269" s="28">
        <f t="shared" si="107"/>
        <v>43398.400000000001</v>
      </c>
      <c r="I269" s="28">
        <f t="shared" si="107"/>
        <v>44068.30000000001</v>
      </c>
      <c r="J269" s="28">
        <f t="shared" si="107"/>
        <v>44873.599999999999</v>
      </c>
      <c r="K269" s="28">
        <f t="shared" si="107"/>
        <v>45593.600000000006</v>
      </c>
      <c r="L269" s="28">
        <f t="shared" si="107"/>
        <v>45929.399999999994</v>
      </c>
      <c r="M269" s="28">
        <f t="shared" si="107"/>
        <v>46072.799999999996</v>
      </c>
    </row>
    <row r="270" spans="2:13">
      <c r="B270" s="37" t="s">
        <v>178</v>
      </c>
    </row>
    <row r="272" spans="2:13">
      <c r="B272" s="76" t="s">
        <v>185</v>
      </c>
    </row>
    <row r="273" spans="2:13">
      <c r="B273" s="40" t="s">
        <v>184</v>
      </c>
    </row>
    <row r="274" spans="2:13">
      <c r="B274" s="44" t="s">
        <v>14</v>
      </c>
    </row>
    <row r="276" spans="2:13">
      <c r="B276" s="44"/>
      <c r="C276" s="5">
        <v>2000</v>
      </c>
      <c r="D276" s="5">
        <f t="shared" ref="D276" si="108">C276+1</f>
        <v>2001</v>
      </c>
      <c r="E276" s="5">
        <f t="shared" ref="E276" si="109">D276+1</f>
        <v>2002</v>
      </c>
      <c r="F276" s="5">
        <f t="shared" ref="F276" si="110">E276+1</f>
        <v>2003</v>
      </c>
      <c r="G276" s="5">
        <f t="shared" ref="G276" si="111">F276+1</f>
        <v>2004</v>
      </c>
      <c r="H276" s="5">
        <f t="shared" ref="H276" si="112">G276+1</f>
        <v>2005</v>
      </c>
      <c r="I276" s="5">
        <f t="shared" ref="I276" si="113">H276+1</f>
        <v>2006</v>
      </c>
      <c r="J276" s="5">
        <f t="shared" ref="J276" si="114">I276+1</f>
        <v>2007</v>
      </c>
      <c r="K276" s="5">
        <f>J276+1</f>
        <v>2008</v>
      </c>
      <c r="L276" s="5">
        <f t="shared" ref="L276:M276" si="115">K276+1</f>
        <v>2009</v>
      </c>
      <c r="M276" s="5">
        <f t="shared" si="115"/>
        <v>2010</v>
      </c>
    </row>
    <row r="277" spans="2:13">
      <c r="B277" s="43" t="s">
        <v>27</v>
      </c>
      <c r="C277" s="10">
        <v>2386.3732534456153</v>
      </c>
      <c r="D277" s="10">
        <v>2464.7275617748228</v>
      </c>
      <c r="E277" s="10">
        <v>2508.3205411823419</v>
      </c>
      <c r="F277" s="10">
        <v>2608.5091352734908</v>
      </c>
      <c r="G277" s="10">
        <v>2711.9804872467375</v>
      </c>
      <c r="H277" s="10">
        <v>2840.6564573181267</v>
      </c>
      <c r="I277" s="10">
        <v>2977.5740981000326</v>
      </c>
      <c r="J277" s="10">
        <v>3080.0304560632794</v>
      </c>
      <c r="K277" s="10">
        <v>3039.480808839025</v>
      </c>
      <c r="L277" s="10">
        <v>2810.9616176658233</v>
      </c>
      <c r="M277" s="10">
        <v>2737.6974775641497</v>
      </c>
    </row>
    <row r="278" spans="2:13">
      <c r="B278" s="43" t="s">
        <v>28</v>
      </c>
      <c r="C278" s="10">
        <v>526.38594833032096</v>
      </c>
      <c r="D278" s="10">
        <v>539.61177159015119</v>
      </c>
      <c r="E278" s="10">
        <v>554.13397591292028</v>
      </c>
      <c r="F278" s="10">
        <v>565.36851725217593</v>
      </c>
      <c r="G278" s="10">
        <v>582.92552053507836</v>
      </c>
      <c r="H278" s="10">
        <v>600.8725516421963</v>
      </c>
      <c r="I278" s="10">
        <v>619.68543233715957</v>
      </c>
      <c r="J278" s="10">
        <v>641.28444527001261</v>
      </c>
      <c r="K278" s="10">
        <v>641.79693646281135</v>
      </c>
      <c r="L278" s="10">
        <v>599.26273930831724</v>
      </c>
      <c r="M278" s="10">
        <v>586.44352625400529</v>
      </c>
    </row>
    <row r="279" spans="2:13">
      <c r="B279" s="43" t="s">
        <v>29</v>
      </c>
      <c r="C279" s="10">
        <v>366.46099260581315</v>
      </c>
      <c r="D279" s="10">
        <v>375.43186440518519</v>
      </c>
      <c r="E279" s="10">
        <v>378.41162227582134</v>
      </c>
      <c r="F279" s="10">
        <v>389.32382338729781</v>
      </c>
      <c r="G279" s="10">
        <v>396.07968452938741</v>
      </c>
      <c r="H279" s="10">
        <v>410.75391163337196</v>
      </c>
      <c r="I279" s="10">
        <v>424.49709514660265</v>
      </c>
      <c r="J279" s="10">
        <v>439.19733593021925</v>
      </c>
      <c r="K279" s="10">
        <v>440.13188959281132</v>
      </c>
      <c r="L279" s="10">
        <v>405.06613770289715</v>
      </c>
      <c r="M279" s="10">
        <v>398.93032326409394</v>
      </c>
    </row>
    <row r="280" spans="2:13">
      <c r="B280" s="43" t="s">
        <v>30</v>
      </c>
      <c r="C280" s="10">
        <v>406.34524061598256</v>
      </c>
      <c r="D280" s="10">
        <v>420.41203122455522</v>
      </c>
      <c r="E280" s="10">
        <v>425.7780376995064</v>
      </c>
      <c r="F280" s="10">
        <v>436.04561435500824</v>
      </c>
      <c r="G280" s="10">
        <v>450.09290795549515</v>
      </c>
      <c r="H280" s="10">
        <v>477.87119913808306</v>
      </c>
      <c r="I280" s="10">
        <v>495.664705641968</v>
      </c>
      <c r="J280" s="10">
        <v>514.70304077166679</v>
      </c>
      <c r="K280" s="10">
        <v>511.7160560841433</v>
      </c>
      <c r="L280" s="10">
        <v>481.73625479322192</v>
      </c>
      <c r="M280" s="10">
        <v>466.65343764620951</v>
      </c>
    </row>
    <row r="281" spans="2:13">
      <c r="B281" s="43" t="s">
        <v>31</v>
      </c>
      <c r="C281" s="10">
        <v>648.82538285688179</v>
      </c>
      <c r="D281" s="10">
        <v>676.98695513468601</v>
      </c>
      <c r="E281" s="10">
        <v>695.23048273689267</v>
      </c>
      <c r="F281" s="10">
        <v>724.12086995732159</v>
      </c>
      <c r="G281" s="10">
        <v>757.01086765440823</v>
      </c>
      <c r="H281" s="10">
        <v>793.43835956947873</v>
      </c>
      <c r="I281" s="10">
        <v>823.02160109338797</v>
      </c>
      <c r="J281" s="10">
        <v>854.55198042553968</v>
      </c>
      <c r="K281" s="10">
        <v>835.15195304054919</v>
      </c>
      <c r="L281" s="10">
        <v>775.27733981484471</v>
      </c>
      <c r="M281" s="10">
        <v>752.20544893004478</v>
      </c>
    </row>
    <row r="282" spans="2:13">
      <c r="B282" s="43" t="s">
        <v>32</v>
      </c>
      <c r="C282" s="10">
        <v>205.73837563795976</v>
      </c>
      <c r="D282" s="10">
        <v>215.37135060191147</v>
      </c>
      <c r="E282" s="10">
        <v>223.2543085090509</v>
      </c>
      <c r="F282" s="10">
        <v>228.24912488092517</v>
      </c>
      <c r="G282" s="10">
        <v>236.54671315673642</v>
      </c>
      <c r="H282" s="10">
        <v>245.09336971821574</v>
      </c>
      <c r="I282" s="10">
        <v>252.85217662283543</v>
      </c>
      <c r="J282" s="10">
        <v>259.76516764214352</v>
      </c>
      <c r="K282" s="10">
        <v>259.6719349036361</v>
      </c>
      <c r="L282" s="10">
        <v>243.53789942642825</v>
      </c>
      <c r="M282" s="10">
        <v>238.21769667007072</v>
      </c>
    </row>
    <row r="283" spans="2:13">
      <c r="B283" s="43" t="s">
        <v>33</v>
      </c>
      <c r="C283" s="10">
        <v>939.66729250458854</v>
      </c>
      <c r="D283" s="10">
        <v>958.17397967697343</v>
      </c>
      <c r="E283" s="10">
        <v>973.26736890847076</v>
      </c>
      <c r="F283" s="10">
        <v>999.2795857670983</v>
      </c>
      <c r="G283" s="10">
        <v>1026.3212629288737</v>
      </c>
      <c r="H283" s="10">
        <v>1056.1165675588056</v>
      </c>
      <c r="I283" s="10">
        <v>1084.8774930035756</v>
      </c>
      <c r="J283" s="10">
        <v>1110.6338647856576</v>
      </c>
      <c r="K283" s="10">
        <v>1100.8447951445403</v>
      </c>
      <c r="L283" s="10">
        <v>1037.4840122985404</v>
      </c>
      <c r="M283" s="10">
        <v>1022.445854681449</v>
      </c>
    </row>
    <row r="284" spans="2:13">
      <c r="B284" s="43" t="s">
        <v>34</v>
      </c>
      <c r="C284" s="10">
        <v>635.23929069669236</v>
      </c>
      <c r="D284" s="10">
        <v>656.3315502296258</v>
      </c>
      <c r="E284" s="10">
        <v>676.88322653266346</v>
      </c>
      <c r="F284" s="10">
        <v>695.63867638572344</v>
      </c>
      <c r="G284" s="10">
        <v>723.16467877078367</v>
      </c>
      <c r="H284" s="10">
        <v>746.21954597643537</v>
      </c>
      <c r="I284" s="10">
        <v>775.19919136264514</v>
      </c>
      <c r="J284" s="10">
        <v>802.89365077061893</v>
      </c>
      <c r="K284" s="10">
        <v>799.38988086764891</v>
      </c>
      <c r="L284" s="10">
        <v>743.53707417806186</v>
      </c>
      <c r="M284" s="10">
        <v>720.9762123097164</v>
      </c>
    </row>
    <row r="285" spans="2:13">
      <c r="B285" s="43" t="s">
        <v>35</v>
      </c>
      <c r="C285" s="10">
        <v>2948.6057939412108</v>
      </c>
      <c r="D285" s="10">
        <v>3029.4870590270066</v>
      </c>
      <c r="E285" s="10">
        <v>3087.6658584915454</v>
      </c>
      <c r="F285" s="10">
        <v>3182.6523555889294</v>
      </c>
      <c r="G285" s="10">
        <v>3300.8663785098861</v>
      </c>
      <c r="H285" s="10">
        <v>3425.0146709295927</v>
      </c>
      <c r="I285" s="10">
        <v>3574.7598838121539</v>
      </c>
      <c r="J285" s="10">
        <v>3682.9074788526814</v>
      </c>
      <c r="K285" s="10">
        <v>3684.0261883230442</v>
      </c>
      <c r="L285" s="10">
        <v>3436.6588399963575</v>
      </c>
      <c r="M285" s="10">
        <v>3349.2540378016765</v>
      </c>
    </row>
    <row r="286" spans="2:13">
      <c r="B286" s="43" t="s">
        <v>36</v>
      </c>
      <c r="C286" s="10">
        <v>1666.443049576161</v>
      </c>
      <c r="D286" s="10">
        <v>1717.9931024933792</v>
      </c>
      <c r="E286" s="10">
        <v>1778.8367640028475</v>
      </c>
      <c r="F286" s="10">
        <v>1833.3685704522661</v>
      </c>
      <c r="G286" s="10">
        <v>1906.341356466306</v>
      </c>
      <c r="H286" s="10">
        <v>1992.3867985394743</v>
      </c>
      <c r="I286" s="10">
        <v>2087.04926902527</v>
      </c>
      <c r="J286" s="10">
        <v>2144.8202567186336</v>
      </c>
      <c r="K286" s="10">
        <v>2110.4136345663933</v>
      </c>
      <c r="L286" s="10">
        <v>1935.2438061135865</v>
      </c>
      <c r="M286" s="10">
        <v>1867.4359573514635</v>
      </c>
    </row>
    <row r="287" spans="2:13">
      <c r="B287" s="43" t="s">
        <v>37</v>
      </c>
      <c r="C287" s="10">
        <v>337.72620569931365</v>
      </c>
      <c r="D287" s="10">
        <v>342.58026053743521</v>
      </c>
      <c r="E287" s="10">
        <v>353.17772838274203</v>
      </c>
      <c r="F287" s="10">
        <v>363.207962199674</v>
      </c>
      <c r="G287" s="10">
        <v>372.70670076209069</v>
      </c>
      <c r="H287" s="10">
        <v>388.21359422203733</v>
      </c>
      <c r="I287" s="10">
        <v>396.24431454390617</v>
      </c>
      <c r="J287" s="10">
        <v>404.99685382171685</v>
      </c>
      <c r="K287" s="10">
        <v>407.65435893894153</v>
      </c>
      <c r="L287" s="10">
        <v>383.01033931428782</v>
      </c>
      <c r="M287" s="10">
        <v>377.59882541968022</v>
      </c>
    </row>
    <row r="288" spans="2:13">
      <c r="B288" s="43" t="s">
        <v>38</v>
      </c>
      <c r="C288" s="10">
        <v>951.41859261368052</v>
      </c>
      <c r="D288" s="10">
        <v>974.03177958360448</v>
      </c>
      <c r="E288" s="10">
        <v>989.94004355625918</v>
      </c>
      <c r="F288" s="10">
        <v>1010.8404004982683</v>
      </c>
      <c r="G288" s="10">
        <v>1037.9937005997303</v>
      </c>
      <c r="H288" s="10">
        <v>1082.6193545225699</v>
      </c>
      <c r="I288" s="10">
        <v>1117.8761187397383</v>
      </c>
      <c r="J288" s="10">
        <v>1159.7654754649168</v>
      </c>
      <c r="K288" s="10">
        <v>1153.5391427839866</v>
      </c>
      <c r="L288" s="10">
        <v>1089.1221482543806</v>
      </c>
      <c r="M288" s="10">
        <v>1069.3724548637151</v>
      </c>
    </row>
    <row r="289" spans="2:13">
      <c r="B289" s="43" t="s">
        <v>39</v>
      </c>
      <c r="C289" s="10">
        <v>2593.9894257587534</v>
      </c>
      <c r="D289" s="10">
        <v>2698.1436109329111</v>
      </c>
      <c r="E289" s="10">
        <v>2783.6367599633618</v>
      </c>
      <c r="F289" s="10">
        <v>2870.5431082872192</v>
      </c>
      <c r="G289" s="10">
        <v>2986.0318903049879</v>
      </c>
      <c r="H289" s="10">
        <v>3107.3104625570886</v>
      </c>
      <c r="I289" s="10">
        <v>3224.4120227975668</v>
      </c>
      <c r="J289" s="10">
        <v>3300.9255986907301</v>
      </c>
      <c r="K289" s="10">
        <v>3317.7975104604197</v>
      </c>
      <c r="L289" s="10">
        <v>3144.7600326477072</v>
      </c>
      <c r="M289" s="10">
        <v>3098.4964478939619</v>
      </c>
    </row>
    <row r="290" spans="2:13">
      <c r="B290" s="43" t="s">
        <v>40</v>
      </c>
      <c r="C290" s="10">
        <v>434.8202233085733</v>
      </c>
      <c r="D290" s="10">
        <v>452.58020053208367</v>
      </c>
      <c r="E290" s="10">
        <v>472.46180496696951</v>
      </c>
      <c r="F290" s="10">
        <v>491.12100119986474</v>
      </c>
      <c r="G290" s="10">
        <v>515.58879112800741</v>
      </c>
      <c r="H290" s="10">
        <v>539.37398379743399</v>
      </c>
      <c r="I290" s="10">
        <v>561.8169093968429</v>
      </c>
      <c r="J290" s="10">
        <v>584.26367599601497</v>
      </c>
      <c r="K290" s="10">
        <v>581.79499660879105</v>
      </c>
      <c r="L290" s="10">
        <v>535.87375750349509</v>
      </c>
      <c r="M290" s="10">
        <v>525.93316914388458</v>
      </c>
    </row>
    <row r="291" spans="2:13">
      <c r="B291" s="43" t="s">
        <v>41</v>
      </c>
      <c r="C291" s="10">
        <v>272.91486783699162</v>
      </c>
      <c r="D291" s="10">
        <v>280.61122516242926</v>
      </c>
      <c r="E291" s="10">
        <v>286.91062901946219</v>
      </c>
      <c r="F291" s="10">
        <v>294.29846076875998</v>
      </c>
      <c r="G291" s="10">
        <v>302.61873222784232</v>
      </c>
      <c r="H291" s="10">
        <v>315.84936003455721</v>
      </c>
      <c r="I291" s="10">
        <v>323.30598391502667</v>
      </c>
      <c r="J291" s="10">
        <v>334.70465413506651</v>
      </c>
      <c r="K291" s="10">
        <v>335.90979543701553</v>
      </c>
      <c r="L291" s="10">
        <v>317.21349392952573</v>
      </c>
      <c r="M291" s="10">
        <v>312.41532323726534</v>
      </c>
    </row>
    <row r="292" spans="2:13">
      <c r="B292" s="43" t="s">
        <v>42</v>
      </c>
      <c r="C292" s="10">
        <v>908.83850412425147</v>
      </c>
      <c r="D292" s="10">
        <v>942.3489912999371</v>
      </c>
      <c r="E292" s="10">
        <v>960.57229831595157</v>
      </c>
      <c r="F292" s="10">
        <v>988.86962257154539</v>
      </c>
      <c r="G292" s="10">
        <v>999.29064733700045</v>
      </c>
      <c r="H292" s="10">
        <v>1035.6544187790425</v>
      </c>
      <c r="I292" s="10">
        <v>1065.7000958168592</v>
      </c>
      <c r="J292" s="10">
        <v>1094.0168167751037</v>
      </c>
      <c r="K292" s="10">
        <v>1106.8235787220897</v>
      </c>
      <c r="L292" s="10">
        <v>1034.9074960292037</v>
      </c>
      <c r="M292" s="10">
        <v>1016.8394139355255</v>
      </c>
    </row>
    <row r="293" spans="2:13">
      <c r="B293" s="43" t="s">
        <v>43</v>
      </c>
      <c r="C293" s="10">
        <v>125.14222137924484</v>
      </c>
      <c r="D293" s="10">
        <v>128.50740222063993</v>
      </c>
      <c r="E293" s="10">
        <v>131.11564704749176</v>
      </c>
      <c r="F293" s="10">
        <v>135.25425568018753</v>
      </c>
      <c r="G293" s="10">
        <v>141.0055695470663</v>
      </c>
      <c r="H293" s="10">
        <v>143.68466043532251</v>
      </c>
      <c r="I293" s="10">
        <v>148.82682617272204</v>
      </c>
      <c r="J293" s="10">
        <v>150.84904834441451</v>
      </c>
      <c r="K293" s="10">
        <v>149.38082700746025</v>
      </c>
      <c r="L293" s="10">
        <v>138.99336471874736</v>
      </c>
      <c r="M293" s="10">
        <v>135.9956441543537</v>
      </c>
    </row>
    <row r="294" spans="2:13">
      <c r="B294" s="43" t="s">
        <v>99</v>
      </c>
      <c r="C294" s="26">
        <v>49.475706556862811</v>
      </c>
      <c r="D294" s="26">
        <v>49.922255189846055</v>
      </c>
      <c r="E294" s="26">
        <v>49.946787193409889</v>
      </c>
      <c r="F294" s="26">
        <v>52.565949729272184</v>
      </c>
      <c r="G294" s="26">
        <v>54.908012174310102</v>
      </c>
      <c r="H294" s="26">
        <v>57.239322353448841</v>
      </c>
      <c r="I294" s="26">
        <v>58.85890428630816</v>
      </c>
      <c r="J294" s="26">
        <v>59.041031620414465</v>
      </c>
      <c r="K294" s="26">
        <v>60.267853628287746</v>
      </c>
      <c r="L294" s="26">
        <v>58.05531247057435</v>
      </c>
      <c r="M294" s="10">
        <v>57.726281701551663</v>
      </c>
    </row>
    <row r="295" spans="2:13">
      <c r="B295" s="44" t="s">
        <v>45</v>
      </c>
      <c r="C295" s="26">
        <v>7.0646325111023742</v>
      </c>
      <c r="D295" s="26">
        <v>7.3470483828148714</v>
      </c>
      <c r="E295" s="26">
        <v>8.0311153022926316</v>
      </c>
      <c r="F295" s="26">
        <v>8.3179657649727439</v>
      </c>
      <c r="G295" s="26">
        <v>8.3260981652768145</v>
      </c>
      <c r="H295" s="26">
        <v>8.9064112747198561</v>
      </c>
      <c r="I295" s="26">
        <v>9.7528781853942572</v>
      </c>
      <c r="J295" s="26">
        <v>9.1741679211691221</v>
      </c>
      <c r="K295" s="26">
        <v>10.132858588400907</v>
      </c>
      <c r="L295" s="26">
        <v>10.223333834002709</v>
      </c>
      <c r="M295" s="10">
        <v>10.412467177180973</v>
      </c>
    </row>
    <row r="296" spans="2:13">
      <c r="B296" s="44" t="s">
        <v>46</v>
      </c>
      <c r="C296" s="10">
        <v>16411.474999999995</v>
      </c>
      <c r="D296" s="10">
        <v>16930.599999999995</v>
      </c>
      <c r="E296" s="10">
        <v>17337.575000000001</v>
      </c>
      <c r="F296" s="10">
        <v>17877.575000000008</v>
      </c>
      <c r="G296" s="10">
        <v>18509.800000000007</v>
      </c>
      <c r="H296" s="10">
        <v>19267.275000000001</v>
      </c>
      <c r="I296" s="10">
        <v>20021.974999999995</v>
      </c>
      <c r="J296" s="10">
        <v>20628.525000000001</v>
      </c>
      <c r="K296" s="10">
        <v>20545.924999999996</v>
      </c>
      <c r="L296" s="10">
        <v>19180.924999999996</v>
      </c>
      <c r="M296" s="10">
        <v>18745.05</v>
      </c>
    </row>
    <row r="299" spans="2:13">
      <c r="B299" t="s">
        <v>192</v>
      </c>
    </row>
    <row r="300" spans="2:13">
      <c r="B300" s="40" t="s">
        <v>191</v>
      </c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</row>
    <row r="301" spans="2:13">
      <c r="B301" s="48" t="s">
        <v>14</v>
      </c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</row>
    <row r="302" spans="2:13"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</row>
    <row r="303" spans="2:13">
      <c r="B303" s="48"/>
      <c r="C303" s="5">
        <v>2000</v>
      </c>
      <c r="D303" s="5">
        <f t="shared" ref="D303" si="116">C303+1</f>
        <v>2001</v>
      </c>
      <c r="E303" s="5">
        <f t="shared" ref="E303" si="117">D303+1</f>
        <v>2002</v>
      </c>
      <c r="F303" s="5">
        <f t="shared" ref="F303" si="118">E303+1</f>
        <v>2003</v>
      </c>
      <c r="G303" s="5">
        <f t="shared" ref="G303" si="119">F303+1</f>
        <v>2004</v>
      </c>
      <c r="H303" s="5">
        <f t="shared" ref="H303" si="120">G303+1</f>
        <v>2005</v>
      </c>
      <c r="I303" s="5">
        <f t="shared" ref="I303" si="121">H303+1</f>
        <v>2006</v>
      </c>
      <c r="J303" s="5">
        <f t="shared" ref="J303" si="122">I303+1</f>
        <v>2007</v>
      </c>
      <c r="K303" s="5">
        <f>J303+1</f>
        <v>2008</v>
      </c>
      <c r="L303" s="5">
        <f t="shared" ref="L303:M303" si="123">K303+1</f>
        <v>2009</v>
      </c>
      <c r="M303" s="5">
        <f t="shared" si="123"/>
        <v>2010</v>
      </c>
    </row>
    <row r="304" spans="2:13">
      <c r="B304" s="47" t="s">
        <v>27</v>
      </c>
      <c r="C304" s="10">
        <v>2259.0738179259006</v>
      </c>
      <c r="D304" s="10">
        <v>2336.1651559159131</v>
      </c>
      <c r="E304" s="10">
        <v>2380.5876913919842</v>
      </c>
      <c r="F304" s="10">
        <v>2469.5794050369818</v>
      </c>
      <c r="G304" s="10">
        <v>2551.1118427504384</v>
      </c>
      <c r="H304" s="10">
        <v>2653.0111812991672</v>
      </c>
      <c r="I304" s="10">
        <v>2765.8584768517535</v>
      </c>
      <c r="J304" s="10">
        <v>2849.7479611207914</v>
      </c>
      <c r="K304" s="10">
        <v>2825.7426319729884</v>
      </c>
      <c r="L304" s="10">
        <v>2601.656647773827</v>
      </c>
      <c r="M304" s="10"/>
    </row>
    <row r="305" spans="2:13">
      <c r="B305" s="47" t="s">
        <v>28</v>
      </c>
      <c r="C305" s="10">
        <v>510.39804472504983</v>
      </c>
      <c r="D305" s="10">
        <v>521.93115500081251</v>
      </c>
      <c r="E305" s="10">
        <v>536.53771831450081</v>
      </c>
      <c r="F305" s="10">
        <v>543.68019743843195</v>
      </c>
      <c r="G305" s="10">
        <v>553.94835618376476</v>
      </c>
      <c r="H305" s="10">
        <v>567.58431270695132</v>
      </c>
      <c r="I305" s="10">
        <v>582.40538108353974</v>
      </c>
      <c r="J305" s="10">
        <v>601.94525559495082</v>
      </c>
      <c r="K305" s="10">
        <v>603.89696171803257</v>
      </c>
      <c r="L305" s="10">
        <v>555.13524723109367</v>
      </c>
      <c r="M305" s="10"/>
    </row>
    <row r="306" spans="2:13">
      <c r="B306" s="47" t="s">
        <v>29</v>
      </c>
      <c r="C306" s="10">
        <v>350.73613979723541</v>
      </c>
      <c r="D306" s="10">
        <v>362.12456503322591</v>
      </c>
      <c r="E306" s="10">
        <v>364.89087250681519</v>
      </c>
      <c r="F306" s="10">
        <v>373.79238388780078</v>
      </c>
      <c r="G306" s="10">
        <v>374.63889276112019</v>
      </c>
      <c r="H306" s="10">
        <v>385.29830610630336</v>
      </c>
      <c r="I306" s="10">
        <v>396.28803318525217</v>
      </c>
      <c r="J306" s="10">
        <v>407.09512966805715</v>
      </c>
      <c r="K306" s="10">
        <v>408.54496195249266</v>
      </c>
      <c r="L306" s="10">
        <v>380.96957124466371</v>
      </c>
      <c r="M306" s="10"/>
    </row>
    <row r="307" spans="2:13">
      <c r="B307" s="47" t="s">
        <v>30</v>
      </c>
      <c r="C307" s="10">
        <v>388.6902660822463</v>
      </c>
      <c r="D307" s="10">
        <v>404.00656746243385</v>
      </c>
      <c r="E307" s="10">
        <v>407.62814610730595</v>
      </c>
      <c r="F307" s="10">
        <v>414.01877847256321</v>
      </c>
      <c r="G307" s="10">
        <v>427.02812596983091</v>
      </c>
      <c r="H307" s="10">
        <v>452.54071762668985</v>
      </c>
      <c r="I307" s="10">
        <v>462.00747334509867</v>
      </c>
      <c r="J307" s="10">
        <v>477.94005093557121</v>
      </c>
      <c r="K307" s="10">
        <v>471.15334263217159</v>
      </c>
      <c r="L307" s="10">
        <v>442.2447642545153</v>
      </c>
      <c r="M307" s="10"/>
    </row>
    <row r="308" spans="2:13">
      <c r="B308" s="47" t="s">
        <v>31</v>
      </c>
      <c r="C308" s="10">
        <v>628.00036630410739</v>
      </c>
      <c r="D308" s="10">
        <v>659.98967972837761</v>
      </c>
      <c r="E308" s="10">
        <v>680.28992720098836</v>
      </c>
      <c r="F308" s="10">
        <v>702.36429643233657</v>
      </c>
      <c r="G308" s="10">
        <v>730.22669486485188</v>
      </c>
      <c r="H308" s="10">
        <v>749.01894071344748</v>
      </c>
      <c r="I308" s="10">
        <v>770.30801506119451</v>
      </c>
      <c r="J308" s="10">
        <v>795.4329889772049</v>
      </c>
      <c r="K308" s="10">
        <v>780.21676809845758</v>
      </c>
      <c r="L308" s="10">
        <v>727.2343876473368</v>
      </c>
      <c r="M308" s="10"/>
    </row>
    <row r="309" spans="2:13">
      <c r="B309" s="47" t="s">
        <v>32</v>
      </c>
      <c r="C309" s="10">
        <v>198.97447560114369</v>
      </c>
      <c r="D309" s="10">
        <v>208.95698278874855</v>
      </c>
      <c r="E309" s="10">
        <v>216.83440270313613</v>
      </c>
      <c r="F309" s="10">
        <v>219.54274004803875</v>
      </c>
      <c r="G309" s="10">
        <v>225.04702931774702</v>
      </c>
      <c r="H309" s="10">
        <v>233.90866315400334</v>
      </c>
      <c r="I309" s="10">
        <v>237.06921210388248</v>
      </c>
      <c r="J309" s="10">
        <v>243.76274396934571</v>
      </c>
      <c r="K309" s="10">
        <v>242.30437044493175</v>
      </c>
      <c r="L309" s="10">
        <v>230.12270970205523</v>
      </c>
      <c r="M309" s="10"/>
    </row>
    <row r="310" spans="2:13">
      <c r="B310" s="47" t="s">
        <v>33</v>
      </c>
      <c r="C310" s="10">
        <v>909.42009085678205</v>
      </c>
      <c r="D310" s="10">
        <v>929.17079272811247</v>
      </c>
      <c r="E310" s="10">
        <v>943.90501188912685</v>
      </c>
      <c r="F310" s="10">
        <v>962.97089042897676</v>
      </c>
      <c r="G310" s="10">
        <v>978.01937551368644</v>
      </c>
      <c r="H310" s="10">
        <v>1002.8818735530509</v>
      </c>
      <c r="I310" s="10">
        <v>1026.3530534566773</v>
      </c>
      <c r="J310" s="10">
        <v>1057.6747793589373</v>
      </c>
      <c r="K310" s="10">
        <v>1041.5162322457393</v>
      </c>
      <c r="L310" s="10">
        <v>984.91664703742276</v>
      </c>
      <c r="M310" s="10"/>
    </row>
    <row r="311" spans="2:13">
      <c r="B311" s="47" t="s">
        <v>34</v>
      </c>
      <c r="C311" s="10">
        <v>625.31448417787419</v>
      </c>
      <c r="D311" s="10">
        <v>645.41361094597494</v>
      </c>
      <c r="E311" s="10">
        <v>665.54479823006272</v>
      </c>
      <c r="F311" s="10">
        <v>680.888143473681</v>
      </c>
      <c r="G311" s="10">
        <v>700.85748083769931</v>
      </c>
      <c r="H311" s="10">
        <v>712.20939929251711</v>
      </c>
      <c r="I311" s="10">
        <v>738.71931091527392</v>
      </c>
      <c r="J311" s="10">
        <v>763.91457015403091</v>
      </c>
      <c r="K311" s="10">
        <v>758.02992301970085</v>
      </c>
      <c r="L311" s="10">
        <v>708.89418508247718</v>
      </c>
      <c r="M311" s="10"/>
    </row>
    <row r="312" spans="2:13">
      <c r="B312" s="47" t="s">
        <v>35</v>
      </c>
      <c r="C312" s="10">
        <v>2844.7693062768135</v>
      </c>
      <c r="D312" s="10">
        <v>2914.9969531310994</v>
      </c>
      <c r="E312" s="10">
        <v>2959.535605402401</v>
      </c>
      <c r="F312" s="10">
        <v>3030.8637008176674</v>
      </c>
      <c r="G312" s="10">
        <v>3107.4274425219551</v>
      </c>
      <c r="H312" s="10">
        <v>3207.8848768785356</v>
      </c>
      <c r="I312" s="10">
        <v>3320.4675635790127</v>
      </c>
      <c r="J312" s="10">
        <v>3396.8219691519266</v>
      </c>
      <c r="K312" s="10">
        <v>3378.4830600199161</v>
      </c>
      <c r="L312" s="10">
        <v>3174.3866145360039</v>
      </c>
      <c r="M312" s="10"/>
    </row>
    <row r="313" spans="2:13">
      <c r="B313" s="47" t="s">
        <v>36</v>
      </c>
      <c r="C313" s="10">
        <v>1607.3557364580765</v>
      </c>
      <c r="D313" s="10">
        <v>1659.0629520882262</v>
      </c>
      <c r="E313" s="10">
        <v>1710.8953767179071</v>
      </c>
      <c r="F313" s="10">
        <v>1746.9921434436958</v>
      </c>
      <c r="G313" s="10">
        <v>1810.3845949389781</v>
      </c>
      <c r="H313" s="10">
        <v>1864.9570018008485</v>
      </c>
      <c r="I313" s="10">
        <v>1936.0950644239176</v>
      </c>
      <c r="J313" s="10">
        <v>1975.7299398532232</v>
      </c>
      <c r="K313" s="10">
        <v>1959.7625665149862</v>
      </c>
      <c r="L313" s="10">
        <v>1786.2357392278032</v>
      </c>
      <c r="M313" s="10"/>
    </row>
    <row r="314" spans="2:13">
      <c r="B314" s="47" t="s">
        <v>37</v>
      </c>
      <c r="C314" s="10">
        <v>325.51278141374763</v>
      </c>
      <c r="D314" s="10">
        <v>329.47756632907709</v>
      </c>
      <c r="E314" s="10">
        <v>342.58900706770004</v>
      </c>
      <c r="F314" s="10">
        <v>350.16066788380857</v>
      </c>
      <c r="G314" s="10">
        <v>356.14355004588174</v>
      </c>
      <c r="H314" s="10">
        <v>369.57850408823862</v>
      </c>
      <c r="I314" s="10">
        <v>376.92453709281193</v>
      </c>
      <c r="J314" s="10">
        <v>382.96180358800291</v>
      </c>
      <c r="K314" s="10">
        <v>383.45743804622447</v>
      </c>
      <c r="L314" s="10">
        <v>363.21220900503403</v>
      </c>
      <c r="M314" s="10"/>
    </row>
    <row r="315" spans="2:13">
      <c r="B315" s="47" t="s">
        <v>38</v>
      </c>
      <c r="C315" s="10">
        <v>912.39601205983229</v>
      </c>
      <c r="D315" s="10">
        <v>937.42420517810262</v>
      </c>
      <c r="E315" s="10">
        <v>948.76553265115035</v>
      </c>
      <c r="F315" s="10">
        <v>964.62919113503347</v>
      </c>
      <c r="G315" s="10">
        <v>981.50885595838292</v>
      </c>
      <c r="H315" s="10">
        <v>1009.7055410058346</v>
      </c>
      <c r="I315" s="10">
        <v>1043.026831280532</v>
      </c>
      <c r="J315" s="10">
        <v>1083.4076103835846</v>
      </c>
      <c r="K315" s="10">
        <v>1073.8038448118562</v>
      </c>
      <c r="L315" s="10">
        <v>1022.9994819872304</v>
      </c>
      <c r="M315" s="10"/>
    </row>
    <row r="316" spans="2:13">
      <c r="B316" s="47" t="s">
        <v>39</v>
      </c>
      <c r="C316" s="10">
        <v>2404.9582322271831</v>
      </c>
      <c r="D316" s="10">
        <v>2498.4516486166585</v>
      </c>
      <c r="E316" s="10">
        <v>2579.0998521345878</v>
      </c>
      <c r="F316" s="10">
        <v>2635.0545502711802</v>
      </c>
      <c r="G316" s="10">
        <v>2725.2310233190096</v>
      </c>
      <c r="H316" s="10">
        <v>2818.4335276470697</v>
      </c>
      <c r="I316" s="10">
        <v>2908.5080823049007</v>
      </c>
      <c r="J316" s="10">
        <v>2992.2540968810345</v>
      </c>
      <c r="K316" s="10">
        <v>2997.0795187832341</v>
      </c>
      <c r="L316" s="10">
        <v>2837.3665372061855</v>
      </c>
      <c r="M316" s="10"/>
    </row>
    <row r="317" spans="2:13">
      <c r="B317" s="47" t="s">
        <v>40</v>
      </c>
      <c r="C317" s="10">
        <v>411.28274879938039</v>
      </c>
      <c r="D317" s="10">
        <v>431.13493042308448</v>
      </c>
      <c r="E317" s="10">
        <v>450.07611356055924</v>
      </c>
      <c r="F317" s="10">
        <v>464.56240786536398</v>
      </c>
      <c r="G317" s="10">
        <v>480.92048316908091</v>
      </c>
      <c r="H317" s="10">
        <v>500.99139612826701</v>
      </c>
      <c r="I317" s="10">
        <v>522.53957569890417</v>
      </c>
      <c r="J317" s="10">
        <v>542.61688302767254</v>
      </c>
      <c r="K317" s="10">
        <v>540.05559188406539</v>
      </c>
      <c r="L317" s="10">
        <v>496.5466231707112</v>
      </c>
      <c r="M317" s="10"/>
    </row>
    <row r="318" spans="2:13">
      <c r="B318" s="47" t="s">
        <v>41</v>
      </c>
      <c r="C318" s="10">
        <v>261.07185849927004</v>
      </c>
      <c r="D318" s="10">
        <v>268.56844156405282</v>
      </c>
      <c r="E318" s="10">
        <v>274.14713742478273</v>
      </c>
      <c r="F318" s="10">
        <v>279.3513333346516</v>
      </c>
      <c r="G318" s="10">
        <v>283.10254299210845</v>
      </c>
      <c r="H318" s="10">
        <v>294.59751748236232</v>
      </c>
      <c r="I318" s="10">
        <v>301.81057289333427</v>
      </c>
      <c r="J318" s="10">
        <v>312.29444800993645</v>
      </c>
      <c r="K318" s="10">
        <v>311.93413268926389</v>
      </c>
      <c r="L318" s="10">
        <v>291.57380068934162</v>
      </c>
      <c r="M318" s="10"/>
    </row>
    <row r="319" spans="2:13">
      <c r="B319" s="47" t="s">
        <v>42</v>
      </c>
      <c r="C319" s="10">
        <v>858.12223601903293</v>
      </c>
      <c r="D319" s="10">
        <v>889.45422303847704</v>
      </c>
      <c r="E319" s="10">
        <v>904.71944824614229</v>
      </c>
      <c r="F319" s="10">
        <v>922.44125863362865</v>
      </c>
      <c r="G319" s="10">
        <v>926.40332537730569</v>
      </c>
      <c r="H319" s="10">
        <v>948.76620554747001</v>
      </c>
      <c r="I319" s="10">
        <v>971.08115201363557</v>
      </c>
      <c r="J319" s="10">
        <v>999.02534108067357</v>
      </c>
      <c r="K319" s="10">
        <v>1005.5605779734955</v>
      </c>
      <c r="L319" s="10">
        <v>934.40713732884001</v>
      </c>
      <c r="M319" s="10"/>
    </row>
    <row r="320" spans="2:13">
      <c r="B320" s="47" t="s">
        <v>43</v>
      </c>
      <c r="C320" s="10">
        <v>120.37118235690457</v>
      </c>
      <c r="D320" s="10">
        <v>124.20646182164941</v>
      </c>
      <c r="E320" s="10">
        <v>126.73572714801556</v>
      </c>
      <c r="F320" s="10">
        <v>129.95142845355869</v>
      </c>
      <c r="G320" s="10">
        <v>133.30537670890047</v>
      </c>
      <c r="H320" s="10">
        <v>137.21366367925282</v>
      </c>
      <c r="I320" s="10">
        <v>141.03541605704592</v>
      </c>
      <c r="J320" s="10">
        <v>142.58915054753871</v>
      </c>
      <c r="K320" s="10">
        <v>141.1661450991509</v>
      </c>
      <c r="L320" s="10">
        <v>130.47983328482061</v>
      </c>
      <c r="M320" s="10"/>
    </row>
    <row r="321" spans="2:13">
      <c r="B321" s="47" t="s">
        <v>99</v>
      </c>
      <c r="C321" s="26">
        <v>46.374749092544626</v>
      </c>
      <c r="D321" s="26">
        <v>47.971144179017678</v>
      </c>
      <c r="E321" s="26">
        <v>48.251062729493498</v>
      </c>
      <c r="F321" s="26">
        <v>49.932764256886685</v>
      </c>
      <c r="G321" s="26">
        <v>51.539026788500138</v>
      </c>
      <c r="H321" s="26">
        <v>53.432395300421746</v>
      </c>
      <c r="I321" s="26">
        <v>55.173051804428027</v>
      </c>
      <c r="J321" s="26">
        <v>56.44999881158494</v>
      </c>
      <c r="K321" s="26">
        <v>56.77598501471811</v>
      </c>
      <c r="L321" s="26">
        <v>55.317816550568892</v>
      </c>
      <c r="M321" s="10"/>
    </row>
    <row r="322" spans="2:13">
      <c r="B322" s="48" t="s">
        <v>45</v>
      </c>
      <c r="C322" s="26">
        <v>6.6524713268746209</v>
      </c>
      <c r="D322" s="26">
        <v>6.9429640269619375</v>
      </c>
      <c r="E322" s="26">
        <v>7.5915685733387273</v>
      </c>
      <c r="F322" s="26">
        <v>7.8737186857104886</v>
      </c>
      <c r="G322" s="26">
        <v>7.8809799807571279</v>
      </c>
      <c r="H322" s="26">
        <v>8.0359759895633367</v>
      </c>
      <c r="I322" s="26">
        <v>8.2541968488077408</v>
      </c>
      <c r="J322" s="26">
        <v>7.8602788859333357</v>
      </c>
      <c r="K322" s="26">
        <v>8.6659470785733834</v>
      </c>
      <c r="L322" s="26">
        <v>8.9500470400705829</v>
      </c>
      <c r="M322" s="10"/>
    </row>
    <row r="323" spans="2:13">
      <c r="B323" s="48" t="s">
        <v>46</v>
      </c>
      <c r="C323" s="10">
        <v>15669.475</v>
      </c>
      <c r="D323" s="10">
        <v>16175.450000000008</v>
      </c>
      <c r="E323" s="10">
        <v>16548.624999999996</v>
      </c>
      <c r="F323" s="10">
        <v>16948.649999999994</v>
      </c>
      <c r="G323" s="10">
        <v>17404.724999999999</v>
      </c>
      <c r="H323" s="10">
        <v>17970.049999999992</v>
      </c>
      <c r="I323" s="10">
        <v>18563.924999999999</v>
      </c>
      <c r="J323" s="10">
        <v>19089.524999999998</v>
      </c>
      <c r="K323" s="10">
        <v>18988.150000000001</v>
      </c>
      <c r="L323" s="10">
        <v>17732.650000000005</v>
      </c>
      <c r="M323" s="10"/>
    </row>
    <row r="326" spans="2:13">
      <c r="B326" s="66" t="s">
        <v>220</v>
      </c>
    </row>
    <row r="327" spans="2:13">
      <c r="B327" s="59"/>
      <c r="C327" s="5">
        <v>2000</v>
      </c>
      <c r="D327" s="5">
        <f t="shared" ref="D327" si="124">C327+1</f>
        <v>2001</v>
      </c>
      <c r="E327" s="5">
        <f t="shared" ref="E327" si="125">D327+1</f>
        <v>2002</v>
      </c>
      <c r="F327" s="5">
        <f t="shared" ref="F327" si="126">E327+1</f>
        <v>2003</v>
      </c>
      <c r="G327" s="5">
        <f t="shared" ref="G327" si="127">F327+1</f>
        <v>2004</v>
      </c>
      <c r="H327" s="5">
        <f t="shared" ref="H327" si="128">G327+1</f>
        <v>2005</v>
      </c>
      <c r="I327" s="5">
        <f t="shared" ref="I327" si="129">H327+1</f>
        <v>2006</v>
      </c>
      <c r="J327" s="5">
        <f t="shared" ref="J327" si="130">I327+1</f>
        <v>2007</v>
      </c>
      <c r="K327" s="5">
        <f>J327+1</f>
        <v>2008</v>
      </c>
      <c r="L327" s="5">
        <f t="shared" ref="L327" si="131">K327+1</f>
        <v>2009</v>
      </c>
      <c r="M327" s="5">
        <f t="shared" ref="M327" si="132">L327+1</f>
        <v>2010</v>
      </c>
    </row>
    <row r="328" spans="2:13">
      <c r="B328" s="58" t="s">
        <v>27</v>
      </c>
      <c r="C328" s="126">
        <f>C8/C60</f>
        <v>1</v>
      </c>
      <c r="D328" s="126">
        <f t="shared" ref="D328:M328" si="133">D8/D60</f>
        <v>1.0461892918320947</v>
      </c>
      <c r="E328" s="126">
        <f t="shared" si="133"/>
        <v>1.0917769699375186</v>
      </c>
      <c r="F328" s="126">
        <f t="shared" si="133"/>
        <v>1.1416933972511458</v>
      </c>
      <c r="G328" s="126">
        <f t="shared" si="133"/>
        <v>1.1912906410831474</v>
      </c>
      <c r="H328" s="126">
        <f t="shared" si="133"/>
        <v>1.2487867775794699</v>
      </c>
      <c r="I328" s="126">
        <f t="shared" si="133"/>
        <v>1.2897642660663953</v>
      </c>
      <c r="J328" s="126">
        <f t="shared" si="133"/>
        <v>1.3327957689747498</v>
      </c>
      <c r="K328" s="126">
        <f t="shared" si="133"/>
        <v>1.3867749504336737</v>
      </c>
      <c r="L328" s="126">
        <f t="shared" si="133"/>
        <v>1.3999109801034284</v>
      </c>
      <c r="M328" s="126">
        <f t="shared" si="133"/>
        <v>1.3955887116007304</v>
      </c>
    </row>
    <row r="329" spans="2:13">
      <c r="B329" s="58" t="s">
        <v>28</v>
      </c>
      <c r="C329" s="126">
        <f t="shared" ref="C329:M329" si="134">C9/C61</f>
        <v>1</v>
      </c>
      <c r="D329" s="126">
        <f t="shared" si="134"/>
        <v>1.0451766762796035</v>
      </c>
      <c r="E329" s="126">
        <f t="shared" si="134"/>
        <v>1.0904901099630311</v>
      </c>
      <c r="F329" s="126">
        <f t="shared" si="134"/>
        <v>1.1303831137177172</v>
      </c>
      <c r="G329" s="126">
        <f t="shared" si="134"/>
        <v>1.1713696711667831</v>
      </c>
      <c r="H329" s="126">
        <f t="shared" si="134"/>
        <v>1.2166954705382074</v>
      </c>
      <c r="I329" s="126">
        <f t="shared" si="134"/>
        <v>1.2596272446428876</v>
      </c>
      <c r="J329" s="126">
        <f t="shared" si="134"/>
        <v>1.3143350464097505</v>
      </c>
      <c r="K329" s="126">
        <f t="shared" si="134"/>
        <v>1.3738160026575972</v>
      </c>
      <c r="L329" s="126">
        <f t="shared" si="134"/>
        <v>1.391549726096309</v>
      </c>
      <c r="M329" s="126">
        <f t="shared" si="134"/>
        <v>1.3834003370851125</v>
      </c>
    </row>
    <row r="330" spans="2:13">
      <c r="B330" s="58" t="s">
        <v>29</v>
      </c>
      <c r="C330" s="126">
        <f t="shared" ref="C330:M330" si="135">C10/C62</f>
        <v>1</v>
      </c>
      <c r="D330" s="126">
        <f t="shared" si="135"/>
        <v>1.0434230375420412</v>
      </c>
      <c r="E330" s="126">
        <f t="shared" si="135"/>
        <v>1.0846148870833727</v>
      </c>
      <c r="F330" s="126">
        <f t="shared" si="135"/>
        <v>1.1220443753396121</v>
      </c>
      <c r="G330" s="126">
        <f t="shared" si="135"/>
        <v>1.1704695183191078</v>
      </c>
      <c r="H330" s="126">
        <f t="shared" si="135"/>
        <v>1.2304958506936363</v>
      </c>
      <c r="I330" s="126">
        <f t="shared" si="135"/>
        <v>1.2800195175785063</v>
      </c>
      <c r="J330" s="126">
        <f t="shared" si="135"/>
        <v>1.3337631625651851</v>
      </c>
      <c r="K330" s="126">
        <f t="shared" si="135"/>
        <v>1.3906523566947049</v>
      </c>
      <c r="L330" s="126">
        <f t="shared" si="135"/>
        <v>1.4064753228185551</v>
      </c>
      <c r="M330" s="126">
        <f t="shared" si="135"/>
        <v>1.4048454921101756</v>
      </c>
    </row>
    <row r="331" spans="2:13">
      <c r="B331" s="58" t="s">
        <v>30</v>
      </c>
      <c r="C331" s="126">
        <f t="shared" ref="C331:M331" si="136">C11/C63</f>
        <v>1</v>
      </c>
      <c r="D331" s="126">
        <f t="shared" si="136"/>
        <v>1.0597098158675555</v>
      </c>
      <c r="E331" s="126">
        <f t="shared" si="136"/>
        <v>1.1167739522960902</v>
      </c>
      <c r="F331" s="126">
        <f t="shared" si="136"/>
        <v>1.1595521697156681</v>
      </c>
      <c r="G331" s="126">
        <f t="shared" si="136"/>
        <v>1.2102214257765784</v>
      </c>
      <c r="H331" s="126">
        <f t="shared" si="136"/>
        <v>1.2591539065754578</v>
      </c>
      <c r="I331" s="126">
        <f t="shared" si="136"/>
        <v>1.3101686314135126</v>
      </c>
      <c r="J331" s="126">
        <f t="shared" si="136"/>
        <v>1.3589218543234944</v>
      </c>
      <c r="K331" s="126">
        <f t="shared" si="136"/>
        <v>1.4212856638518714</v>
      </c>
      <c r="L331" s="126">
        <f t="shared" si="136"/>
        <v>1.4546666908067465</v>
      </c>
      <c r="M331" s="126">
        <f t="shared" si="136"/>
        <v>1.4492340827722467</v>
      </c>
    </row>
    <row r="332" spans="2:13">
      <c r="B332" s="58" t="s">
        <v>31</v>
      </c>
      <c r="C332" s="126">
        <f t="shared" ref="C332:M332" si="137">C12/C64</f>
        <v>1</v>
      </c>
      <c r="D332" s="126">
        <f t="shared" si="137"/>
        <v>1.0455477268314184</v>
      </c>
      <c r="E332" s="126">
        <f t="shared" si="137"/>
        <v>1.0939932397948422</v>
      </c>
      <c r="F332" s="126">
        <f t="shared" si="137"/>
        <v>1.1348233528696474</v>
      </c>
      <c r="G332" s="126">
        <f t="shared" si="137"/>
        <v>1.1766760349699428</v>
      </c>
      <c r="H332" s="126">
        <f t="shared" si="137"/>
        <v>1.2206950056497703</v>
      </c>
      <c r="I332" s="126">
        <f t="shared" si="137"/>
        <v>1.2628659774739628</v>
      </c>
      <c r="J332" s="126">
        <f t="shared" si="137"/>
        <v>1.3035466974868115</v>
      </c>
      <c r="K332" s="126">
        <f t="shared" si="137"/>
        <v>1.361354190766525</v>
      </c>
      <c r="L332" s="126">
        <f t="shared" si="137"/>
        <v>1.3855244624159535</v>
      </c>
      <c r="M332" s="126">
        <f t="shared" si="137"/>
        <v>1.3763502409649893</v>
      </c>
    </row>
    <row r="333" spans="2:13">
      <c r="B333" s="58" t="s">
        <v>32</v>
      </c>
      <c r="C333" s="126">
        <f t="shared" ref="C333:M333" si="138">C13/C65</f>
        <v>1</v>
      </c>
      <c r="D333" s="126">
        <f t="shared" si="138"/>
        <v>1.0437928635395628</v>
      </c>
      <c r="E333" s="126">
        <f t="shared" si="138"/>
        <v>1.0881063645871727</v>
      </c>
      <c r="F333" s="126">
        <f t="shared" si="138"/>
        <v>1.1333274265952116</v>
      </c>
      <c r="G333" s="126">
        <f t="shared" si="138"/>
        <v>1.1829677306840924</v>
      </c>
      <c r="H333" s="126">
        <f t="shared" si="138"/>
        <v>1.2394430539735029</v>
      </c>
      <c r="I333" s="126">
        <f t="shared" si="138"/>
        <v>1.2835900598907641</v>
      </c>
      <c r="J333" s="126">
        <f t="shared" si="138"/>
        <v>1.3426218361141573</v>
      </c>
      <c r="K333" s="126">
        <f t="shared" si="138"/>
        <v>1.408134525827897</v>
      </c>
      <c r="L333" s="126">
        <f t="shared" si="138"/>
        <v>1.4207078844585319</v>
      </c>
      <c r="M333" s="126">
        <f t="shared" si="138"/>
        <v>1.4217104187135396</v>
      </c>
    </row>
    <row r="334" spans="2:13">
      <c r="B334" s="58" t="s">
        <v>33</v>
      </c>
      <c r="C334" s="126">
        <f t="shared" ref="C334:M334" si="139">C14/C66</f>
        <v>1</v>
      </c>
      <c r="D334" s="126">
        <f t="shared" si="139"/>
        <v>1.0433618452250026</v>
      </c>
      <c r="E334" s="126">
        <f t="shared" si="139"/>
        <v>1.0809851666372847</v>
      </c>
      <c r="F334" s="126">
        <f t="shared" si="139"/>
        <v>1.1203318006941954</v>
      </c>
      <c r="G334" s="126">
        <f t="shared" si="139"/>
        <v>1.1621335928881213</v>
      </c>
      <c r="H334" s="126">
        <f t="shared" si="139"/>
        <v>1.2054885982186654</v>
      </c>
      <c r="I334" s="126">
        <f t="shared" si="139"/>
        <v>1.2405277602885794</v>
      </c>
      <c r="J334" s="126">
        <f t="shared" si="139"/>
        <v>1.2881680785319671</v>
      </c>
      <c r="K334" s="126">
        <f t="shared" si="139"/>
        <v>1.3359122232412735</v>
      </c>
      <c r="L334" s="126">
        <f t="shared" si="139"/>
        <v>1.356912035943316</v>
      </c>
      <c r="M334" s="126">
        <f t="shared" si="139"/>
        <v>1.3481100195137856</v>
      </c>
    </row>
    <row r="335" spans="2:13">
      <c r="B335" s="58" t="s">
        <v>34</v>
      </c>
      <c r="C335" s="126">
        <f t="shared" ref="C335:M335" si="140">C15/C67</f>
        <v>1</v>
      </c>
      <c r="D335" s="126">
        <f t="shared" si="140"/>
        <v>1.0473528875238789</v>
      </c>
      <c r="E335" s="126">
        <f t="shared" si="140"/>
        <v>1.0810053021332122</v>
      </c>
      <c r="F335" s="126">
        <f t="shared" si="140"/>
        <v>1.128912737716621</v>
      </c>
      <c r="G335" s="126">
        <f t="shared" si="140"/>
        <v>1.1625504559435562</v>
      </c>
      <c r="H335" s="126">
        <f t="shared" si="140"/>
        <v>1.2157776086406047</v>
      </c>
      <c r="I335" s="126">
        <f t="shared" si="140"/>
        <v>1.2511235804170064</v>
      </c>
      <c r="J335" s="126">
        <f t="shared" si="140"/>
        <v>1.2943759131218506</v>
      </c>
      <c r="K335" s="126">
        <f t="shared" si="140"/>
        <v>1.3398535560191527</v>
      </c>
      <c r="L335" s="126">
        <f t="shared" si="140"/>
        <v>1.3618254841894797</v>
      </c>
      <c r="M335" s="126">
        <f t="shared" si="140"/>
        <v>1.3594089881129305</v>
      </c>
    </row>
    <row r="336" spans="2:13">
      <c r="B336" s="58" t="s">
        <v>35</v>
      </c>
      <c r="C336" s="126">
        <f t="shared" ref="C336:M336" si="141">C16/C68</f>
        <v>1</v>
      </c>
      <c r="D336" s="126">
        <f t="shared" si="141"/>
        <v>1.0438465485881741</v>
      </c>
      <c r="E336" s="126">
        <f t="shared" si="141"/>
        <v>1.0886667130017451</v>
      </c>
      <c r="F336" s="126">
        <f t="shared" si="141"/>
        <v>1.1334386168163897</v>
      </c>
      <c r="G336" s="126">
        <f t="shared" si="141"/>
        <v>1.1752029955818006</v>
      </c>
      <c r="H336" s="126">
        <f t="shared" si="141"/>
        <v>1.2210755280836942</v>
      </c>
      <c r="I336" s="126">
        <f t="shared" si="141"/>
        <v>1.2678436129149502</v>
      </c>
      <c r="J336" s="126">
        <f t="shared" si="141"/>
        <v>1.3170088245610887</v>
      </c>
      <c r="K336" s="126">
        <f t="shared" si="141"/>
        <v>1.3763900305046322</v>
      </c>
      <c r="L336" s="126">
        <f t="shared" si="141"/>
        <v>1.4065636062681508</v>
      </c>
      <c r="M336" s="126">
        <f t="shared" si="141"/>
        <v>1.3996192654827824</v>
      </c>
    </row>
    <row r="337" spans="2:13">
      <c r="B337" s="58" t="s">
        <v>36</v>
      </c>
      <c r="C337" s="126">
        <f t="shared" ref="C337:M337" si="142">C17/C69</f>
        <v>1</v>
      </c>
      <c r="D337" s="126">
        <f t="shared" si="142"/>
        <v>1.0455773067232192</v>
      </c>
      <c r="E337" s="126">
        <f t="shared" si="142"/>
        <v>1.091581632980581</v>
      </c>
      <c r="F337" s="126">
        <f t="shared" si="142"/>
        <v>1.1366888895079834</v>
      </c>
      <c r="G337" s="126">
        <f t="shared" si="142"/>
        <v>1.179677794325527</v>
      </c>
      <c r="H337" s="126">
        <f t="shared" si="142"/>
        <v>1.2293426451402794</v>
      </c>
      <c r="I337" s="126">
        <f t="shared" si="142"/>
        <v>1.2765072108500264</v>
      </c>
      <c r="J337" s="126">
        <f t="shared" si="142"/>
        <v>1.3243173013994542</v>
      </c>
      <c r="K337" s="126">
        <f t="shared" si="142"/>
        <v>1.3816580441609099</v>
      </c>
      <c r="L337" s="126">
        <f t="shared" si="142"/>
        <v>1.4083507216579507</v>
      </c>
      <c r="M337" s="126">
        <f t="shared" si="142"/>
        <v>1.4004975261326749</v>
      </c>
    </row>
    <row r="338" spans="2:13">
      <c r="B338" s="58" t="s">
        <v>37</v>
      </c>
      <c r="C338" s="126">
        <f t="shared" ref="C338:M338" si="143">C18/C70</f>
        <v>1</v>
      </c>
      <c r="D338" s="126">
        <f t="shared" si="143"/>
        <v>1.0435658057382502</v>
      </c>
      <c r="E338" s="126">
        <f t="shared" si="143"/>
        <v>1.0763305920177235</v>
      </c>
      <c r="F338" s="126">
        <f t="shared" si="143"/>
        <v>1.115444353171499</v>
      </c>
      <c r="G338" s="126">
        <f t="shared" si="143"/>
        <v>1.1554834523581066</v>
      </c>
      <c r="H338" s="126">
        <f t="shared" si="143"/>
        <v>1.2113372395182165</v>
      </c>
      <c r="I338" s="126">
        <f t="shared" si="143"/>
        <v>1.2349592125552835</v>
      </c>
      <c r="J338" s="126">
        <f t="shared" si="143"/>
        <v>1.2791884540364158</v>
      </c>
      <c r="K338" s="126">
        <f t="shared" si="143"/>
        <v>1.3279840691760463</v>
      </c>
      <c r="L338" s="126">
        <f t="shared" si="143"/>
        <v>1.3577097742189694</v>
      </c>
      <c r="M338" s="126">
        <f t="shared" si="143"/>
        <v>1.3574320387134555</v>
      </c>
    </row>
    <row r="339" spans="2:13">
      <c r="B339" s="58" t="s">
        <v>38</v>
      </c>
      <c r="C339" s="126">
        <f t="shared" ref="C339:M339" si="144">C19/C71</f>
        <v>1</v>
      </c>
      <c r="D339" s="126">
        <f t="shared" si="144"/>
        <v>1.0427182288791537</v>
      </c>
      <c r="E339" s="126">
        <f t="shared" si="144"/>
        <v>1.0862070742942669</v>
      </c>
      <c r="F339" s="126">
        <f t="shared" si="144"/>
        <v>1.1315159012513514</v>
      </c>
      <c r="G339" s="126">
        <f t="shared" si="144"/>
        <v>1.1732269933308803</v>
      </c>
      <c r="H339" s="126">
        <f t="shared" si="144"/>
        <v>1.2267385549168748</v>
      </c>
      <c r="I339" s="126">
        <f t="shared" si="144"/>
        <v>1.2685790638601384</v>
      </c>
      <c r="J339" s="126">
        <f t="shared" si="144"/>
        <v>1.3154443428219036</v>
      </c>
      <c r="K339" s="126">
        <f t="shared" si="144"/>
        <v>1.3686937087498077</v>
      </c>
      <c r="L339" s="126">
        <f t="shared" si="144"/>
        <v>1.3969828277052507</v>
      </c>
      <c r="M339" s="126">
        <f t="shared" si="144"/>
        <v>1.3946493394414461</v>
      </c>
    </row>
    <row r="340" spans="2:13">
      <c r="B340" s="58" t="s">
        <v>39</v>
      </c>
      <c r="C340" s="126">
        <f t="shared" ref="C340:M340" si="145">C20/C72</f>
        <v>1</v>
      </c>
      <c r="D340" s="126">
        <f t="shared" si="145"/>
        <v>1.0459117330156396</v>
      </c>
      <c r="E340" s="126">
        <f t="shared" si="145"/>
        <v>1.0957149786759539</v>
      </c>
      <c r="F340" s="126">
        <f t="shared" si="145"/>
        <v>1.1378028633372936</v>
      </c>
      <c r="G340" s="126">
        <f t="shared" si="145"/>
        <v>1.1758545492950641</v>
      </c>
      <c r="H340" s="126">
        <f t="shared" si="145"/>
        <v>1.2152001047176921</v>
      </c>
      <c r="I340" s="126">
        <f t="shared" si="145"/>
        <v>1.2597977830119631</v>
      </c>
      <c r="J340" s="126">
        <f t="shared" si="145"/>
        <v>1.3051204295279355</v>
      </c>
      <c r="K340" s="126">
        <f t="shared" si="145"/>
        <v>1.3628142161628554</v>
      </c>
      <c r="L340" s="126">
        <f t="shared" si="145"/>
        <v>1.4041915038230031</v>
      </c>
      <c r="M340" s="126">
        <f t="shared" si="145"/>
        <v>1.3878977878884526</v>
      </c>
    </row>
    <row r="341" spans="2:13">
      <c r="B341" s="58" t="s">
        <v>40</v>
      </c>
      <c r="C341" s="126">
        <f t="shared" ref="C341:M341" si="146">C21/C73</f>
        <v>1</v>
      </c>
      <c r="D341" s="126">
        <f t="shared" si="146"/>
        <v>1.0479460342947573</v>
      </c>
      <c r="E341" s="126">
        <f t="shared" si="146"/>
        <v>1.0988735637775822</v>
      </c>
      <c r="F341" s="126">
        <f t="shared" si="146"/>
        <v>1.1511077992447183</v>
      </c>
      <c r="G341" s="126">
        <f t="shared" si="146"/>
        <v>1.1991605464330259</v>
      </c>
      <c r="H341" s="126">
        <f t="shared" si="146"/>
        <v>1.2581848656054129</v>
      </c>
      <c r="I341" s="126">
        <f t="shared" si="146"/>
        <v>1.3012183877285772</v>
      </c>
      <c r="J341" s="126">
        <f t="shared" si="146"/>
        <v>1.3481049425534415</v>
      </c>
      <c r="K341" s="126">
        <f t="shared" si="146"/>
        <v>1.4042642819757645</v>
      </c>
      <c r="L341" s="126">
        <f t="shared" si="146"/>
        <v>1.4222216569126129</v>
      </c>
      <c r="M341" s="126">
        <f t="shared" si="146"/>
        <v>1.4162080304585083</v>
      </c>
    </row>
    <row r="342" spans="2:13">
      <c r="B342" s="58" t="s">
        <v>41</v>
      </c>
      <c r="C342" s="126">
        <f t="shared" ref="C342:M342" si="147">C22/C74</f>
        <v>1</v>
      </c>
      <c r="D342" s="126">
        <f t="shared" si="147"/>
        <v>1.0404321815764501</v>
      </c>
      <c r="E342" s="126">
        <f t="shared" si="147"/>
        <v>1.0824122715686808</v>
      </c>
      <c r="F342" s="126">
        <f t="shared" si="147"/>
        <v>1.1209794878165027</v>
      </c>
      <c r="G342" s="126">
        <f t="shared" si="147"/>
        <v>1.1579323618154458</v>
      </c>
      <c r="H342" s="126">
        <f t="shared" si="147"/>
        <v>1.2066739881800097</v>
      </c>
      <c r="I342" s="126">
        <f t="shared" si="147"/>
        <v>1.2423016130283382</v>
      </c>
      <c r="J342" s="126">
        <f t="shared" si="147"/>
        <v>1.2853963709377556</v>
      </c>
      <c r="K342" s="126">
        <f t="shared" si="147"/>
        <v>1.3395249022510385</v>
      </c>
      <c r="L342" s="126">
        <f t="shared" si="147"/>
        <v>1.369580185366527</v>
      </c>
      <c r="M342" s="126">
        <f t="shared" si="147"/>
        <v>1.3635953698150498</v>
      </c>
    </row>
    <row r="343" spans="2:13">
      <c r="B343" s="58" t="s">
        <v>42</v>
      </c>
      <c r="C343" s="126">
        <f t="shared" ref="C343:M343" si="148">C23/C75</f>
        <v>1</v>
      </c>
      <c r="D343" s="126">
        <f t="shared" si="148"/>
        <v>1.0397226105340209</v>
      </c>
      <c r="E343" s="126">
        <f t="shared" si="148"/>
        <v>1.0839774360259451</v>
      </c>
      <c r="F343" s="126">
        <f t="shared" si="148"/>
        <v>1.1244341481447278</v>
      </c>
      <c r="G343" s="126">
        <f t="shared" si="148"/>
        <v>1.1670526038191034</v>
      </c>
      <c r="H343" s="126">
        <f t="shared" si="148"/>
        <v>1.2161948613378382</v>
      </c>
      <c r="I343" s="126">
        <f t="shared" si="148"/>
        <v>1.2634249803435478</v>
      </c>
      <c r="J343" s="126">
        <f t="shared" si="148"/>
        <v>1.3119770240523059</v>
      </c>
      <c r="K343" s="126">
        <f t="shared" si="148"/>
        <v>1.374206124926318</v>
      </c>
      <c r="L343" s="126">
        <f t="shared" si="148"/>
        <v>1.3932389468930455</v>
      </c>
      <c r="M343" s="126">
        <f t="shared" si="148"/>
        <v>1.3915405375319991</v>
      </c>
    </row>
    <row r="344" spans="2:13">
      <c r="B344" s="58" t="s">
        <v>43</v>
      </c>
      <c r="C344" s="126">
        <f t="shared" ref="C344:M344" si="149">C24/C76</f>
        <v>1</v>
      </c>
      <c r="D344" s="126">
        <f t="shared" si="149"/>
        <v>1.0462828812764231</v>
      </c>
      <c r="E344" s="126">
        <f t="shared" si="149"/>
        <v>1.0852359906002091</v>
      </c>
      <c r="F344" s="126">
        <f t="shared" si="149"/>
        <v>1.1320320689286008</v>
      </c>
      <c r="G344" s="126">
        <f t="shared" si="149"/>
        <v>1.1588562968333933</v>
      </c>
      <c r="H344" s="126">
        <f t="shared" si="149"/>
        <v>1.2027332827503654</v>
      </c>
      <c r="I344" s="126">
        <f t="shared" si="149"/>
        <v>1.2431550287566002</v>
      </c>
      <c r="J344" s="126">
        <f t="shared" si="149"/>
        <v>1.2847840248734366</v>
      </c>
      <c r="K344" s="126">
        <f t="shared" si="149"/>
        <v>1.3351766857811214</v>
      </c>
      <c r="L344" s="126">
        <f t="shared" si="149"/>
        <v>1.3685737156304085</v>
      </c>
      <c r="M344" s="126">
        <f t="shared" si="149"/>
        <v>1.3561429630320121</v>
      </c>
    </row>
    <row r="345" spans="2:13">
      <c r="B345" s="58" t="s">
        <v>99</v>
      </c>
      <c r="C345" s="126">
        <f t="shared" ref="C345:M345" si="150">C25/C77</f>
        <v>1</v>
      </c>
      <c r="D345" s="126">
        <f t="shared" si="150"/>
        <v>1.0347297370162534</v>
      </c>
      <c r="E345" s="126">
        <f t="shared" si="150"/>
        <v>1.0811374579624131</v>
      </c>
      <c r="F345" s="126">
        <f t="shared" si="150"/>
        <v>1.121810185111823</v>
      </c>
      <c r="G345" s="126">
        <f t="shared" si="150"/>
        <v>1.1683035566999616</v>
      </c>
      <c r="H345" s="126">
        <f t="shared" si="150"/>
        <v>1.2103394860486132</v>
      </c>
      <c r="I345" s="126">
        <f t="shared" si="150"/>
        <v>1.2636193944793082</v>
      </c>
      <c r="J345" s="126">
        <f t="shared" si="150"/>
        <v>1.3087761262757784</v>
      </c>
      <c r="K345" s="126">
        <f t="shared" si="150"/>
        <v>1.3605967194503377</v>
      </c>
      <c r="L345" s="126">
        <f t="shared" si="150"/>
        <v>1.4017485032070409</v>
      </c>
      <c r="M345" s="126">
        <f t="shared" si="150"/>
        <v>1.40439632241385</v>
      </c>
    </row>
    <row r="346" spans="2:13">
      <c r="B346" s="59" t="s">
        <v>45</v>
      </c>
      <c r="C346" s="126">
        <f>C26/C78</f>
        <v>1</v>
      </c>
      <c r="D346" s="126">
        <f t="shared" ref="D346:M346" si="151">D26/D78</f>
        <v>1.044998075702662</v>
      </c>
      <c r="E346" s="126">
        <f t="shared" si="151"/>
        <v>1.0902776105947867</v>
      </c>
      <c r="F346" s="126">
        <f t="shared" si="151"/>
        <v>1.1343363876191137</v>
      </c>
      <c r="G346" s="126">
        <f t="shared" si="151"/>
        <v>1.1767864811533006</v>
      </c>
      <c r="H346" s="126">
        <f t="shared" si="151"/>
        <v>1.2250904933318796</v>
      </c>
      <c r="I346" s="126">
        <f t="shared" si="151"/>
        <v>1.268581844690734</v>
      </c>
      <c r="J346" s="126">
        <f t="shared" si="151"/>
        <v>1.3153673779846542</v>
      </c>
      <c r="K346" s="126">
        <f t="shared" si="151"/>
        <v>1.3718314816775403</v>
      </c>
      <c r="L346" s="126">
        <f t="shared" si="151"/>
        <v>1.3983981911529033</v>
      </c>
      <c r="M346" s="126">
        <f t="shared" si="151"/>
        <v>1.3909138876731364</v>
      </c>
    </row>
    <row r="347" spans="2:13">
      <c r="B347" s="125" t="s">
        <v>577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</row>
    <row r="349" spans="2:13">
      <c r="B349" s="45" t="s">
        <v>450</v>
      </c>
    </row>
    <row r="350" spans="2:13">
      <c r="B350" s="40" t="s">
        <v>437</v>
      </c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</row>
    <row r="351" spans="2:13">
      <c r="B351" s="74" t="s">
        <v>14</v>
      </c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</row>
    <row r="352" spans="2:13"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</row>
    <row r="353" spans="2:13">
      <c r="B353" s="74"/>
      <c r="C353" s="5">
        <v>2000</v>
      </c>
      <c r="D353" s="5">
        <f t="shared" ref="D353" si="152">C353+1</f>
        <v>2001</v>
      </c>
      <c r="E353" s="5">
        <f t="shared" ref="E353" si="153">D353+1</f>
        <v>2002</v>
      </c>
      <c r="F353" s="5">
        <f t="shared" ref="F353" si="154">E353+1</f>
        <v>2003</v>
      </c>
      <c r="G353" s="5">
        <f t="shared" ref="G353" si="155">F353+1</f>
        <v>2004</v>
      </c>
      <c r="H353" s="5">
        <f t="shared" ref="H353" si="156">G353+1</f>
        <v>2005</v>
      </c>
      <c r="I353" s="5">
        <f t="shared" ref="I353" si="157">H353+1</f>
        <v>2006</v>
      </c>
      <c r="J353" s="5">
        <f t="shared" ref="J353" si="158">I353+1</f>
        <v>2007</v>
      </c>
      <c r="K353" s="5">
        <f>J353+1</f>
        <v>2008</v>
      </c>
      <c r="L353" s="5">
        <f t="shared" ref="L353" si="159">K353+1</f>
        <v>2009</v>
      </c>
      <c r="M353" s="5">
        <f t="shared" ref="M353" si="160">L353+1</f>
        <v>2010</v>
      </c>
    </row>
    <row r="354" spans="2:13">
      <c r="B354" s="73" t="s">
        <v>27</v>
      </c>
      <c r="C354" s="10">
        <v>1955.353028130547</v>
      </c>
      <c r="D354" s="10">
        <v>2036.4956285554376</v>
      </c>
      <c r="E354" s="10">
        <v>2075.0514262327856</v>
      </c>
      <c r="F354" s="10">
        <v>2179.1078202283875</v>
      </c>
      <c r="G354" s="10">
        <v>2270.8790342256675</v>
      </c>
      <c r="H354" s="10">
        <v>2397.6959382213527</v>
      </c>
      <c r="I354" s="10">
        <v>2521.6782829582062</v>
      </c>
      <c r="J354" s="10">
        <v>2623.5494386216997</v>
      </c>
      <c r="K354" s="10">
        <v>2585.7956426115998</v>
      </c>
      <c r="L354" s="10">
        <v>2394.7042748405588</v>
      </c>
      <c r="M354" s="10"/>
    </row>
    <row r="355" spans="2:13">
      <c r="B355" s="73" t="s">
        <v>28</v>
      </c>
      <c r="C355" s="10">
        <v>435.8612158467019</v>
      </c>
      <c r="D355" s="10">
        <v>443.29339184987174</v>
      </c>
      <c r="E355" s="10">
        <v>459.0375843992083</v>
      </c>
      <c r="F355" s="10">
        <v>471.89052229532228</v>
      </c>
      <c r="G355" s="10">
        <v>484.87496838205561</v>
      </c>
      <c r="H355" s="10">
        <v>504.73710532395347</v>
      </c>
      <c r="I355" s="10">
        <v>521.6876537998312</v>
      </c>
      <c r="J355" s="10">
        <v>541.94614170798809</v>
      </c>
      <c r="K355" s="10">
        <v>544.7299342036016</v>
      </c>
      <c r="L355" s="10">
        <v>506.87574624921666</v>
      </c>
      <c r="M355" s="10"/>
    </row>
    <row r="356" spans="2:13">
      <c r="B356" s="73" t="s">
        <v>29</v>
      </c>
      <c r="C356" s="10">
        <v>305.02424785455287</v>
      </c>
      <c r="D356" s="10">
        <v>313.36705695892147</v>
      </c>
      <c r="E356" s="10">
        <v>314.77483297082472</v>
      </c>
      <c r="F356" s="10">
        <v>328.7754748800221</v>
      </c>
      <c r="G356" s="10">
        <v>335.72995320060642</v>
      </c>
      <c r="H356" s="10">
        <v>349.49438378984109</v>
      </c>
      <c r="I356" s="10">
        <v>363.25595740758206</v>
      </c>
      <c r="J356" s="10">
        <v>376.77148920748465</v>
      </c>
      <c r="K356" s="10">
        <v>378.30529597367536</v>
      </c>
      <c r="L356" s="10">
        <v>347.38577905278237</v>
      </c>
      <c r="M356" s="10"/>
    </row>
    <row r="357" spans="2:13">
      <c r="B357" s="73" t="s">
        <v>30</v>
      </c>
      <c r="C357" s="10">
        <v>344.06156512131037</v>
      </c>
      <c r="D357" s="10">
        <v>354.90581339020378</v>
      </c>
      <c r="E357" s="10">
        <v>361.33649664078308</v>
      </c>
      <c r="F357" s="10">
        <v>371.74093142471349</v>
      </c>
      <c r="G357" s="10">
        <v>381.50170131336421</v>
      </c>
      <c r="H357" s="10">
        <v>406.22988201796596</v>
      </c>
      <c r="I357" s="10">
        <v>426.40035228131541</v>
      </c>
      <c r="J357" s="10">
        <v>444.39437195103574</v>
      </c>
      <c r="K357" s="10">
        <v>441.62785387014043</v>
      </c>
      <c r="L357" s="10">
        <v>416.58997457630841</v>
      </c>
      <c r="M357" s="10"/>
    </row>
    <row r="358" spans="2:13">
      <c r="B358" s="73" t="s">
        <v>31</v>
      </c>
      <c r="C358" s="10">
        <v>569.18592909888469</v>
      </c>
      <c r="D358" s="10">
        <v>586.26122481402763</v>
      </c>
      <c r="E358" s="10">
        <v>602.35316122975712</v>
      </c>
      <c r="F358" s="10">
        <v>629.20717371591752</v>
      </c>
      <c r="G358" s="10">
        <v>658.84239065940062</v>
      </c>
      <c r="H358" s="10">
        <v>687.67119649108349</v>
      </c>
      <c r="I358" s="10">
        <v>720.93290605951574</v>
      </c>
      <c r="J358" s="10">
        <v>752.02969785108087</v>
      </c>
      <c r="K358" s="10">
        <v>735.76884238052298</v>
      </c>
      <c r="L358" s="10">
        <v>686.24559961610055</v>
      </c>
      <c r="M358" s="10"/>
    </row>
    <row r="359" spans="2:13">
      <c r="B359" s="73" t="s">
        <v>32</v>
      </c>
      <c r="C359" s="10">
        <v>165.49189653123489</v>
      </c>
      <c r="D359" s="10">
        <v>173.06849247732939</v>
      </c>
      <c r="E359" s="10">
        <v>180.41323664294629</v>
      </c>
      <c r="F359" s="10">
        <v>185.56213416385899</v>
      </c>
      <c r="G359" s="10">
        <v>191.57574751224126</v>
      </c>
      <c r="H359" s="10">
        <v>199.07354486259737</v>
      </c>
      <c r="I359" s="10">
        <v>207.53247605254029</v>
      </c>
      <c r="J359" s="10">
        <v>214.24241485606669</v>
      </c>
      <c r="K359" s="10">
        <v>214.50171609524651</v>
      </c>
      <c r="L359" s="10">
        <v>199.89781978054435</v>
      </c>
      <c r="M359" s="10"/>
    </row>
    <row r="360" spans="2:13">
      <c r="B360" s="73" t="s">
        <v>33</v>
      </c>
      <c r="C360" s="10">
        <v>727.04902275249685</v>
      </c>
      <c r="D360" s="10">
        <v>753.56761709103046</v>
      </c>
      <c r="E360" s="10">
        <v>763.6680898761856</v>
      </c>
      <c r="F360" s="10">
        <v>792.54086814560287</v>
      </c>
      <c r="G360" s="10">
        <v>814.11609623095353</v>
      </c>
      <c r="H360" s="10">
        <v>852.95689247757093</v>
      </c>
      <c r="I360" s="10">
        <v>882.53933774307382</v>
      </c>
      <c r="J360" s="10">
        <v>909.57797021918088</v>
      </c>
      <c r="K360" s="10">
        <v>902.59308142346117</v>
      </c>
      <c r="L360" s="10">
        <v>848.57979966686298</v>
      </c>
      <c r="M360" s="10"/>
    </row>
    <row r="361" spans="2:13">
      <c r="B361" s="73" t="s">
        <v>34</v>
      </c>
      <c r="C361" s="10">
        <v>478.4987421774706</v>
      </c>
      <c r="D361" s="10">
        <v>499.4007174157295</v>
      </c>
      <c r="E361" s="10">
        <v>517.88766212237863</v>
      </c>
      <c r="F361" s="10">
        <v>532.94109539174258</v>
      </c>
      <c r="G361" s="10">
        <v>557.47659251755715</v>
      </c>
      <c r="H361" s="10">
        <v>590.19079314470787</v>
      </c>
      <c r="I361" s="10">
        <v>613.21205010820449</v>
      </c>
      <c r="J361" s="10">
        <v>638.43176448855513</v>
      </c>
      <c r="K361" s="10">
        <v>638.75693975682225</v>
      </c>
      <c r="L361" s="10">
        <v>600.37379741357631</v>
      </c>
      <c r="M361" s="10"/>
    </row>
    <row r="362" spans="2:13">
      <c r="B362" s="73" t="s">
        <v>35</v>
      </c>
      <c r="C362" s="10">
        <v>2526.5577750915932</v>
      </c>
      <c r="D362" s="10">
        <v>2609.7738329434969</v>
      </c>
      <c r="E362" s="10">
        <v>2664.3014354337447</v>
      </c>
      <c r="F362" s="10">
        <v>2759.1673178331835</v>
      </c>
      <c r="G362" s="10">
        <v>2864.2065068852444</v>
      </c>
      <c r="H362" s="10">
        <v>2974.1324620355463</v>
      </c>
      <c r="I362" s="10">
        <v>3116.8422674682388</v>
      </c>
      <c r="J362" s="10">
        <v>3222.814361124882</v>
      </c>
      <c r="K362" s="10">
        <v>3224.0796056142585</v>
      </c>
      <c r="L362" s="10">
        <v>3012.6059996713479</v>
      </c>
      <c r="M362" s="10"/>
    </row>
    <row r="363" spans="2:13">
      <c r="B363" s="73" t="s">
        <v>36</v>
      </c>
      <c r="C363" s="10">
        <v>1417.6798370056381</v>
      </c>
      <c r="D363" s="10">
        <v>1452.077549958859</v>
      </c>
      <c r="E363" s="10">
        <v>1514.0701684539827</v>
      </c>
      <c r="F363" s="10">
        <v>1569.5720125329099</v>
      </c>
      <c r="G363" s="10">
        <v>1634.7630506812725</v>
      </c>
      <c r="H363" s="10">
        <v>1705.5267243971184</v>
      </c>
      <c r="I363" s="10">
        <v>1781.9158952613491</v>
      </c>
      <c r="J363" s="10">
        <v>1841.1187451110854</v>
      </c>
      <c r="K363" s="10">
        <v>1809.3817050448943</v>
      </c>
      <c r="L363" s="10">
        <v>1670.3292393531283</v>
      </c>
      <c r="M363" s="10"/>
    </row>
    <row r="364" spans="2:13">
      <c r="B364" s="73" t="s">
        <v>37</v>
      </c>
      <c r="C364" s="10">
        <v>257.84853128169215</v>
      </c>
      <c r="D364" s="10">
        <v>264.59930429780565</v>
      </c>
      <c r="E364" s="10">
        <v>273.33873277863137</v>
      </c>
      <c r="F364" s="10">
        <v>286.13427048784348</v>
      </c>
      <c r="G364" s="10">
        <v>295.53497861808302</v>
      </c>
      <c r="H364" s="10">
        <v>308.81633814931104</v>
      </c>
      <c r="I364" s="10">
        <v>318.98269948222975</v>
      </c>
      <c r="J364" s="10">
        <v>331.26307587755576</v>
      </c>
      <c r="K364" s="10">
        <v>333.23887254006758</v>
      </c>
      <c r="L364" s="10">
        <v>312.15857172281727</v>
      </c>
      <c r="M364" s="10"/>
    </row>
    <row r="365" spans="2:13">
      <c r="B365" s="73" t="s">
        <v>38</v>
      </c>
      <c r="C365" s="10">
        <v>775.06236267066481</v>
      </c>
      <c r="D365" s="10">
        <v>793.43954250836191</v>
      </c>
      <c r="E365" s="10">
        <v>811.52897604110399</v>
      </c>
      <c r="F365" s="10">
        <v>834.87743297589827</v>
      </c>
      <c r="G365" s="10">
        <v>855.80240246563039</v>
      </c>
      <c r="H365" s="10">
        <v>891.23891671683418</v>
      </c>
      <c r="I365" s="10">
        <v>924.47422986658694</v>
      </c>
      <c r="J365" s="10">
        <v>966.01749179726323</v>
      </c>
      <c r="K365" s="10">
        <v>962.54614903199581</v>
      </c>
      <c r="L365" s="10">
        <v>903.7828272160915</v>
      </c>
      <c r="M365" s="10"/>
    </row>
    <row r="366" spans="2:13">
      <c r="B366" s="73" t="s">
        <v>39</v>
      </c>
      <c r="C366" s="10">
        <v>2326.6694713952224</v>
      </c>
      <c r="D366" s="10">
        <v>2417.7545350259452</v>
      </c>
      <c r="E366" s="10">
        <v>2488.9437886438086</v>
      </c>
      <c r="F366" s="10">
        <v>2560.9413030954661</v>
      </c>
      <c r="G366" s="10">
        <v>2670.6217431936479</v>
      </c>
      <c r="H366" s="10">
        <v>2778.382635743681</v>
      </c>
      <c r="I366" s="10">
        <v>2909.3307000728219</v>
      </c>
      <c r="J366" s="10">
        <v>2965.9224891931658</v>
      </c>
      <c r="K366" s="10">
        <v>2974.8361671102452</v>
      </c>
      <c r="L366" s="10">
        <v>2841.0110217923989</v>
      </c>
      <c r="M366" s="10"/>
    </row>
    <row r="367" spans="2:13">
      <c r="B367" s="73" t="s">
        <v>40</v>
      </c>
      <c r="C367" s="10">
        <v>371.56285537469557</v>
      </c>
      <c r="D367" s="10">
        <v>386.1003887073071</v>
      </c>
      <c r="E367" s="10">
        <v>403.4889659757925</v>
      </c>
      <c r="F367" s="10">
        <v>422.44395363246485</v>
      </c>
      <c r="G367" s="10">
        <v>444.56303585122748</v>
      </c>
      <c r="H367" s="10">
        <v>459.60782865076192</v>
      </c>
      <c r="I367" s="10">
        <v>478.6421811417199</v>
      </c>
      <c r="J367" s="10">
        <v>500.18426635260869</v>
      </c>
      <c r="K367" s="10">
        <v>499.90558362972973</v>
      </c>
      <c r="L367" s="10">
        <v>459.20896014912967</v>
      </c>
      <c r="M367" s="10"/>
    </row>
    <row r="368" spans="2:13">
      <c r="B368" s="73" t="s">
        <v>41</v>
      </c>
      <c r="C368" s="10">
        <v>230.68694186296338</v>
      </c>
      <c r="D368" s="10">
        <v>238.33715650469037</v>
      </c>
      <c r="E368" s="10">
        <v>245.40248486140001</v>
      </c>
      <c r="F368" s="10">
        <v>254.40520957208707</v>
      </c>
      <c r="G368" s="10">
        <v>261.66227948949012</v>
      </c>
      <c r="H368" s="10">
        <v>273.59959243698228</v>
      </c>
      <c r="I368" s="10">
        <v>280.11377725243642</v>
      </c>
      <c r="J368" s="10">
        <v>291.207325302512</v>
      </c>
      <c r="K368" s="10">
        <v>294.58572729578867</v>
      </c>
      <c r="L368" s="10">
        <v>279.43880844536415</v>
      </c>
      <c r="M368" s="10"/>
    </row>
    <row r="369" spans="2:13">
      <c r="B369" s="73" t="s">
        <v>42</v>
      </c>
      <c r="C369" s="10">
        <v>776.45282257368365</v>
      </c>
      <c r="D369" s="10">
        <v>808.25061114775167</v>
      </c>
      <c r="E369" s="10">
        <v>831.59667687636977</v>
      </c>
      <c r="F369" s="10">
        <v>859.57650453048473</v>
      </c>
      <c r="G369" s="10">
        <v>868.78834473092229</v>
      </c>
      <c r="H369" s="10">
        <v>902.40334597614469</v>
      </c>
      <c r="I369" s="10">
        <v>929.01620102670006</v>
      </c>
      <c r="J369" s="10">
        <v>953.71732196018411</v>
      </c>
      <c r="K369" s="10">
        <v>966.21711437195131</v>
      </c>
      <c r="L369" s="10">
        <v>904.05724772636324</v>
      </c>
      <c r="M369" s="10"/>
    </row>
    <row r="370" spans="2:13">
      <c r="B370" s="73" t="s">
        <v>43</v>
      </c>
      <c r="C370" s="10">
        <v>100.43901366055047</v>
      </c>
      <c r="D370" s="10">
        <v>102.38588524478983</v>
      </c>
      <c r="E370" s="10">
        <v>106.28685246498105</v>
      </c>
      <c r="F370" s="10">
        <v>109.49472796579647</v>
      </c>
      <c r="G370" s="10">
        <v>114.91880741667515</v>
      </c>
      <c r="H370" s="10">
        <v>116.67642864099601</v>
      </c>
      <c r="I370" s="10">
        <v>121.92588791999033</v>
      </c>
      <c r="J370" s="10">
        <v>124.46688966913166</v>
      </c>
      <c r="K370" s="10">
        <v>124.03195885987286</v>
      </c>
      <c r="L370" s="10">
        <v>115.76913336775014</v>
      </c>
      <c r="M370" s="10"/>
    </row>
    <row r="371" spans="2:13">
      <c r="B371" s="73" t="s">
        <v>99</v>
      </c>
      <c r="C371" s="26">
        <v>44.072424467376017</v>
      </c>
      <c r="D371" s="26">
        <v>44.170344305761056</v>
      </c>
      <c r="E371" s="26">
        <v>44.665639788995058</v>
      </c>
      <c r="F371" s="26">
        <v>47.008267792680705</v>
      </c>
      <c r="G371" s="26">
        <v>48.606998664191458</v>
      </c>
      <c r="H371" s="26">
        <v>50.735625405868852</v>
      </c>
      <c r="I371" s="26">
        <v>51.984611925208384</v>
      </c>
      <c r="J371" s="26">
        <v>52.069125287087566</v>
      </c>
      <c r="K371" s="26">
        <v>53.595086409541224</v>
      </c>
      <c r="L371" s="26">
        <v>52.290672096949301</v>
      </c>
      <c r="M371" s="10"/>
    </row>
    <row r="372" spans="2:13">
      <c r="B372" s="74" t="s">
        <v>45</v>
      </c>
      <c r="C372" s="26">
        <v>7.092317102722836</v>
      </c>
      <c r="D372" s="26">
        <v>7.3759068026789345</v>
      </c>
      <c r="E372" s="26">
        <v>8.0537885663207565</v>
      </c>
      <c r="F372" s="26">
        <v>8.3379793356157226</v>
      </c>
      <c r="G372" s="26">
        <v>8.3353679617655985</v>
      </c>
      <c r="H372" s="26">
        <v>8.9053655176845279</v>
      </c>
      <c r="I372" s="26">
        <v>9.7575321724467887</v>
      </c>
      <c r="J372" s="26">
        <v>9.175619421435707</v>
      </c>
      <c r="K372" s="26">
        <v>10.127723776585801</v>
      </c>
      <c r="L372" s="26">
        <v>10.219727262709943</v>
      </c>
      <c r="M372" s="10"/>
    </row>
    <row r="373" spans="2:13">
      <c r="B373" s="74" t="s">
        <v>46</v>
      </c>
      <c r="C373" s="10">
        <v>13814.650000000001</v>
      </c>
      <c r="D373" s="10">
        <v>14284.625000000004</v>
      </c>
      <c r="E373" s="10">
        <v>14666.199999999999</v>
      </c>
      <c r="F373" s="10">
        <v>15203.724999999999</v>
      </c>
      <c r="G373" s="10">
        <v>15762.799999999997</v>
      </c>
      <c r="H373" s="10">
        <v>16458.074999999997</v>
      </c>
      <c r="I373" s="10">
        <v>17180.224999999999</v>
      </c>
      <c r="J373" s="10">
        <v>17758.900000000009</v>
      </c>
      <c r="K373" s="10">
        <v>17694.625</v>
      </c>
      <c r="L373" s="10">
        <v>16561.524999999998</v>
      </c>
      <c r="M373" s="10"/>
    </row>
    <row r="375" spans="2:13">
      <c r="B375" s="40" t="s">
        <v>451</v>
      </c>
    </row>
    <row r="376" spans="2:13">
      <c r="B376" s="40" t="s">
        <v>440</v>
      </c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</row>
    <row r="377" spans="2:13">
      <c r="B377" s="74" t="s">
        <v>14</v>
      </c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</row>
    <row r="378" spans="2:13"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</row>
    <row r="379" spans="2:13">
      <c r="B379" s="74"/>
      <c r="C379" s="5">
        <v>2000</v>
      </c>
      <c r="D379" s="5">
        <f t="shared" ref="D379" si="161">C379+1</f>
        <v>2001</v>
      </c>
      <c r="E379" s="5">
        <f t="shared" ref="E379" si="162">D379+1</f>
        <v>2002</v>
      </c>
      <c r="F379" s="5">
        <f t="shared" ref="F379" si="163">E379+1</f>
        <v>2003</v>
      </c>
      <c r="G379" s="5">
        <f t="shared" ref="G379" si="164">F379+1</f>
        <v>2004</v>
      </c>
      <c r="H379" s="5">
        <f t="shared" ref="H379" si="165">G379+1</f>
        <v>2005</v>
      </c>
      <c r="I379" s="5">
        <f t="shared" ref="I379" si="166">H379+1</f>
        <v>2006</v>
      </c>
      <c r="J379" s="5">
        <f t="shared" ref="J379" si="167">I379+1</f>
        <v>2007</v>
      </c>
      <c r="K379" s="5">
        <f>J379+1</f>
        <v>2008</v>
      </c>
      <c r="L379" s="5">
        <f t="shared" ref="L379" si="168">K379+1</f>
        <v>2009</v>
      </c>
      <c r="M379" s="5">
        <f t="shared" ref="M379" si="169">L379+1</f>
        <v>2010</v>
      </c>
    </row>
    <row r="380" spans="2:13">
      <c r="B380" s="73" t="s">
        <v>27</v>
      </c>
      <c r="C380" s="10">
        <v>1850.9687386656528</v>
      </c>
      <c r="D380" s="10">
        <v>1930.1490619556262</v>
      </c>
      <c r="E380" s="10">
        <v>1979.6487533043446</v>
      </c>
      <c r="F380" s="10">
        <v>2073.4736946978364</v>
      </c>
      <c r="G380" s="10">
        <v>2148.4266608557427</v>
      </c>
      <c r="H380" s="10">
        <v>2249.2043756140633</v>
      </c>
      <c r="I380" s="10">
        <v>2352.2019212040605</v>
      </c>
      <c r="J380" s="10">
        <v>2436.5715392190718</v>
      </c>
      <c r="K380" s="10">
        <v>2411.9822663941532</v>
      </c>
      <c r="L380" s="10">
        <v>2218.9064130646602</v>
      </c>
      <c r="M380" s="10"/>
    </row>
    <row r="381" spans="2:13">
      <c r="B381" s="73" t="s">
        <v>28</v>
      </c>
      <c r="C381" s="10">
        <v>423.13227876024342</v>
      </c>
      <c r="D381" s="10">
        <v>430.00216870252672</v>
      </c>
      <c r="E381" s="10">
        <v>444.63031048297495</v>
      </c>
      <c r="F381" s="10">
        <v>454.25557950985495</v>
      </c>
      <c r="G381" s="10">
        <v>461.98990204629433</v>
      </c>
      <c r="H381" s="10">
        <v>478.86990356471875</v>
      </c>
      <c r="I381" s="10">
        <v>492.05428216844814</v>
      </c>
      <c r="J381" s="10">
        <v>509.32465146333749</v>
      </c>
      <c r="K381" s="10">
        <v>515.3350606274206</v>
      </c>
      <c r="L381" s="10">
        <v>469.57090058027882</v>
      </c>
      <c r="M381" s="10"/>
    </row>
    <row r="382" spans="2:13">
      <c r="B382" s="73" t="s">
        <v>29</v>
      </c>
      <c r="C382" s="10">
        <v>292.7639909646266</v>
      </c>
      <c r="D382" s="10">
        <v>303.18286228694433</v>
      </c>
      <c r="E382" s="10">
        <v>305.73546034943831</v>
      </c>
      <c r="F382" s="10">
        <v>317.0870389336576</v>
      </c>
      <c r="G382" s="10">
        <v>317.99340376252093</v>
      </c>
      <c r="H382" s="10">
        <v>329.16687380480141</v>
      </c>
      <c r="I382" s="10">
        <v>339.83080606815145</v>
      </c>
      <c r="J382" s="10">
        <v>349.62140683069748</v>
      </c>
      <c r="K382" s="10">
        <v>351.31919146808326</v>
      </c>
      <c r="L382" s="10">
        <v>324.79021982748839</v>
      </c>
      <c r="M382" s="10"/>
    </row>
    <row r="383" spans="2:13">
      <c r="B383" s="73" t="s">
        <v>30</v>
      </c>
      <c r="C383" s="10">
        <v>332.92622606608052</v>
      </c>
      <c r="D383" s="10">
        <v>345.35686642166826</v>
      </c>
      <c r="E383" s="10">
        <v>349.4232815174999</v>
      </c>
      <c r="F383" s="10">
        <v>356.14126348221981</v>
      </c>
      <c r="G383" s="10">
        <v>366.23279204098532</v>
      </c>
      <c r="H383" s="10">
        <v>388.14435068870068</v>
      </c>
      <c r="I383" s="10">
        <v>398.21365663436359</v>
      </c>
      <c r="J383" s="10">
        <v>415.59545938647148</v>
      </c>
      <c r="K383" s="10">
        <v>409.22291753685352</v>
      </c>
      <c r="L383" s="10">
        <v>383.83412316176259</v>
      </c>
      <c r="M383" s="10"/>
    </row>
    <row r="384" spans="2:13">
      <c r="B384" s="73" t="s">
        <v>31</v>
      </c>
      <c r="C384" s="10">
        <v>559.73569007006381</v>
      </c>
      <c r="D384" s="10">
        <v>580.57619620825369</v>
      </c>
      <c r="E384" s="10">
        <v>601.63460312443533</v>
      </c>
      <c r="F384" s="10">
        <v>621.08523945661614</v>
      </c>
      <c r="G384" s="10">
        <v>644.36432785168472</v>
      </c>
      <c r="H384" s="10">
        <v>660.43411111264936</v>
      </c>
      <c r="I384" s="10">
        <v>684.8367209625826</v>
      </c>
      <c r="J384" s="10">
        <v>710.41553834426213</v>
      </c>
      <c r="K384" s="10">
        <v>695.23499472851881</v>
      </c>
      <c r="L384" s="10">
        <v>653.85043918806184</v>
      </c>
      <c r="M384" s="10"/>
    </row>
    <row r="385" spans="2:13">
      <c r="B385" s="73" t="s">
        <v>32</v>
      </c>
      <c r="C385" s="10">
        <v>159.9185111358745</v>
      </c>
      <c r="D385" s="10">
        <v>167.8209581634718</v>
      </c>
      <c r="E385" s="10">
        <v>175.13647041966016</v>
      </c>
      <c r="F385" s="10">
        <v>178.19838922356587</v>
      </c>
      <c r="G385" s="10">
        <v>181.94272988435495</v>
      </c>
      <c r="H385" s="10">
        <v>190.16855584777696</v>
      </c>
      <c r="I385" s="10">
        <v>192.9837546112299</v>
      </c>
      <c r="J385" s="10">
        <v>199.86592878498641</v>
      </c>
      <c r="K385" s="10">
        <v>198.41574074621863</v>
      </c>
      <c r="L385" s="10">
        <v>186.55485663055049</v>
      </c>
      <c r="M385" s="10"/>
    </row>
    <row r="386" spans="2:13">
      <c r="B386" s="73" t="s">
        <v>33</v>
      </c>
      <c r="C386" s="10">
        <v>695.98625678043584</v>
      </c>
      <c r="D386" s="10">
        <v>723.69386407156867</v>
      </c>
      <c r="E386" s="10">
        <v>734.12284831510965</v>
      </c>
      <c r="F386" s="10">
        <v>756.48530086975939</v>
      </c>
      <c r="G386" s="10">
        <v>769.34464369121667</v>
      </c>
      <c r="H386" s="10">
        <v>801.15461920746327</v>
      </c>
      <c r="I386" s="10">
        <v>827.7929493764633</v>
      </c>
      <c r="J386" s="10">
        <v>857.10253000596799</v>
      </c>
      <c r="K386" s="10">
        <v>847.10534629465565</v>
      </c>
      <c r="L386" s="10">
        <v>796.60575366982334</v>
      </c>
      <c r="M386" s="10"/>
    </row>
    <row r="387" spans="2:13">
      <c r="B387" s="73" t="s">
        <v>34</v>
      </c>
      <c r="C387" s="10">
        <v>465.70374179161837</v>
      </c>
      <c r="D387" s="10">
        <v>484.41159216817402</v>
      </c>
      <c r="E387" s="10">
        <v>503.28673655699328</v>
      </c>
      <c r="F387" s="10">
        <v>514.54539035910568</v>
      </c>
      <c r="G387" s="10">
        <v>532.17120208015081</v>
      </c>
      <c r="H387" s="10">
        <v>556.20615581752759</v>
      </c>
      <c r="I387" s="10">
        <v>578.41601073825132</v>
      </c>
      <c r="J387" s="10">
        <v>602.76268684937611</v>
      </c>
      <c r="K387" s="10">
        <v>602.269362047203</v>
      </c>
      <c r="L387" s="10">
        <v>566.68048270289955</v>
      </c>
      <c r="M387" s="10"/>
    </row>
    <row r="388" spans="2:13">
      <c r="B388" s="73" t="s">
        <v>35</v>
      </c>
      <c r="C388" s="10">
        <v>2450.0898256063742</v>
      </c>
      <c r="D388" s="10">
        <v>2524.5387937203463</v>
      </c>
      <c r="E388" s="10">
        <v>2570.9911338491324</v>
      </c>
      <c r="F388" s="10">
        <v>2643.2841875460786</v>
      </c>
      <c r="G388" s="10">
        <v>2711.7957859224198</v>
      </c>
      <c r="H388" s="10">
        <v>2810.3468219955516</v>
      </c>
      <c r="I388" s="10">
        <v>2911.9161233097939</v>
      </c>
      <c r="J388" s="10">
        <v>2995.095058190032</v>
      </c>
      <c r="K388" s="10">
        <v>2975.8414563835254</v>
      </c>
      <c r="L388" s="10">
        <v>2792.4677382769855</v>
      </c>
      <c r="M388" s="10"/>
    </row>
    <row r="389" spans="2:13">
      <c r="B389" s="73" t="s">
        <v>36</v>
      </c>
      <c r="C389" s="10">
        <v>1381.8517770495196</v>
      </c>
      <c r="D389" s="10">
        <v>1414.0764274684711</v>
      </c>
      <c r="E389" s="10">
        <v>1470.9767281292723</v>
      </c>
      <c r="F389" s="10">
        <v>1510.0650838413555</v>
      </c>
      <c r="G389" s="10">
        <v>1567.3984959667432</v>
      </c>
      <c r="H389" s="10">
        <v>1613.458664182793</v>
      </c>
      <c r="I389" s="10">
        <v>1668.0368656238213</v>
      </c>
      <c r="J389" s="10">
        <v>1704.909567948152</v>
      </c>
      <c r="K389" s="10">
        <v>1690.2654103331192</v>
      </c>
      <c r="L389" s="10">
        <v>1547.9606046865563</v>
      </c>
      <c r="M389" s="10"/>
    </row>
    <row r="390" spans="2:13">
      <c r="B390" s="73" t="s">
        <v>37</v>
      </c>
      <c r="C390" s="10">
        <v>245.7744631082445</v>
      </c>
      <c r="D390" s="10">
        <v>252.86980013831484</v>
      </c>
      <c r="E390" s="10">
        <v>262.69182421379367</v>
      </c>
      <c r="F390" s="10">
        <v>271.82961543273166</v>
      </c>
      <c r="G390" s="10">
        <v>280.26902543137453</v>
      </c>
      <c r="H390" s="10">
        <v>291.11713318275173</v>
      </c>
      <c r="I390" s="10">
        <v>300.48576913588585</v>
      </c>
      <c r="J390" s="10">
        <v>311.07548637099177</v>
      </c>
      <c r="K390" s="10">
        <v>311.09127123271139</v>
      </c>
      <c r="L390" s="10">
        <v>295.25249561979876</v>
      </c>
      <c r="M390" s="10"/>
    </row>
    <row r="391" spans="2:13">
      <c r="B391" s="73" t="s">
        <v>38</v>
      </c>
      <c r="C391" s="10">
        <v>744.8051849246732</v>
      </c>
      <c r="D391" s="10">
        <v>763.02643777764831</v>
      </c>
      <c r="E391" s="10">
        <v>779.30194326664878</v>
      </c>
      <c r="F391" s="10">
        <v>796.35272509295612</v>
      </c>
      <c r="G391" s="10">
        <v>808.88045196553117</v>
      </c>
      <c r="H391" s="10">
        <v>830.45923711162925</v>
      </c>
      <c r="I391" s="10">
        <v>863.93100523953615</v>
      </c>
      <c r="J391" s="10">
        <v>900.92448351490134</v>
      </c>
      <c r="K391" s="10">
        <v>891.99691375192594</v>
      </c>
      <c r="L391" s="10">
        <v>842.12065997441709</v>
      </c>
      <c r="M391" s="10"/>
    </row>
    <row r="392" spans="2:13">
      <c r="B392" s="73" t="s">
        <v>39</v>
      </c>
      <c r="C392" s="10">
        <v>2186.2280956155455</v>
      </c>
      <c r="D392" s="10">
        <v>2273.3401246805088</v>
      </c>
      <c r="E392" s="10">
        <v>2342.3832499494433</v>
      </c>
      <c r="F392" s="10">
        <v>2385.3735911663639</v>
      </c>
      <c r="G392" s="10">
        <v>2474.632696320059</v>
      </c>
      <c r="H392" s="10">
        <v>2556.8104301604021</v>
      </c>
      <c r="I392" s="10">
        <v>2660.8724275542377</v>
      </c>
      <c r="J392" s="10">
        <v>2724.9249694825771</v>
      </c>
      <c r="K392" s="10">
        <v>2722.6436694123036</v>
      </c>
      <c r="L392" s="10">
        <v>2601.4334801295045</v>
      </c>
      <c r="M392" s="10"/>
    </row>
    <row r="393" spans="2:13">
      <c r="B393" s="73" t="s">
        <v>40</v>
      </c>
      <c r="C393" s="10">
        <v>353.69816033621413</v>
      </c>
      <c r="D393" s="10">
        <v>371.31514463955034</v>
      </c>
      <c r="E393" s="10">
        <v>388.71416996274525</v>
      </c>
      <c r="F393" s="10">
        <v>402.8268035178445</v>
      </c>
      <c r="G393" s="10">
        <v>417.77487145035968</v>
      </c>
      <c r="H393" s="10">
        <v>429.13364717450185</v>
      </c>
      <c r="I393" s="10">
        <v>448.86839216771324</v>
      </c>
      <c r="J393" s="10">
        <v>468.54629766370022</v>
      </c>
      <c r="K393" s="10">
        <v>468.22493359083848</v>
      </c>
      <c r="L393" s="10">
        <v>427.68711988435155</v>
      </c>
      <c r="M393" s="10"/>
    </row>
    <row r="394" spans="2:13">
      <c r="B394" s="73" t="s">
        <v>41</v>
      </c>
      <c r="C394" s="10">
        <v>222.58249490014742</v>
      </c>
      <c r="D394" s="10">
        <v>231.25698744651282</v>
      </c>
      <c r="E394" s="10">
        <v>237.29972624805265</v>
      </c>
      <c r="F394" s="10">
        <v>243.11234055551444</v>
      </c>
      <c r="G394" s="10">
        <v>246.7494500173718</v>
      </c>
      <c r="H394" s="10">
        <v>258.1077712241331</v>
      </c>
      <c r="I394" s="10">
        <v>264.3980278678988</v>
      </c>
      <c r="J394" s="10">
        <v>274.96538545525038</v>
      </c>
      <c r="K394" s="10">
        <v>275.43654810100912</v>
      </c>
      <c r="L394" s="10">
        <v>256.68651184512458</v>
      </c>
      <c r="M394" s="10"/>
    </row>
    <row r="395" spans="2:13">
      <c r="B395" s="73" t="s">
        <v>42</v>
      </c>
      <c r="C395" s="10">
        <v>739.08965977613047</v>
      </c>
      <c r="D395" s="10">
        <v>768.7483067116309</v>
      </c>
      <c r="E395" s="10">
        <v>791.01220692501647</v>
      </c>
      <c r="F395" s="10">
        <v>808.97141368121834</v>
      </c>
      <c r="G395" s="10">
        <v>812.11874330747924</v>
      </c>
      <c r="H395" s="10">
        <v>832.61833317163007</v>
      </c>
      <c r="I395" s="10">
        <v>850.4704151352887</v>
      </c>
      <c r="J395" s="10">
        <v>877.55340149448853</v>
      </c>
      <c r="K395" s="10">
        <v>882.61213860322368</v>
      </c>
      <c r="L395" s="10">
        <v>816.30003606007858</v>
      </c>
      <c r="M395" s="10"/>
    </row>
    <row r="396" spans="2:13">
      <c r="B396" s="73" t="s">
        <v>43</v>
      </c>
      <c r="C396" s="10">
        <v>97.081972485282009</v>
      </c>
      <c r="D396" s="10">
        <v>99.60278960691717</v>
      </c>
      <c r="E396" s="10">
        <v>103.10490769181511</v>
      </c>
      <c r="F396" s="10">
        <v>105.40149533796793</v>
      </c>
      <c r="G396" s="10">
        <v>108.34606768561393</v>
      </c>
      <c r="H396" s="10">
        <v>111.57664401222348</v>
      </c>
      <c r="I396" s="10">
        <v>115.16040134012798</v>
      </c>
      <c r="J396" s="10">
        <v>117.59557113379718</v>
      </c>
      <c r="K396" s="10">
        <v>117.34878659499712</v>
      </c>
      <c r="L396" s="10">
        <v>108.11629182182702</v>
      </c>
      <c r="M396" s="10"/>
    </row>
    <row r="397" spans="2:13">
      <c r="B397" s="73" t="s">
        <v>99</v>
      </c>
      <c r="C397" s="26">
        <v>41.93026863837359</v>
      </c>
      <c r="D397" s="26">
        <v>43.151088020681762</v>
      </c>
      <c r="E397" s="26">
        <v>43.587054794275652</v>
      </c>
      <c r="F397" s="26">
        <v>45.235982885163551</v>
      </c>
      <c r="G397" s="26">
        <v>46.269589760131034</v>
      </c>
      <c r="H397" s="26">
        <v>48.097486003409593</v>
      </c>
      <c r="I397" s="26">
        <v>49.765327422729968</v>
      </c>
      <c r="J397" s="26">
        <v>50.911639234397683</v>
      </c>
      <c r="K397" s="26">
        <v>51.470087411144021</v>
      </c>
      <c r="L397" s="26">
        <v>50.553745496250343</v>
      </c>
      <c r="M397" s="10"/>
    </row>
    <row r="398" spans="2:13">
      <c r="B398" s="74" t="s">
        <v>45</v>
      </c>
      <c r="C398" s="26">
        <v>6.8576633248995744</v>
      </c>
      <c r="D398" s="26">
        <v>7.1555298111827526</v>
      </c>
      <c r="E398" s="26">
        <v>7.8185908993461952</v>
      </c>
      <c r="F398" s="26">
        <v>8.0998644101915129</v>
      </c>
      <c r="G398" s="26">
        <v>8.0991599599678121</v>
      </c>
      <c r="H398" s="26">
        <v>8.2498861232725194</v>
      </c>
      <c r="I398" s="26">
        <v>8.4651434394171421</v>
      </c>
      <c r="J398" s="26">
        <v>8.0633986275470377</v>
      </c>
      <c r="K398" s="26">
        <v>8.8839047420984869</v>
      </c>
      <c r="L398" s="26">
        <v>9.1781273795796263</v>
      </c>
      <c r="M398" s="10"/>
    </row>
    <row r="399" spans="2:13">
      <c r="B399" s="74" t="s">
        <v>46</v>
      </c>
      <c r="C399" s="10">
        <v>13251.125000000002</v>
      </c>
      <c r="D399" s="10">
        <v>13714.275000000001</v>
      </c>
      <c r="E399" s="10">
        <v>14091.5</v>
      </c>
      <c r="F399" s="10">
        <v>14491.825000000001</v>
      </c>
      <c r="G399" s="10">
        <v>14904.800000000003</v>
      </c>
      <c r="H399" s="10">
        <v>15443.324999999999</v>
      </c>
      <c r="I399" s="10">
        <v>16008.7</v>
      </c>
      <c r="J399" s="10">
        <v>16515.825000000004</v>
      </c>
      <c r="K399" s="10">
        <v>16426.700000000004</v>
      </c>
      <c r="L399" s="10">
        <v>15348.549999999997</v>
      </c>
      <c r="M399" s="10"/>
    </row>
    <row r="403" spans="2:13">
      <c r="B403" s="45" t="s">
        <v>460</v>
      </c>
    </row>
    <row r="404" spans="2:13">
      <c r="B404" s="87" t="s">
        <v>461</v>
      </c>
    </row>
    <row r="405" spans="2:13">
      <c r="B405" s="87" t="s">
        <v>462</v>
      </c>
    </row>
    <row r="407" spans="2:13">
      <c r="B407" s="87"/>
      <c r="C407" s="5">
        <v>2000</v>
      </c>
      <c r="D407" s="5">
        <f t="shared" ref="D407" si="170">C407+1</f>
        <v>2001</v>
      </c>
      <c r="E407" s="5">
        <f t="shared" ref="E407" si="171">D407+1</f>
        <v>2002</v>
      </c>
      <c r="F407" s="5">
        <f t="shared" ref="F407" si="172">E407+1</f>
        <v>2003</v>
      </c>
      <c r="G407" s="5">
        <f t="shared" ref="G407" si="173">F407+1</f>
        <v>2004</v>
      </c>
      <c r="H407" s="5">
        <f t="shared" ref="H407" si="174">G407+1</f>
        <v>2005</v>
      </c>
      <c r="I407" s="5">
        <f t="shared" ref="I407" si="175">H407+1</f>
        <v>2006</v>
      </c>
      <c r="J407" s="5">
        <f t="shared" ref="J407" si="176">I407+1</f>
        <v>2007</v>
      </c>
      <c r="K407" s="5">
        <f>J407+1</f>
        <v>2008</v>
      </c>
      <c r="L407" s="5">
        <f t="shared" ref="L407" si="177">K407+1</f>
        <v>2009</v>
      </c>
      <c r="M407" s="5">
        <f t="shared" ref="M407" si="178">L407+1</f>
        <v>2010</v>
      </c>
    </row>
    <row r="408" spans="2:13">
      <c r="B408" s="86" t="s">
        <v>27</v>
      </c>
      <c r="C408" s="52">
        <f>C224/C144</f>
        <v>1.1895993083873875</v>
      </c>
      <c r="D408" s="52">
        <f t="shared" ref="D408:K408" si="179">D224/D144</f>
        <v>1.1810414889631249</v>
      </c>
      <c r="E408" s="52">
        <f t="shared" si="179"/>
        <v>1.179647196502444</v>
      </c>
      <c r="F408" s="52">
        <f t="shared" si="179"/>
        <v>1.1698876676562113</v>
      </c>
      <c r="G408" s="52">
        <f t="shared" si="179"/>
        <v>1.1666976311187212</v>
      </c>
      <c r="H408" s="52">
        <f t="shared" si="179"/>
        <v>1.160794185743057</v>
      </c>
      <c r="I408" s="52">
        <f t="shared" si="179"/>
        <v>1.1582650461849591</v>
      </c>
      <c r="J408" s="52">
        <f t="shared" si="179"/>
        <v>1.1529725095356906</v>
      </c>
      <c r="K408" s="52">
        <f t="shared" si="179"/>
        <v>1.152526052015046</v>
      </c>
      <c r="L408" s="52"/>
      <c r="M408" s="52"/>
    </row>
    <row r="409" spans="2:13">
      <c r="B409" s="86" t="s">
        <v>28</v>
      </c>
      <c r="C409" s="52">
        <f t="shared" ref="C409:K409" si="180">C225/C145</f>
        <v>1.1862927355389419</v>
      </c>
      <c r="D409" s="52">
        <f t="shared" si="180"/>
        <v>1.1916124754738708</v>
      </c>
      <c r="E409" s="52">
        <f t="shared" si="180"/>
        <v>1.1832978917633401</v>
      </c>
      <c r="F409" s="52">
        <f t="shared" si="180"/>
        <v>1.1752401517411644</v>
      </c>
      <c r="G409" s="52">
        <f t="shared" si="180"/>
        <v>1.17543927788057</v>
      </c>
      <c r="H409" s="52">
        <f t="shared" si="180"/>
        <v>1.1624821710527733</v>
      </c>
      <c r="I409" s="52">
        <f t="shared" si="180"/>
        <v>1.1613287576010638</v>
      </c>
      <c r="J409" s="52">
        <f t="shared" si="180"/>
        <v>1.1594420294589747</v>
      </c>
      <c r="K409" s="52">
        <f t="shared" si="180"/>
        <v>1.1563747060393252</v>
      </c>
      <c r="L409" s="52"/>
      <c r="M409" s="52"/>
    </row>
    <row r="410" spans="2:13">
      <c r="B410" s="86" t="s">
        <v>29</v>
      </c>
      <c r="C410" s="52">
        <f t="shared" ref="C410:K410" si="181">C226/C146</f>
        <v>1.1691389266227623</v>
      </c>
      <c r="D410" s="52">
        <f t="shared" si="181"/>
        <v>1.1702025455592995</v>
      </c>
      <c r="E410" s="52">
        <f t="shared" si="181"/>
        <v>1.1698387591163333</v>
      </c>
      <c r="F410" s="52">
        <f t="shared" si="181"/>
        <v>1.1548198010140882</v>
      </c>
      <c r="G410" s="52">
        <f t="shared" si="181"/>
        <v>1.1566780344291085</v>
      </c>
      <c r="H410" s="52">
        <f t="shared" si="181"/>
        <v>1.1512766980309066</v>
      </c>
      <c r="I410" s="52">
        <f t="shared" si="181"/>
        <v>1.1449236534258052</v>
      </c>
      <c r="J410" s="52">
        <f t="shared" si="181"/>
        <v>1.1402730282984526</v>
      </c>
      <c r="K410" s="52">
        <f t="shared" si="181"/>
        <v>1.1359900783934989</v>
      </c>
      <c r="L410" s="52"/>
      <c r="M410" s="52"/>
    </row>
    <row r="411" spans="2:13">
      <c r="B411" s="86" t="s">
        <v>30</v>
      </c>
      <c r="C411" s="52">
        <f t="shared" ref="C411:K411" si="182">C227/C147</f>
        <v>1.1743064722599064</v>
      </c>
      <c r="D411" s="52">
        <f t="shared" si="182"/>
        <v>1.1773489028973994</v>
      </c>
      <c r="E411" s="52">
        <f t="shared" si="182"/>
        <v>1.1720493979174023</v>
      </c>
      <c r="F411" s="52">
        <f t="shared" si="182"/>
        <v>1.1651082770385286</v>
      </c>
      <c r="G411" s="52">
        <f t="shared" si="182"/>
        <v>1.1700195161413438</v>
      </c>
      <c r="H411" s="52">
        <f t="shared" si="182"/>
        <v>1.1735646802054402</v>
      </c>
      <c r="I411" s="52">
        <f t="shared" si="182"/>
        <v>1.1626803114550766</v>
      </c>
      <c r="J411" s="52">
        <f t="shared" si="182"/>
        <v>1.1535667145338377</v>
      </c>
      <c r="K411" s="52">
        <f t="shared" si="182"/>
        <v>1.15311724384492</v>
      </c>
      <c r="L411" s="52"/>
      <c r="M411" s="52"/>
    </row>
    <row r="412" spans="2:13">
      <c r="B412" s="86" t="s">
        <v>31</v>
      </c>
      <c r="C412" s="52">
        <f t="shared" ref="C412:K412" si="183">C228/C148</f>
        <v>1.1301218830196833</v>
      </c>
      <c r="D412" s="52">
        <f t="shared" si="183"/>
        <v>1.1446538744401076</v>
      </c>
      <c r="E412" s="52">
        <f t="shared" si="183"/>
        <v>1.1415775461394941</v>
      </c>
      <c r="F412" s="52">
        <f t="shared" si="183"/>
        <v>1.1447595757197779</v>
      </c>
      <c r="G412" s="52">
        <f t="shared" si="183"/>
        <v>1.1448956496651843</v>
      </c>
      <c r="H412" s="52">
        <f t="shared" si="183"/>
        <v>1.1504700740129978</v>
      </c>
      <c r="I412" s="52">
        <f t="shared" si="183"/>
        <v>1.1334427827062623</v>
      </c>
      <c r="J412" s="52">
        <f t="shared" si="183"/>
        <v>1.1285431023690644</v>
      </c>
      <c r="K412" s="52">
        <f t="shared" si="183"/>
        <v>1.1280692496441607</v>
      </c>
      <c r="L412" s="52"/>
      <c r="M412" s="52"/>
    </row>
    <row r="413" spans="2:13">
      <c r="B413" s="86" t="s">
        <v>32</v>
      </c>
      <c r="C413" s="52">
        <f t="shared" ref="C413:K413" si="184">C229/C149</f>
        <v>1.2139070832021472</v>
      </c>
      <c r="D413" s="52">
        <f t="shared" si="184"/>
        <v>1.2141444650443833</v>
      </c>
      <c r="E413" s="52">
        <f t="shared" si="184"/>
        <v>1.2063121207175784</v>
      </c>
      <c r="F413" s="52">
        <f t="shared" si="184"/>
        <v>1.2004806512117701</v>
      </c>
      <c r="G413" s="52">
        <f t="shared" si="184"/>
        <v>1.202768935813042</v>
      </c>
      <c r="H413" s="52">
        <f t="shared" si="184"/>
        <v>1.1903183774139048</v>
      </c>
      <c r="I413" s="52">
        <f t="shared" si="184"/>
        <v>1.1907578154760359</v>
      </c>
      <c r="J413" s="52">
        <f t="shared" si="184"/>
        <v>1.1826891813004063</v>
      </c>
      <c r="K413" s="52">
        <f t="shared" si="184"/>
        <v>1.1793393517302486</v>
      </c>
      <c r="L413" s="52"/>
      <c r="M413" s="52"/>
    </row>
    <row r="414" spans="2:13">
      <c r="B414" s="86" t="s">
        <v>33</v>
      </c>
      <c r="C414" s="52">
        <f t="shared" ref="C414:K414" si="185">C230/C150</f>
        <v>1.2406898660532815</v>
      </c>
      <c r="D414" s="52">
        <f t="shared" si="185"/>
        <v>1.225395922108425</v>
      </c>
      <c r="E414" s="52">
        <f t="shared" si="185"/>
        <v>1.2201142036606736</v>
      </c>
      <c r="F414" s="52">
        <f t="shared" si="185"/>
        <v>1.2089845552737246</v>
      </c>
      <c r="G414" s="52">
        <f t="shared" si="185"/>
        <v>1.2114027634998157</v>
      </c>
      <c r="H414" s="52">
        <f t="shared" si="185"/>
        <v>1.1930839817090111</v>
      </c>
      <c r="I414" s="52">
        <f t="shared" si="185"/>
        <v>1.1836507245413117</v>
      </c>
      <c r="J414" s="52">
        <f t="shared" si="185"/>
        <v>1.1779552653395939</v>
      </c>
      <c r="K414" s="52">
        <f t="shared" si="185"/>
        <v>1.1754443885363302</v>
      </c>
      <c r="L414" s="52"/>
      <c r="M414" s="52"/>
    </row>
    <row r="415" spans="2:13">
      <c r="B415" s="86" t="s">
        <v>34</v>
      </c>
      <c r="C415" s="52">
        <f t="shared" ref="C415:K415" si="186">C231/C151</f>
        <v>1.2669534917640217</v>
      </c>
      <c r="D415" s="52">
        <f t="shared" si="186"/>
        <v>1.2621442189985921</v>
      </c>
      <c r="E415" s="52">
        <f t="shared" si="186"/>
        <v>1.2492960446523562</v>
      </c>
      <c r="F415" s="52">
        <f t="shared" si="186"/>
        <v>1.2425629898254174</v>
      </c>
      <c r="G415" s="52">
        <f t="shared" si="186"/>
        <v>1.2411144802087779</v>
      </c>
      <c r="H415" s="52">
        <f t="shared" si="186"/>
        <v>1.2143379888664874</v>
      </c>
      <c r="I415" s="52">
        <f t="shared" si="186"/>
        <v>1.2156607199640415</v>
      </c>
      <c r="J415" s="52">
        <f t="shared" si="186"/>
        <v>1.2067813868537409</v>
      </c>
      <c r="K415" s="52">
        <f t="shared" si="186"/>
        <v>1.1998934202412732</v>
      </c>
      <c r="L415" s="52"/>
      <c r="M415" s="52"/>
    </row>
    <row r="416" spans="2:13">
      <c r="B416" s="86" t="s">
        <v>35</v>
      </c>
      <c r="C416" s="52">
        <f t="shared" ref="C416:K416" si="187">C232/C152</f>
        <v>1.1634473344169887</v>
      </c>
      <c r="D416" s="52">
        <f t="shared" si="187"/>
        <v>1.1579723341138519</v>
      </c>
      <c r="E416" s="52">
        <f t="shared" si="187"/>
        <v>1.154217636419258</v>
      </c>
      <c r="F416" s="52">
        <f t="shared" si="187"/>
        <v>1.1476202102156148</v>
      </c>
      <c r="G416" s="52">
        <f t="shared" si="187"/>
        <v>1.1464734243653409</v>
      </c>
      <c r="H416" s="52">
        <f t="shared" si="187"/>
        <v>1.1409121703296641</v>
      </c>
      <c r="I416" s="52">
        <f t="shared" si="187"/>
        <v>1.138950588415125</v>
      </c>
      <c r="J416" s="52">
        <f t="shared" si="187"/>
        <v>1.1337025699324965</v>
      </c>
      <c r="K416" s="52">
        <f t="shared" si="187"/>
        <v>1.1328243288281916</v>
      </c>
      <c r="L416" s="52"/>
      <c r="M416" s="52"/>
    </row>
    <row r="417" spans="2:13">
      <c r="B417" s="86" t="s">
        <v>36</v>
      </c>
      <c r="C417" s="52">
        <f t="shared" ref="C417:K417" si="188">C233/C153</f>
        <v>1.1704099322593733</v>
      </c>
      <c r="D417" s="52">
        <f t="shared" si="188"/>
        <v>1.1791528033580145</v>
      </c>
      <c r="E417" s="52">
        <f t="shared" si="188"/>
        <v>1.1720443873346926</v>
      </c>
      <c r="F417" s="52">
        <f t="shared" si="188"/>
        <v>1.1639294424523658</v>
      </c>
      <c r="G417" s="52">
        <f t="shared" si="188"/>
        <v>1.1611087774722746</v>
      </c>
      <c r="H417" s="52">
        <f t="shared" si="188"/>
        <v>1.1594598871282138</v>
      </c>
      <c r="I417" s="52">
        <f t="shared" si="188"/>
        <v>1.1641496176801098</v>
      </c>
      <c r="J417" s="52">
        <f t="shared" si="188"/>
        <v>1.1593835871168807</v>
      </c>
      <c r="K417" s="52">
        <f t="shared" si="188"/>
        <v>1.1577485774523468</v>
      </c>
      <c r="L417" s="52"/>
      <c r="M417" s="52"/>
    </row>
    <row r="418" spans="2:13">
      <c r="B418" s="86" t="s">
        <v>37</v>
      </c>
      <c r="C418" s="52">
        <f t="shared" ref="C418:K418" si="189">C234/C154</f>
        <v>1.2272129084563519</v>
      </c>
      <c r="D418" s="52">
        <f t="shared" si="189"/>
        <v>1.2174791871407693</v>
      </c>
      <c r="E418" s="52">
        <f t="shared" si="189"/>
        <v>1.2170317982054866</v>
      </c>
      <c r="F418" s="52">
        <f t="shared" si="189"/>
        <v>1.2023464732153337</v>
      </c>
      <c r="G418" s="52">
        <f t="shared" si="189"/>
        <v>1.1916485701311839</v>
      </c>
      <c r="H418" s="52">
        <f t="shared" si="189"/>
        <v>1.1894582590527352</v>
      </c>
      <c r="I418" s="52">
        <f t="shared" si="189"/>
        <v>1.1852099496867208</v>
      </c>
      <c r="J418" s="52">
        <f t="shared" si="189"/>
        <v>1.1699786420538476</v>
      </c>
      <c r="K418" s="52">
        <f t="shared" si="189"/>
        <v>1.1684446265473756</v>
      </c>
      <c r="L418" s="52"/>
      <c r="M418" s="52"/>
    </row>
    <row r="419" spans="2:13">
      <c r="B419" s="86" t="s">
        <v>38</v>
      </c>
      <c r="C419" s="52">
        <f t="shared" ref="C419:K419" si="190">C235/C155</f>
        <v>1.2046854334885722</v>
      </c>
      <c r="D419" s="52">
        <f t="shared" si="190"/>
        <v>1.2061249803761362</v>
      </c>
      <c r="E419" s="52">
        <f t="shared" si="190"/>
        <v>1.1978083922232639</v>
      </c>
      <c r="F419" s="52">
        <f t="shared" si="190"/>
        <v>1.1874467864492588</v>
      </c>
      <c r="G419" s="52">
        <f t="shared" si="190"/>
        <v>1.1901153368218715</v>
      </c>
      <c r="H419" s="52">
        <f t="shared" si="190"/>
        <v>1.1947341187891318</v>
      </c>
      <c r="I419" s="52">
        <f t="shared" si="190"/>
        <v>1.185836827621696</v>
      </c>
      <c r="J419" s="52">
        <f t="shared" si="190"/>
        <v>1.1764766206576256</v>
      </c>
      <c r="K419" s="52">
        <f t="shared" si="190"/>
        <v>1.1766816059135898</v>
      </c>
      <c r="L419" s="52"/>
      <c r="M419" s="52"/>
    </row>
    <row r="420" spans="2:13">
      <c r="B420" s="86" t="s">
        <v>39</v>
      </c>
      <c r="C420" s="52">
        <f t="shared" ref="C420:K420" si="191">C236/C156</f>
        <v>1.1243468995853743</v>
      </c>
      <c r="D420" s="52">
        <f t="shared" si="191"/>
        <v>1.1240379191265795</v>
      </c>
      <c r="E420" s="52">
        <f t="shared" si="191"/>
        <v>1.1267930694107269</v>
      </c>
      <c r="F420" s="52">
        <f t="shared" si="191"/>
        <v>1.129051452292912</v>
      </c>
      <c r="G420" s="52">
        <f t="shared" si="191"/>
        <v>1.1229867023171121</v>
      </c>
      <c r="H420" s="52">
        <f t="shared" si="191"/>
        <v>1.124074920086523</v>
      </c>
      <c r="I420" s="52">
        <f t="shared" si="191"/>
        <v>1.112639446923088</v>
      </c>
      <c r="J420" s="52">
        <f t="shared" si="191"/>
        <v>1.1155841857132165</v>
      </c>
      <c r="K420" s="52">
        <f t="shared" si="191"/>
        <v>1.1159413514057615</v>
      </c>
      <c r="L420" s="52"/>
      <c r="M420" s="52"/>
    </row>
    <row r="421" spans="2:13">
      <c r="B421" s="86" t="s">
        <v>40</v>
      </c>
      <c r="C421" s="52">
        <f t="shared" ref="C421:K421" si="192">C237/C157</f>
        <v>1.1649784419661606</v>
      </c>
      <c r="D421" s="52">
        <f t="shared" si="192"/>
        <v>1.1635249719222061</v>
      </c>
      <c r="E421" s="52">
        <f t="shared" si="192"/>
        <v>1.1624659663947483</v>
      </c>
      <c r="F421" s="52">
        <f t="shared" si="192"/>
        <v>1.1572976431667314</v>
      </c>
      <c r="G421" s="52">
        <f t="shared" si="192"/>
        <v>1.1592359727140591</v>
      </c>
      <c r="H421" s="52">
        <f t="shared" si="192"/>
        <v>1.1687183152990153</v>
      </c>
      <c r="I421" s="52">
        <f t="shared" si="192"/>
        <v>1.1728055207048158</v>
      </c>
      <c r="J421" s="52">
        <f t="shared" si="192"/>
        <v>1.1672559316598781</v>
      </c>
      <c r="K421" s="52">
        <f t="shared" si="192"/>
        <v>1.1631534260678551</v>
      </c>
      <c r="L421" s="52"/>
      <c r="M421" s="52"/>
    </row>
    <row r="422" spans="2:13">
      <c r="B422" s="86" t="s">
        <v>41</v>
      </c>
      <c r="C422" s="52">
        <f t="shared" ref="C422:K422" si="193">C238/C158</f>
        <v>1.1567171747739318</v>
      </c>
      <c r="D422" s="52">
        <f t="shared" si="193"/>
        <v>1.152580498844844</v>
      </c>
      <c r="E422" s="52">
        <f t="shared" si="193"/>
        <v>1.1494199033476953</v>
      </c>
      <c r="F422" s="52">
        <f t="shared" si="193"/>
        <v>1.1427409463812475</v>
      </c>
      <c r="G422" s="52">
        <f t="shared" si="193"/>
        <v>1.1435938747375731</v>
      </c>
      <c r="H422" s="52">
        <f t="shared" si="193"/>
        <v>1.1355196313270288</v>
      </c>
      <c r="I422" s="52">
        <f t="shared" si="193"/>
        <v>1.1376245761305392</v>
      </c>
      <c r="J422" s="52">
        <f t="shared" si="193"/>
        <v>1.1292909209448851</v>
      </c>
      <c r="K422" s="52">
        <f t="shared" si="193"/>
        <v>1.1247400748287879</v>
      </c>
      <c r="L422" s="52"/>
      <c r="M422" s="52"/>
    </row>
    <row r="423" spans="2:13">
      <c r="B423" s="86" t="s">
        <v>42</v>
      </c>
      <c r="C423" s="52">
        <f t="shared" ref="C423:K423" si="194">C239/C159</f>
        <v>1.153655029529751</v>
      </c>
      <c r="D423" s="52">
        <f t="shared" si="194"/>
        <v>1.1513776535552072</v>
      </c>
      <c r="E423" s="52">
        <f t="shared" si="194"/>
        <v>1.1405723222169315</v>
      </c>
      <c r="F423" s="52">
        <f t="shared" si="194"/>
        <v>1.1355990192173446</v>
      </c>
      <c r="G423" s="52">
        <f t="shared" si="194"/>
        <v>1.1349916429765163</v>
      </c>
      <c r="H423" s="52">
        <f t="shared" si="194"/>
        <v>1.1346531368375239</v>
      </c>
      <c r="I423" s="52">
        <f t="shared" si="194"/>
        <v>1.1324972037762604</v>
      </c>
      <c r="J423" s="52">
        <f t="shared" si="194"/>
        <v>1.1294511404969605</v>
      </c>
      <c r="K423" s="52">
        <f t="shared" si="194"/>
        <v>1.1270555739944452</v>
      </c>
      <c r="L423" s="52"/>
      <c r="M423" s="52"/>
    </row>
    <row r="424" spans="2:13">
      <c r="B424" s="86" t="s">
        <v>43</v>
      </c>
      <c r="C424" s="52">
        <f t="shared" ref="C424:K424" si="195">C240/C160</f>
        <v>1</v>
      </c>
      <c r="D424" s="52">
        <f t="shared" si="195"/>
        <v>1</v>
      </c>
      <c r="E424" s="52">
        <f t="shared" si="195"/>
        <v>1</v>
      </c>
      <c r="F424" s="52">
        <f t="shared" si="195"/>
        <v>1</v>
      </c>
      <c r="G424" s="52">
        <f t="shared" si="195"/>
        <v>1</v>
      </c>
      <c r="H424" s="52">
        <f t="shared" si="195"/>
        <v>1</v>
      </c>
      <c r="I424" s="52">
        <f t="shared" si="195"/>
        <v>1</v>
      </c>
      <c r="J424" s="52">
        <f t="shared" si="195"/>
        <v>1</v>
      </c>
      <c r="K424" s="52">
        <f t="shared" si="195"/>
        <v>1</v>
      </c>
      <c r="L424" s="52"/>
      <c r="M424" s="52"/>
    </row>
    <row r="425" spans="2:13">
      <c r="B425" s="86" t="s">
        <v>99</v>
      </c>
      <c r="C425" s="52">
        <f t="shared" ref="C425:K425" si="196">C241/C161</f>
        <v>1.6616840576405874</v>
      </c>
      <c r="D425" s="52">
        <f t="shared" si="196"/>
        <v>1.6660806854020773</v>
      </c>
      <c r="E425" s="52">
        <f t="shared" si="196"/>
        <v>1.65719417134199</v>
      </c>
      <c r="F425" s="52">
        <f t="shared" si="196"/>
        <v>1.6521664820396365</v>
      </c>
      <c r="G425" s="52">
        <f t="shared" si="196"/>
        <v>1.6672102461222267</v>
      </c>
      <c r="H425" s="52">
        <f t="shared" si="196"/>
        <v>1.6695349179613794</v>
      </c>
      <c r="I425" s="52">
        <f t="shared" si="196"/>
        <v>1.6681611759193606</v>
      </c>
      <c r="J425" s="52">
        <f t="shared" si="196"/>
        <v>1.6720763077078338</v>
      </c>
      <c r="K425" s="52">
        <f t="shared" si="196"/>
        <v>1.65826958648766</v>
      </c>
      <c r="L425" s="52"/>
      <c r="M425" s="52"/>
    </row>
    <row r="426" spans="2:13">
      <c r="B426" s="87" t="s">
        <v>45</v>
      </c>
      <c r="C426" s="88">
        <v>1</v>
      </c>
      <c r="D426" s="88">
        <v>1</v>
      </c>
      <c r="E426" s="88">
        <v>1</v>
      </c>
      <c r="F426" s="88">
        <v>1</v>
      </c>
      <c r="G426" s="88">
        <v>1</v>
      </c>
      <c r="H426" s="88">
        <v>1</v>
      </c>
      <c r="I426" s="88">
        <v>1</v>
      </c>
      <c r="J426" s="88">
        <v>1</v>
      </c>
      <c r="K426" s="88">
        <v>1</v>
      </c>
      <c r="L426" s="52"/>
      <c r="M426" s="52"/>
    </row>
    <row r="427" spans="2:13">
      <c r="B427" s="87" t="s">
        <v>46</v>
      </c>
      <c r="C427" s="52">
        <f>C242/C162</f>
        <v>1.1705324585517949</v>
      </c>
      <c r="D427" s="52">
        <f t="shared" ref="D427:K427" si="197">D242/D162</f>
        <v>1.1687584023592301</v>
      </c>
      <c r="E427" s="52">
        <f t="shared" si="197"/>
        <v>1.1652833202158206</v>
      </c>
      <c r="F427" s="52">
        <f t="shared" si="197"/>
        <v>1.1597341977991735</v>
      </c>
      <c r="G427" s="52">
        <f t="shared" si="197"/>
        <v>1.1580857433991072</v>
      </c>
      <c r="H427" s="52">
        <f t="shared" si="197"/>
        <v>1.1544728350546025</v>
      </c>
      <c r="I427" s="52">
        <f t="shared" si="197"/>
        <v>1.1500867636171876</v>
      </c>
      <c r="J427" s="52">
        <f t="shared" si="197"/>
        <v>1.1461456054670336</v>
      </c>
      <c r="K427" s="52">
        <f t="shared" si="197"/>
        <v>1.1448531830261464</v>
      </c>
      <c r="L427" s="52"/>
      <c r="M427" s="52"/>
    </row>
    <row r="431" spans="2:13">
      <c r="B431" s="117" t="s">
        <v>139</v>
      </c>
      <c r="C431" s="117"/>
      <c r="D431" s="117"/>
      <c r="E431" s="117"/>
      <c r="F431" s="117"/>
      <c r="G431" s="117"/>
      <c r="H431" s="117"/>
      <c r="I431" s="117"/>
      <c r="J431" s="117"/>
      <c r="K431" s="117"/>
      <c r="L431" s="117"/>
      <c r="M431" s="117"/>
    </row>
    <row r="432" spans="2:13">
      <c r="B432" s="117" t="s">
        <v>530</v>
      </c>
      <c r="C432" s="117"/>
      <c r="D432" s="117"/>
      <c r="E432" s="117"/>
      <c r="F432" s="117"/>
      <c r="G432" s="117"/>
      <c r="H432" s="117"/>
      <c r="I432" s="117"/>
      <c r="J432" s="117"/>
      <c r="K432" s="117"/>
      <c r="L432" s="117"/>
      <c r="M432" s="117"/>
    </row>
    <row r="433" spans="2:13">
      <c r="B433" s="117"/>
      <c r="C433" s="117"/>
      <c r="D433" s="117"/>
      <c r="E433" s="117"/>
      <c r="F433" s="117"/>
      <c r="G433" s="117"/>
      <c r="H433" s="117"/>
      <c r="I433" s="117"/>
      <c r="J433" s="117"/>
      <c r="K433" s="117"/>
      <c r="L433" s="117"/>
      <c r="M433" s="117"/>
    </row>
    <row r="434" spans="2:13">
      <c r="B434" s="117"/>
      <c r="C434" s="117" t="s">
        <v>89</v>
      </c>
      <c r="D434" s="117" t="s">
        <v>539</v>
      </c>
      <c r="E434" s="117" t="s">
        <v>540</v>
      </c>
      <c r="F434" s="117" t="s">
        <v>541</v>
      </c>
      <c r="G434" s="117" t="s">
        <v>542</v>
      </c>
      <c r="H434" s="117" t="s">
        <v>543</v>
      </c>
      <c r="I434" s="117" t="s">
        <v>544</v>
      </c>
      <c r="J434" s="117" t="s">
        <v>545</v>
      </c>
      <c r="K434" s="117" t="s">
        <v>546</v>
      </c>
      <c r="L434" s="117" t="s">
        <v>547</v>
      </c>
      <c r="M434" s="117" t="s">
        <v>548</v>
      </c>
    </row>
    <row r="435" spans="2:13">
      <c r="B435" s="116" t="s">
        <v>27</v>
      </c>
      <c r="C435" s="6">
        <v>83843639</v>
      </c>
      <c r="D435" s="6">
        <v>90572391</v>
      </c>
      <c r="E435" s="6">
        <v>97740953</v>
      </c>
      <c r="F435" s="6">
        <v>106528753</v>
      </c>
      <c r="G435" s="6">
        <v>115477968</v>
      </c>
      <c r="H435" s="6">
        <v>125645882</v>
      </c>
      <c r="I435" s="6">
        <v>135826794</v>
      </c>
      <c r="J435" s="6">
        <v>144949006</v>
      </c>
      <c r="K435" s="6">
        <v>148915411</v>
      </c>
      <c r="L435" s="6">
        <v>142994677</v>
      </c>
      <c r="M435" s="6">
        <v>143300454</v>
      </c>
    </row>
    <row r="436" spans="2:13">
      <c r="B436" s="116" t="s">
        <v>28</v>
      </c>
      <c r="C436" s="6">
        <v>19575966</v>
      </c>
      <c r="D436" s="6">
        <v>20963400</v>
      </c>
      <c r="E436" s="6">
        <v>22687324</v>
      </c>
      <c r="F436" s="6">
        <v>24293340</v>
      </c>
      <c r="G436" s="6">
        <v>25957386</v>
      </c>
      <c r="H436" s="6">
        <v>27956090</v>
      </c>
      <c r="I436" s="6">
        <v>30295496</v>
      </c>
      <c r="J436" s="6">
        <v>32906696</v>
      </c>
      <c r="K436" s="6">
        <v>34071768</v>
      </c>
      <c r="L436" s="6">
        <v>32497506</v>
      </c>
      <c r="M436" s="6">
        <v>32656838</v>
      </c>
    </row>
    <row r="437" spans="2:13">
      <c r="B437" s="116" t="s">
        <v>29</v>
      </c>
      <c r="C437" s="6">
        <v>13895893</v>
      </c>
      <c r="D437" s="6">
        <v>14956946</v>
      </c>
      <c r="E437" s="6">
        <v>15882347</v>
      </c>
      <c r="F437" s="6">
        <v>16851536</v>
      </c>
      <c r="G437" s="6">
        <v>18002404</v>
      </c>
      <c r="H437" s="6">
        <v>19568258</v>
      </c>
      <c r="I437" s="6">
        <v>21365204</v>
      </c>
      <c r="J437" s="6">
        <v>22936864</v>
      </c>
      <c r="K437" s="6">
        <v>23736703</v>
      </c>
      <c r="L437" s="6">
        <v>22725577</v>
      </c>
      <c r="M437" s="6">
        <v>23115779</v>
      </c>
    </row>
    <row r="438" spans="2:13">
      <c r="B438" s="116" t="s">
        <v>30</v>
      </c>
      <c r="C438" s="6">
        <v>16110000</v>
      </c>
      <c r="D438" s="6">
        <v>17474656</v>
      </c>
      <c r="E438" s="6">
        <v>18581891</v>
      </c>
      <c r="F438" s="6">
        <v>19609059</v>
      </c>
      <c r="G438" s="6">
        <v>21010728</v>
      </c>
      <c r="H438" s="6">
        <v>22660827</v>
      </c>
      <c r="I438" s="6">
        <v>24473433</v>
      </c>
      <c r="J438" s="6">
        <v>26142863</v>
      </c>
      <c r="K438" s="6">
        <v>27196542</v>
      </c>
      <c r="L438" s="6">
        <v>26404893</v>
      </c>
      <c r="M438" s="6">
        <v>26629483</v>
      </c>
    </row>
    <row r="439" spans="2:13">
      <c r="B439" s="116" t="s">
        <v>31</v>
      </c>
      <c r="C439" s="6">
        <v>25312755</v>
      </c>
      <c r="D439" s="6">
        <v>27670339</v>
      </c>
      <c r="E439" s="6">
        <v>29789386</v>
      </c>
      <c r="F439" s="6">
        <v>32111959</v>
      </c>
      <c r="G439" s="6">
        <v>34165867</v>
      </c>
      <c r="H439" s="6">
        <v>36642385</v>
      </c>
      <c r="I439" s="6">
        <v>39274395</v>
      </c>
      <c r="J439" s="6">
        <v>41734525</v>
      </c>
      <c r="K439" s="6">
        <v>42907188</v>
      </c>
      <c r="L439" s="6">
        <v>41258418</v>
      </c>
      <c r="M439" s="6">
        <v>41288068</v>
      </c>
    </row>
    <row r="440" spans="2:13">
      <c r="B440" s="116" t="s">
        <v>32</v>
      </c>
      <c r="C440" s="6">
        <v>7779328</v>
      </c>
      <c r="D440" s="6">
        <v>8481514</v>
      </c>
      <c r="E440" s="6">
        <v>9148095</v>
      </c>
      <c r="F440" s="6">
        <v>9740996</v>
      </c>
      <c r="G440" s="6">
        <v>10491466</v>
      </c>
      <c r="H440" s="6">
        <v>11424453</v>
      </c>
      <c r="I440" s="6">
        <v>12359538</v>
      </c>
      <c r="J440" s="6">
        <v>13347745</v>
      </c>
      <c r="K440" s="6">
        <v>13888906</v>
      </c>
      <c r="L440" s="6">
        <v>13346291</v>
      </c>
      <c r="M440" s="6">
        <v>13577643</v>
      </c>
    </row>
    <row r="441" spans="2:13">
      <c r="B441" s="116" t="s">
        <v>33</v>
      </c>
      <c r="C441" s="6">
        <v>34834665</v>
      </c>
      <c r="D441" s="6">
        <v>37166328</v>
      </c>
      <c r="E441" s="6">
        <v>39756283</v>
      </c>
      <c r="F441" s="6">
        <v>42570763</v>
      </c>
      <c r="G441" s="6">
        <v>45622278</v>
      </c>
      <c r="H441" s="6">
        <v>48991382</v>
      </c>
      <c r="I441" s="6">
        <v>52653087</v>
      </c>
      <c r="J441" s="6">
        <v>56620354</v>
      </c>
      <c r="K441" s="6">
        <v>58128174</v>
      </c>
      <c r="L441" s="6">
        <v>56388618</v>
      </c>
      <c r="M441" s="6">
        <v>57279525</v>
      </c>
    </row>
    <row r="442" spans="2:13">
      <c r="B442" s="116" t="s">
        <v>34</v>
      </c>
      <c r="C442" s="6">
        <v>21330235</v>
      </c>
      <c r="D442" s="6">
        <v>22978628</v>
      </c>
      <c r="E442" s="6">
        <v>24574430</v>
      </c>
      <c r="F442" s="6">
        <v>26580773</v>
      </c>
      <c r="G442" s="6">
        <v>28320087</v>
      </c>
      <c r="H442" s="6">
        <v>30648093</v>
      </c>
      <c r="I442" s="6">
        <v>33112963</v>
      </c>
      <c r="J442" s="6">
        <v>35729134</v>
      </c>
      <c r="K442" s="6">
        <v>36857370</v>
      </c>
      <c r="L442" s="6">
        <v>35784888</v>
      </c>
      <c r="M442" s="6">
        <v>35912817</v>
      </c>
    </row>
    <row r="443" spans="2:13">
      <c r="B443" s="116" t="s">
        <v>35</v>
      </c>
      <c r="C443" s="6">
        <v>119123595</v>
      </c>
      <c r="D443" s="6">
        <v>128643398</v>
      </c>
      <c r="E443" s="6">
        <v>137308320</v>
      </c>
      <c r="F443" s="6">
        <v>147281751</v>
      </c>
      <c r="G443" s="6">
        <v>158190971</v>
      </c>
      <c r="H443" s="6">
        <v>169995443</v>
      </c>
      <c r="I443" s="6">
        <v>184328718</v>
      </c>
      <c r="J443" s="6">
        <v>197166994</v>
      </c>
      <c r="K443" s="6">
        <v>202695024</v>
      </c>
      <c r="L443" s="6">
        <v>195644827</v>
      </c>
      <c r="M443" s="6">
        <v>197919372</v>
      </c>
    </row>
    <row r="444" spans="2:13">
      <c r="B444" s="116" t="s">
        <v>36</v>
      </c>
      <c r="C444" s="6">
        <v>60985297</v>
      </c>
      <c r="D444" s="6">
        <v>66476580</v>
      </c>
      <c r="E444" s="6">
        <v>71280349</v>
      </c>
      <c r="F444" s="6">
        <v>76242588</v>
      </c>
      <c r="G444" s="6">
        <v>81873320</v>
      </c>
      <c r="H444" s="6">
        <v>88452084</v>
      </c>
      <c r="I444" s="6">
        <v>96040324</v>
      </c>
      <c r="J444" s="6">
        <v>102478051</v>
      </c>
      <c r="K444" s="6">
        <v>105833509</v>
      </c>
      <c r="L444" s="6">
        <v>101793151</v>
      </c>
      <c r="M444" s="6">
        <v>102064279</v>
      </c>
    </row>
    <row r="445" spans="2:13">
      <c r="B445" s="116" t="s">
        <v>37</v>
      </c>
      <c r="C445" s="6">
        <v>10540172</v>
      </c>
      <c r="D445" s="6">
        <v>11291729</v>
      </c>
      <c r="E445" s="6">
        <v>12090754</v>
      </c>
      <c r="F445" s="6">
        <v>13001557</v>
      </c>
      <c r="G445" s="6">
        <v>13958103</v>
      </c>
      <c r="H445" s="6">
        <v>15218285</v>
      </c>
      <c r="I445" s="6">
        <v>16243709</v>
      </c>
      <c r="J445" s="6">
        <v>17502561</v>
      </c>
      <c r="K445" s="6">
        <v>18176031</v>
      </c>
      <c r="L445" s="6">
        <v>17922048</v>
      </c>
      <c r="M445" s="6">
        <v>18201456</v>
      </c>
    </row>
    <row r="446" spans="2:13">
      <c r="B446" s="116" t="s">
        <v>38</v>
      </c>
      <c r="C446" s="6">
        <v>32703138</v>
      </c>
      <c r="D446" s="6">
        <v>34938577</v>
      </c>
      <c r="E446" s="6">
        <v>37255767</v>
      </c>
      <c r="F446" s="6">
        <v>39882539</v>
      </c>
      <c r="G446" s="6">
        <v>42892048</v>
      </c>
      <c r="H446" s="6">
        <v>46439341</v>
      </c>
      <c r="I446" s="6">
        <v>50338215</v>
      </c>
      <c r="J446" s="6">
        <v>54107607</v>
      </c>
      <c r="K446" s="6">
        <v>56220304</v>
      </c>
      <c r="L446" s="6">
        <v>54857447</v>
      </c>
      <c r="M446" s="6">
        <v>55631002</v>
      </c>
    </row>
    <row r="447" spans="2:13">
      <c r="B447" s="116" t="s">
        <v>39</v>
      </c>
      <c r="C447" s="6">
        <v>111204522</v>
      </c>
      <c r="D447" s="6">
        <v>120676829</v>
      </c>
      <c r="E447" s="6">
        <v>129375007</v>
      </c>
      <c r="F447" s="6">
        <v>138527612</v>
      </c>
      <c r="G447" s="6">
        <v>148809239</v>
      </c>
      <c r="H447" s="6">
        <v>160663300</v>
      </c>
      <c r="I447" s="6">
        <v>174684489</v>
      </c>
      <c r="J447" s="6">
        <v>186500419</v>
      </c>
      <c r="K447" s="6">
        <v>193049514</v>
      </c>
      <c r="L447" s="6">
        <v>189782158</v>
      </c>
      <c r="M447" s="6">
        <v>190390696</v>
      </c>
    </row>
    <row r="448" spans="2:13">
      <c r="B448" s="116" t="s">
        <v>40</v>
      </c>
      <c r="C448" s="6">
        <v>15202081</v>
      </c>
      <c r="D448" s="6">
        <v>16576703</v>
      </c>
      <c r="E448" s="6">
        <v>18053773</v>
      </c>
      <c r="F448" s="6">
        <v>19702578</v>
      </c>
      <c r="G448" s="6">
        <v>21204570</v>
      </c>
      <c r="H448" s="6">
        <v>23262279</v>
      </c>
      <c r="I448" s="6">
        <v>25207937</v>
      </c>
      <c r="J448" s="6">
        <v>27100446</v>
      </c>
      <c r="K448" s="6">
        <v>28164464</v>
      </c>
      <c r="L448" s="6">
        <v>27182448</v>
      </c>
      <c r="M448" s="6">
        <v>27324745</v>
      </c>
    </row>
    <row r="449" spans="2:13">
      <c r="B449" s="116" t="s">
        <v>41</v>
      </c>
      <c r="C449" s="6">
        <v>10932606</v>
      </c>
      <c r="D449" s="6">
        <v>11642966</v>
      </c>
      <c r="E449" s="6">
        <v>12458266</v>
      </c>
      <c r="F449" s="6">
        <v>13306814</v>
      </c>
      <c r="G449" s="6">
        <v>14266458</v>
      </c>
      <c r="H449" s="6">
        <v>15390708</v>
      </c>
      <c r="I449" s="6">
        <v>16576021</v>
      </c>
      <c r="J449" s="6">
        <v>17731651</v>
      </c>
      <c r="K449" s="6">
        <v>18480722</v>
      </c>
      <c r="L449" s="6">
        <v>18183172</v>
      </c>
      <c r="M449" s="6">
        <v>18596177</v>
      </c>
    </row>
    <row r="450" spans="2:13" ht="16" thickBot="1">
      <c r="B450" s="116" t="s">
        <v>42</v>
      </c>
      <c r="C450" s="121">
        <v>39737889</v>
      </c>
      <c r="D450" s="6">
        <v>42579299</v>
      </c>
      <c r="E450" s="6">
        <v>45219890</v>
      </c>
      <c r="F450" s="6">
        <v>48113544</v>
      </c>
      <c r="G450" s="6">
        <v>51610919</v>
      </c>
      <c r="H450" s="6">
        <v>55943878</v>
      </c>
      <c r="I450" s="6">
        <v>60764864</v>
      </c>
      <c r="J450" s="6">
        <v>65152344</v>
      </c>
      <c r="K450" s="6">
        <v>67940865</v>
      </c>
      <c r="L450" s="6">
        <v>65454740</v>
      </c>
      <c r="M450" s="6">
        <v>66900053</v>
      </c>
    </row>
    <row r="451" spans="2:13">
      <c r="B451" s="116" t="s">
        <v>43</v>
      </c>
      <c r="C451" s="6">
        <v>4800138</v>
      </c>
      <c r="D451" s="6">
        <v>5120757</v>
      </c>
      <c r="E451" s="6">
        <v>5416695</v>
      </c>
      <c r="F451" s="6">
        <v>5867491</v>
      </c>
      <c r="G451" s="6">
        <v>6224140</v>
      </c>
      <c r="H451" s="6">
        <v>6694615</v>
      </c>
      <c r="I451" s="6">
        <v>7246586</v>
      </c>
      <c r="J451" s="6">
        <v>7762984</v>
      </c>
      <c r="K451" s="6">
        <v>8037214</v>
      </c>
      <c r="L451" s="6">
        <v>7843401</v>
      </c>
      <c r="M451" s="6">
        <v>7869185</v>
      </c>
    </row>
    <row r="452" spans="2:13">
      <c r="B452" s="116" t="s">
        <v>99</v>
      </c>
      <c r="C452" s="6">
        <f>C458+C459</f>
        <v>1813051</v>
      </c>
      <c r="D452" s="6">
        <f t="shared" ref="D452:M452" si="198">D458+D459</f>
        <v>1923122</v>
      </c>
      <c r="E452" s="6">
        <f t="shared" si="198"/>
        <v>2057201</v>
      </c>
      <c r="F452" s="6">
        <f t="shared" si="198"/>
        <v>2237645</v>
      </c>
      <c r="G452" s="6">
        <f t="shared" si="198"/>
        <v>2410972</v>
      </c>
      <c r="H452" s="6">
        <f>H458+H459</f>
        <v>2589819</v>
      </c>
      <c r="I452" s="6">
        <f t="shared" si="198"/>
        <v>2806662</v>
      </c>
      <c r="J452" s="6">
        <f t="shared" si="198"/>
        <v>2991009</v>
      </c>
      <c r="K452" s="6">
        <f t="shared" si="198"/>
        <v>3135693</v>
      </c>
      <c r="L452" s="6">
        <f t="shared" si="198"/>
        <v>3138639</v>
      </c>
      <c r="M452" s="6">
        <f t="shared" si="198"/>
        <v>3191846</v>
      </c>
    </row>
    <row r="453" spans="2:13">
      <c r="B453" s="116" t="s">
        <v>46</v>
      </c>
      <c r="C453" s="6">
        <f>SUM(C435:C452)</f>
        <v>629724970</v>
      </c>
      <c r="D453" s="6">
        <f t="shared" ref="D453:M453" si="199">SUM(D435:D452)</f>
        <v>680134162</v>
      </c>
      <c r="E453" s="6">
        <f t="shared" si="199"/>
        <v>728676731</v>
      </c>
      <c r="F453" s="6">
        <f t="shared" si="199"/>
        <v>782451298</v>
      </c>
      <c r="G453" s="6">
        <f t="shared" si="199"/>
        <v>840488924</v>
      </c>
      <c r="H453" s="6">
        <f t="shared" si="199"/>
        <v>908187122</v>
      </c>
      <c r="I453" s="6">
        <f t="shared" si="199"/>
        <v>983598435</v>
      </c>
      <c r="J453" s="6">
        <f t="shared" si="199"/>
        <v>1052861253</v>
      </c>
      <c r="K453" s="6">
        <f t="shared" si="199"/>
        <v>1087435402</v>
      </c>
      <c r="L453" s="6">
        <f t="shared" si="199"/>
        <v>1053202899</v>
      </c>
      <c r="M453" s="6">
        <f t="shared" si="199"/>
        <v>1061849418</v>
      </c>
    </row>
    <row r="454" spans="2:13">
      <c r="B454" s="116" t="s">
        <v>100</v>
      </c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2:13">
      <c r="B455" s="116" t="s">
        <v>107</v>
      </c>
      <c r="C455" s="6">
        <f>C456-C453</f>
        <v>538030</v>
      </c>
      <c r="D455" s="6">
        <f t="shared" ref="D455:M455" si="200">D456-D453</f>
        <v>543838</v>
      </c>
      <c r="E455" s="6">
        <f t="shared" si="200"/>
        <v>529269</v>
      </c>
      <c r="F455" s="6">
        <f t="shared" si="200"/>
        <v>477702</v>
      </c>
      <c r="G455" s="6">
        <f t="shared" si="200"/>
        <v>553076</v>
      </c>
      <c r="H455" s="6">
        <f t="shared" si="200"/>
        <v>604878</v>
      </c>
      <c r="I455" s="6">
        <f t="shared" si="200"/>
        <v>685565</v>
      </c>
      <c r="J455" s="6">
        <f t="shared" si="200"/>
        <v>675747</v>
      </c>
      <c r="K455" s="6">
        <f t="shared" si="200"/>
        <v>688598</v>
      </c>
      <c r="L455" s="6">
        <f t="shared" si="200"/>
        <v>711101</v>
      </c>
      <c r="M455" s="6">
        <f t="shared" si="200"/>
        <v>741582</v>
      </c>
    </row>
    <row r="456" spans="2:13">
      <c r="B456" s="116" t="s">
        <v>477</v>
      </c>
      <c r="C456" s="6">
        <v>630263000</v>
      </c>
      <c r="D456" s="6">
        <v>680678000</v>
      </c>
      <c r="E456" s="6">
        <v>729206000</v>
      </c>
      <c r="F456" s="6">
        <v>782929000</v>
      </c>
      <c r="G456" s="6">
        <v>841042000</v>
      </c>
      <c r="H456" s="6">
        <v>908792000</v>
      </c>
      <c r="I456" s="6">
        <v>984284000</v>
      </c>
      <c r="J456" s="6">
        <v>1053537000</v>
      </c>
      <c r="K456" s="6">
        <v>1088124000</v>
      </c>
      <c r="L456" s="6">
        <v>1053914000</v>
      </c>
      <c r="M456" s="6">
        <v>1062591000</v>
      </c>
    </row>
    <row r="457" spans="2:13">
      <c r="B457" s="117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2:13">
      <c r="B458" s="116" t="s">
        <v>535</v>
      </c>
      <c r="C458" s="6">
        <v>949327</v>
      </c>
      <c r="D458" s="6">
        <v>1005196</v>
      </c>
      <c r="E458" s="6">
        <v>1079361</v>
      </c>
      <c r="F458" s="6">
        <v>1175632</v>
      </c>
      <c r="G458" s="6">
        <v>1261190</v>
      </c>
      <c r="H458" s="6">
        <v>1348792</v>
      </c>
      <c r="I458" s="6">
        <v>1454892</v>
      </c>
      <c r="J458" s="6">
        <v>1555668</v>
      </c>
      <c r="K458" s="6">
        <v>1629216</v>
      </c>
      <c r="L458" s="6">
        <v>1629224</v>
      </c>
      <c r="M458" s="6">
        <v>1655035</v>
      </c>
    </row>
    <row r="459" spans="2:13">
      <c r="B459" s="116" t="s">
        <v>537</v>
      </c>
      <c r="C459" s="6">
        <v>863724</v>
      </c>
      <c r="D459" s="6">
        <v>917926</v>
      </c>
      <c r="E459" s="6">
        <v>977840</v>
      </c>
      <c r="F459" s="6">
        <v>1062013</v>
      </c>
      <c r="G459" s="6">
        <v>1149782</v>
      </c>
      <c r="H459" s="6">
        <v>1241027</v>
      </c>
      <c r="I459" s="6">
        <v>1351770</v>
      </c>
      <c r="J459" s="6">
        <v>1435341</v>
      </c>
      <c r="K459" s="6">
        <v>1506477</v>
      </c>
      <c r="L459" s="6">
        <v>1509415</v>
      </c>
      <c r="M459" s="6">
        <v>1536811</v>
      </c>
    </row>
    <row r="462" spans="2:13">
      <c r="B462" s="117" t="s">
        <v>512</v>
      </c>
      <c r="C462" s="117"/>
      <c r="D462" s="117"/>
      <c r="E462" s="117"/>
      <c r="F462" s="117"/>
      <c r="G462" s="117"/>
      <c r="H462" s="117"/>
      <c r="I462" s="117"/>
      <c r="J462" s="117"/>
      <c r="K462" s="117"/>
      <c r="L462" s="117"/>
      <c r="M462" s="117"/>
    </row>
    <row r="463" spans="2:13">
      <c r="B463" s="117"/>
      <c r="C463" s="117"/>
      <c r="D463" s="117"/>
      <c r="E463" s="117"/>
      <c r="F463" s="117"/>
      <c r="G463" s="117"/>
      <c r="H463" s="117"/>
      <c r="I463" s="117"/>
      <c r="J463" s="117"/>
      <c r="K463" s="117"/>
      <c r="L463" s="117"/>
      <c r="M463" s="117"/>
    </row>
    <row r="464" spans="2:13">
      <c r="B464" s="117"/>
      <c r="C464" s="117" t="s">
        <v>89</v>
      </c>
      <c r="D464" s="117" t="s">
        <v>539</v>
      </c>
      <c r="E464" s="117" t="s">
        <v>540</v>
      </c>
      <c r="F464" s="117" t="s">
        <v>541</v>
      </c>
      <c r="G464" s="117" t="s">
        <v>542</v>
      </c>
      <c r="H464" s="117" t="s">
        <v>543</v>
      </c>
      <c r="I464" s="117" t="s">
        <v>544</v>
      </c>
      <c r="J464" s="117" t="s">
        <v>545</v>
      </c>
      <c r="K464" s="117" t="s">
        <v>546</v>
      </c>
      <c r="L464" s="117" t="s">
        <v>547</v>
      </c>
      <c r="M464" s="117" t="s">
        <v>548</v>
      </c>
    </row>
    <row r="465" spans="2:13">
      <c r="B465" s="116" t="s">
        <v>27</v>
      </c>
      <c r="C465" s="122">
        <v>7942266</v>
      </c>
      <c r="D465" s="6">
        <v>8306528</v>
      </c>
      <c r="E465" s="6">
        <v>9072866</v>
      </c>
      <c r="F465" s="6">
        <v>10340486</v>
      </c>
      <c r="G465" s="6">
        <v>11584704</v>
      </c>
      <c r="H465" s="6">
        <v>13136525</v>
      </c>
      <c r="I465" s="6">
        <v>14828724</v>
      </c>
      <c r="J465" s="6">
        <v>14957084</v>
      </c>
      <c r="K465" s="6">
        <v>12606142</v>
      </c>
      <c r="L465" s="6">
        <v>10069465</v>
      </c>
      <c r="M465" s="6">
        <v>12162705</v>
      </c>
    </row>
    <row r="466" spans="2:13">
      <c r="B466" s="116" t="s">
        <v>28</v>
      </c>
      <c r="C466" s="6">
        <v>1854375</v>
      </c>
      <c r="D466" s="6">
        <v>1922585</v>
      </c>
      <c r="E466" s="6">
        <v>2105965</v>
      </c>
      <c r="F466" s="6">
        <v>2358095</v>
      </c>
      <c r="G466" s="6">
        <v>2604035</v>
      </c>
      <c r="H466" s="6">
        <v>2922864</v>
      </c>
      <c r="I466" s="6">
        <v>3307474</v>
      </c>
      <c r="J466" s="6">
        <v>3395595</v>
      </c>
      <c r="K466" s="6">
        <v>2884279</v>
      </c>
      <c r="L466" s="6">
        <v>2288424</v>
      </c>
      <c r="M466" s="6">
        <v>2771767</v>
      </c>
    </row>
    <row r="467" spans="2:13">
      <c r="B467" s="116" t="s">
        <v>29</v>
      </c>
      <c r="C467" s="6">
        <v>1316318</v>
      </c>
      <c r="D467" s="6">
        <v>1371724</v>
      </c>
      <c r="E467" s="6">
        <v>1474289</v>
      </c>
      <c r="F467" s="6">
        <v>1635737</v>
      </c>
      <c r="G467" s="6">
        <v>1805994</v>
      </c>
      <c r="H467" s="6">
        <v>2045900</v>
      </c>
      <c r="I467" s="6">
        <v>2332520</v>
      </c>
      <c r="J467" s="6">
        <v>2366823</v>
      </c>
      <c r="K467" s="6">
        <v>2009384</v>
      </c>
      <c r="L467" s="6">
        <v>1600300</v>
      </c>
      <c r="M467" s="6">
        <v>1961965</v>
      </c>
    </row>
    <row r="468" spans="2:13">
      <c r="B468" s="116" t="s">
        <v>30</v>
      </c>
      <c r="C468" s="6">
        <v>1526054</v>
      </c>
      <c r="D468" s="6">
        <v>1602627</v>
      </c>
      <c r="E468" s="6">
        <v>1724876</v>
      </c>
      <c r="F468" s="6">
        <v>1903403</v>
      </c>
      <c r="G468" s="6">
        <v>2107788</v>
      </c>
      <c r="H468" s="6">
        <v>2369234</v>
      </c>
      <c r="I468" s="6">
        <v>2671857</v>
      </c>
      <c r="J468" s="6">
        <v>2697645</v>
      </c>
      <c r="K468" s="6">
        <v>2302270</v>
      </c>
      <c r="L468" s="6">
        <v>1859392</v>
      </c>
      <c r="M468" s="6">
        <v>2260192</v>
      </c>
    </row>
    <row r="469" spans="2:13">
      <c r="B469" s="116" t="s">
        <v>31</v>
      </c>
      <c r="C469" s="6">
        <v>2397804</v>
      </c>
      <c r="D469" s="6">
        <v>2537689</v>
      </c>
      <c r="E469" s="6">
        <v>2765218</v>
      </c>
      <c r="F469" s="6">
        <v>3117029</v>
      </c>
      <c r="G469" s="6">
        <v>3427507</v>
      </c>
      <c r="H469" s="6">
        <v>3831034</v>
      </c>
      <c r="I469" s="6">
        <v>4287734</v>
      </c>
      <c r="J469" s="6">
        <v>4306527</v>
      </c>
      <c r="K469" s="6">
        <v>3632224</v>
      </c>
      <c r="L469" s="6">
        <v>2905354</v>
      </c>
      <c r="M469" s="6">
        <v>3504348</v>
      </c>
    </row>
    <row r="470" spans="2:13">
      <c r="B470" s="116" t="s">
        <v>32</v>
      </c>
      <c r="C470" s="6">
        <v>736913</v>
      </c>
      <c r="D470" s="6">
        <v>777852</v>
      </c>
      <c r="E470" s="6">
        <v>849178</v>
      </c>
      <c r="F470" s="6">
        <v>945535</v>
      </c>
      <c r="G470" s="6">
        <v>1052500</v>
      </c>
      <c r="H470" s="6">
        <v>1194449</v>
      </c>
      <c r="I470" s="6">
        <v>1349337</v>
      </c>
      <c r="J470" s="6">
        <v>1377335</v>
      </c>
      <c r="K470" s="6">
        <v>1175738</v>
      </c>
      <c r="L470" s="6">
        <v>939825</v>
      </c>
      <c r="M470" s="6">
        <v>1152410</v>
      </c>
    </row>
    <row r="471" spans="2:13">
      <c r="B471" s="116" t="s">
        <v>33</v>
      </c>
      <c r="C471" s="6">
        <v>3299787</v>
      </c>
      <c r="D471" s="6">
        <v>3408580</v>
      </c>
      <c r="E471" s="6">
        <v>3690401</v>
      </c>
      <c r="F471" s="6">
        <v>4132238</v>
      </c>
      <c r="G471" s="6">
        <v>4576808</v>
      </c>
      <c r="H471" s="6">
        <v>5122146</v>
      </c>
      <c r="I471" s="6">
        <v>5748337</v>
      </c>
      <c r="J471" s="6">
        <v>5842575</v>
      </c>
      <c r="K471" s="6">
        <v>4920726</v>
      </c>
      <c r="L471" s="6">
        <v>3970800</v>
      </c>
      <c r="M471" s="6">
        <v>4861631</v>
      </c>
    </row>
    <row r="472" spans="2:13">
      <c r="B472" s="116" t="s">
        <v>34</v>
      </c>
      <c r="C472" s="122">
        <v>2020551</v>
      </c>
      <c r="D472" s="6">
        <v>2107405</v>
      </c>
      <c r="E472" s="6">
        <v>2281136</v>
      </c>
      <c r="F472" s="6">
        <v>2580131</v>
      </c>
      <c r="G472" s="6">
        <v>2841060</v>
      </c>
      <c r="H472" s="6">
        <v>3204320</v>
      </c>
      <c r="I472" s="6">
        <v>3615067</v>
      </c>
      <c r="J472" s="6">
        <v>3686839</v>
      </c>
      <c r="K472" s="6">
        <v>3120088</v>
      </c>
      <c r="L472" s="6">
        <v>2519917</v>
      </c>
      <c r="M472" s="6">
        <v>3048120</v>
      </c>
    </row>
    <row r="473" spans="2:13">
      <c r="B473" s="116" t="s">
        <v>35</v>
      </c>
      <c r="C473" s="6">
        <v>11284235</v>
      </c>
      <c r="D473" s="6">
        <v>11798080</v>
      </c>
      <c r="E473" s="6">
        <v>12745730</v>
      </c>
      <c r="F473" s="6">
        <v>14296278</v>
      </c>
      <c r="G473" s="6">
        <v>15869656</v>
      </c>
      <c r="H473" s="6">
        <v>17773359</v>
      </c>
      <c r="I473" s="6">
        <v>20123862</v>
      </c>
      <c r="J473" s="6">
        <v>20345385</v>
      </c>
      <c r="K473" s="6">
        <v>17158749</v>
      </c>
      <c r="L473" s="6">
        <v>13777007</v>
      </c>
      <c r="M473" s="6">
        <v>16798517</v>
      </c>
    </row>
    <row r="474" spans="2:13">
      <c r="B474" s="116" t="s">
        <v>36</v>
      </c>
      <c r="C474" s="6">
        <v>5776962</v>
      </c>
      <c r="D474" s="6">
        <v>6096667</v>
      </c>
      <c r="E474" s="6">
        <v>6616643</v>
      </c>
      <c r="F474" s="6">
        <v>7400681</v>
      </c>
      <c r="G474" s="6">
        <v>8213499</v>
      </c>
      <c r="H474" s="6">
        <v>9247840</v>
      </c>
      <c r="I474" s="6">
        <v>10485085</v>
      </c>
      <c r="J474" s="6">
        <v>10574566</v>
      </c>
      <c r="K474" s="6">
        <v>8959128</v>
      </c>
      <c r="L474" s="6">
        <v>7168117</v>
      </c>
      <c r="M474" s="6">
        <v>8662762</v>
      </c>
    </row>
    <row r="475" spans="2:13">
      <c r="B475" s="116" t="s">
        <v>37</v>
      </c>
      <c r="C475" s="6">
        <v>998440</v>
      </c>
      <c r="D475" s="6">
        <v>1035581</v>
      </c>
      <c r="E475" s="6">
        <v>1122332</v>
      </c>
      <c r="F475" s="6">
        <v>1262029</v>
      </c>
      <c r="G475" s="6">
        <v>1400271</v>
      </c>
      <c r="H475" s="6">
        <v>1591102</v>
      </c>
      <c r="I475" s="6">
        <v>1773387</v>
      </c>
      <c r="J475" s="6">
        <v>1806065</v>
      </c>
      <c r="K475" s="6">
        <v>1538656</v>
      </c>
      <c r="L475" s="6">
        <v>1262043</v>
      </c>
      <c r="M475" s="6">
        <v>1544859</v>
      </c>
    </row>
    <row r="476" spans="2:13">
      <c r="B476" s="116" t="s">
        <v>38</v>
      </c>
      <c r="C476" s="6">
        <v>3097874</v>
      </c>
      <c r="D476" s="6">
        <v>3204270</v>
      </c>
      <c r="E476" s="6">
        <v>3458290</v>
      </c>
      <c r="F476" s="6">
        <v>3871300</v>
      </c>
      <c r="G476" s="6">
        <v>4302913</v>
      </c>
      <c r="H476" s="6">
        <v>4855324</v>
      </c>
      <c r="I476" s="6">
        <v>5495613</v>
      </c>
      <c r="J476" s="6">
        <v>5583287</v>
      </c>
      <c r="K476" s="6">
        <v>4759220</v>
      </c>
      <c r="L476" s="6">
        <v>3862977</v>
      </c>
      <c r="M476" s="6">
        <v>4721712</v>
      </c>
    </row>
    <row r="477" spans="2:13">
      <c r="B477" s="116" t="s">
        <v>39</v>
      </c>
      <c r="C477" s="6">
        <v>10534088</v>
      </c>
      <c r="D477" s="6">
        <v>11067453</v>
      </c>
      <c r="E477" s="6">
        <v>12009314</v>
      </c>
      <c r="F477" s="6">
        <v>13446538</v>
      </c>
      <c r="G477" s="6">
        <v>14928485</v>
      </c>
      <c r="H477" s="6">
        <v>16797667</v>
      </c>
      <c r="I477" s="6">
        <v>19070963</v>
      </c>
      <c r="J477" s="6">
        <v>19244717</v>
      </c>
      <c r="K477" s="6">
        <v>16342227</v>
      </c>
      <c r="L477" s="6">
        <v>13364169</v>
      </c>
      <c r="M477" s="6">
        <v>16159516</v>
      </c>
    </row>
    <row r="478" spans="2:13">
      <c r="B478" s="116" t="s">
        <v>40</v>
      </c>
      <c r="C478" s="6">
        <v>1440049</v>
      </c>
      <c r="D478" s="6">
        <v>1520274</v>
      </c>
      <c r="E478" s="6">
        <v>1675853</v>
      </c>
      <c r="F478" s="6">
        <v>1912481</v>
      </c>
      <c r="G478" s="6">
        <v>2127234</v>
      </c>
      <c r="H478" s="6">
        <v>2432117</v>
      </c>
      <c r="I478" s="6">
        <v>2752046</v>
      </c>
      <c r="J478" s="6">
        <v>2796457</v>
      </c>
      <c r="K478" s="6">
        <v>2384207</v>
      </c>
      <c r="L478" s="6">
        <v>1914144</v>
      </c>
      <c r="M478" s="6">
        <v>2319203</v>
      </c>
    </row>
    <row r="479" spans="2:13">
      <c r="B479" s="116" t="s">
        <v>41</v>
      </c>
      <c r="C479" s="6">
        <v>1035614</v>
      </c>
      <c r="D479" s="6">
        <v>1067794</v>
      </c>
      <c r="E479" s="6">
        <v>1156446</v>
      </c>
      <c r="F479" s="6">
        <v>1291660</v>
      </c>
      <c r="G479" s="6">
        <v>1431205</v>
      </c>
      <c r="H479" s="6">
        <v>1609129</v>
      </c>
      <c r="I479" s="6">
        <v>1809667</v>
      </c>
      <c r="J479" s="6">
        <v>1829704</v>
      </c>
      <c r="K479" s="6">
        <v>1564449</v>
      </c>
      <c r="L479" s="6">
        <v>1280431</v>
      </c>
      <c r="M479" s="6">
        <v>1578361</v>
      </c>
    </row>
    <row r="480" spans="2:13">
      <c r="B480" s="116" t="s">
        <v>42</v>
      </c>
      <c r="C480" s="6">
        <v>3764256</v>
      </c>
      <c r="D480" s="6">
        <v>3905011</v>
      </c>
      <c r="E480" s="6">
        <v>4197564</v>
      </c>
      <c r="F480" s="6">
        <v>4670264</v>
      </c>
      <c r="G480" s="6">
        <v>5177586</v>
      </c>
      <c r="H480" s="6">
        <v>5849043</v>
      </c>
      <c r="I480" s="6">
        <v>6633930</v>
      </c>
      <c r="J480" s="6">
        <v>6722978</v>
      </c>
      <c r="K480" s="6">
        <v>5751400</v>
      </c>
      <c r="L480" s="6">
        <v>4609222</v>
      </c>
      <c r="M480" s="6">
        <v>5678179</v>
      </c>
    </row>
    <row r="481" spans="2:13">
      <c r="B481" s="116" t="s">
        <v>43</v>
      </c>
      <c r="C481" s="6">
        <v>454703</v>
      </c>
      <c r="D481" s="6">
        <v>469632</v>
      </c>
      <c r="E481" s="6">
        <v>502808</v>
      </c>
      <c r="F481" s="6">
        <v>569543</v>
      </c>
      <c r="G481" s="6">
        <v>624403</v>
      </c>
      <c r="H481" s="6">
        <v>699935</v>
      </c>
      <c r="I481" s="6">
        <v>791137</v>
      </c>
      <c r="J481" s="6">
        <v>801051</v>
      </c>
      <c r="K481" s="6">
        <v>680375</v>
      </c>
      <c r="L481" s="6">
        <v>552320</v>
      </c>
      <c r="M481" s="6">
        <v>667901</v>
      </c>
    </row>
    <row r="482" spans="2:13">
      <c r="B482" s="116" t="s">
        <v>99</v>
      </c>
      <c r="C482" s="6">
        <v>171745</v>
      </c>
      <c r="D482" s="6">
        <v>176372</v>
      </c>
      <c r="E482" s="6">
        <v>190961</v>
      </c>
      <c r="F482" s="6">
        <v>217203</v>
      </c>
      <c r="G482" s="6">
        <v>241868</v>
      </c>
      <c r="H482" s="6">
        <v>270771</v>
      </c>
      <c r="I482" s="6">
        <v>306414</v>
      </c>
      <c r="J482" s="6">
        <v>308638</v>
      </c>
      <c r="K482" s="6">
        <v>265446</v>
      </c>
      <c r="L482" s="6">
        <v>221018</v>
      </c>
      <c r="M482" s="6">
        <v>270910</v>
      </c>
    </row>
    <row r="483" spans="2:13">
      <c r="B483" s="116" t="s">
        <v>46</v>
      </c>
      <c r="C483" s="6">
        <v>59652034</v>
      </c>
      <c r="D483" s="6">
        <v>62376124</v>
      </c>
      <c r="E483" s="6">
        <v>67639870</v>
      </c>
      <c r="F483" s="6">
        <v>75950631</v>
      </c>
      <c r="G483" s="6">
        <v>84317516</v>
      </c>
      <c r="H483" s="6">
        <v>94952759</v>
      </c>
      <c r="I483" s="6">
        <v>107383154</v>
      </c>
      <c r="J483" s="6">
        <v>108643271</v>
      </c>
      <c r="K483" s="6">
        <v>92054708</v>
      </c>
      <c r="L483" s="6">
        <v>74164925</v>
      </c>
      <c r="M483" s="6">
        <v>90125058</v>
      </c>
    </row>
    <row r="484" spans="2:13">
      <c r="B484" s="116" t="s">
        <v>100</v>
      </c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2:13">
      <c r="B485" s="116" t="s">
        <v>107</v>
      </c>
      <c r="C485" s="6">
        <v>50966</v>
      </c>
      <c r="D485" s="6">
        <v>49876</v>
      </c>
      <c r="E485" s="6">
        <v>49130</v>
      </c>
      <c r="F485" s="6">
        <v>46369</v>
      </c>
      <c r="G485" s="6">
        <v>55484</v>
      </c>
      <c r="H485" s="6">
        <v>63241</v>
      </c>
      <c r="I485" s="6">
        <v>74846</v>
      </c>
      <c r="J485" s="6">
        <v>69729</v>
      </c>
      <c r="K485" s="6">
        <v>58292</v>
      </c>
      <c r="L485" s="6">
        <v>50075</v>
      </c>
      <c r="M485" s="6">
        <v>62942</v>
      </c>
    </row>
    <row r="486" spans="2:13">
      <c r="B486" s="116" t="s">
        <v>477</v>
      </c>
      <c r="C486" s="6">
        <v>59703000</v>
      </c>
      <c r="D486" s="6">
        <v>62426000</v>
      </c>
      <c r="E486" s="6">
        <v>67689000</v>
      </c>
      <c r="F486" s="6">
        <v>75997000</v>
      </c>
      <c r="G486" s="6">
        <v>84373000</v>
      </c>
      <c r="H486" s="6">
        <v>95016000</v>
      </c>
      <c r="I486" s="6">
        <v>107458000</v>
      </c>
      <c r="J486" s="6">
        <v>108713000</v>
      </c>
      <c r="K486" s="6">
        <v>92113000</v>
      </c>
      <c r="L486" s="6">
        <v>74215000</v>
      </c>
      <c r="M486" s="6">
        <v>90188000</v>
      </c>
    </row>
    <row r="487" spans="2:13">
      <c r="B487" s="117"/>
      <c r="C487" s="117"/>
      <c r="D487" s="117"/>
      <c r="E487" s="117"/>
      <c r="F487" s="117"/>
      <c r="G487" s="117"/>
      <c r="H487" s="117"/>
      <c r="I487" s="117"/>
      <c r="J487" s="117"/>
      <c r="K487" s="117"/>
      <c r="L487" s="117"/>
      <c r="M487" s="117"/>
    </row>
    <row r="488" spans="2:13">
      <c r="B488" s="116" t="s">
        <v>535</v>
      </c>
      <c r="C488" s="6">
        <v>89927</v>
      </c>
      <c r="D488" s="117">
        <v>92188</v>
      </c>
      <c r="E488" s="117">
        <v>100192</v>
      </c>
      <c r="F488" s="117">
        <v>114116</v>
      </c>
      <c r="G488" s="117">
        <v>126522</v>
      </c>
      <c r="H488" s="117">
        <v>141019</v>
      </c>
      <c r="I488" s="117">
        <v>158836</v>
      </c>
      <c r="J488" s="117">
        <v>160527</v>
      </c>
      <c r="K488" s="117">
        <v>137918</v>
      </c>
      <c r="L488" s="117">
        <v>114727</v>
      </c>
      <c r="M488" s="117">
        <v>140472</v>
      </c>
    </row>
    <row r="489" spans="2:13">
      <c r="B489" s="116" t="s">
        <v>537</v>
      </c>
      <c r="C489" s="6">
        <v>81818</v>
      </c>
      <c r="D489" s="117">
        <v>84184</v>
      </c>
      <c r="E489" s="117">
        <v>90769</v>
      </c>
      <c r="F489" s="117">
        <v>103087</v>
      </c>
      <c r="G489" s="117">
        <v>115346</v>
      </c>
      <c r="H489" s="117">
        <v>129752</v>
      </c>
      <c r="I489" s="117">
        <v>147578</v>
      </c>
      <c r="J489" s="117">
        <v>148111</v>
      </c>
      <c r="K489" s="117">
        <v>127528</v>
      </c>
      <c r="L489" s="117">
        <v>106291</v>
      </c>
      <c r="M489" s="117">
        <v>130438</v>
      </c>
    </row>
    <row r="492" spans="2:13">
      <c r="B492" s="117" t="s">
        <v>549</v>
      </c>
      <c r="C492" s="117"/>
      <c r="D492" s="117"/>
      <c r="E492" s="117"/>
      <c r="F492" s="117"/>
      <c r="G492" s="117"/>
      <c r="H492" s="117"/>
      <c r="I492" s="117"/>
      <c r="J492" s="117"/>
      <c r="K492" s="117"/>
      <c r="L492" s="117"/>
      <c r="M492" s="117"/>
    </row>
    <row r="493" spans="2:13">
      <c r="B493" s="117"/>
      <c r="C493" s="117"/>
      <c r="D493" s="117"/>
      <c r="E493" s="117"/>
      <c r="F493" s="117"/>
      <c r="G493" s="117"/>
      <c r="H493" s="117"/>
      <c r="I493" s="117"/>
      <c r="J493" s="117"/>
      <c r="K493" s="117"/>
      <c r="L493" s="117"/>
      <c r="M493" s="117"/>
    </row>
    <row r="494" spans="2:13">
      <c r="B494" s="117"/>
      <c r="C494" s="117" t="s">
        <v>89</v>
      </c>
      <c r="D494" s="117" t="s">
        <v>539</v>
      </c>
      <c r="E494" s="117" t="s">
        <v>540</v>
      </c>
      <c r="F494" s="117" t="s">
        <v>541</v>
      </c>
      <c r="G494" s="117" t="s">
        <v>542</v>
      </c>
      <c r="H494" s="117" t="s">
        <v>543</v>
      </c>
      <c r="I494" s="117" t="s">
        <v>544</v>
      </c>
      <c r="J494" s="117" t="s">
        <v>545</v>
      </c>
      <c r="K494" s="117" t="s">
        <v>546</v>
      </c>
      <c r="L494" s="117" t="s">
        <v>547</v>
      </c>
      <c r="M494" s="117" t="s">
        <v>548</v>
      </c>
    </row>
    <row r="495" spans="2:13">
      <c r="B495" s="116" t="s">
        <v>27</v>
      </c>
      <c r="C495" s="20">
        <v>100</v>
      </c>
      <c r="D495" s="20">
        <v>103.5</v>
      </c>
      <c r="E495" s="20">
        <v>107.1</v>
      </c>
      <c r="F495" s="20">
        <v>111.5</v>
      </c>
      <c r="G495" s="20">
        <v>115.5</v>
      </c>
      <c r="H495" s="20">
        <v>119.7</v>
      </c>
      <c r="I495" s="20">
        <v>124.6</v>
      </c>
      <c r="J495" s="20">
        <v>129.1</v>
      </c>
      <c r="K495" s="20">
        <v>129.9</v>
      </c>
      <c r="L495" s="20">
        <v>125.1</v>
      </c>
      <c r="M495" s="20">
        <v>124</v>
      </c>
    </row>
    <row r="496" spans="2:13">
      <c r="B496" s="116" t="s">
        <v>28</v>
      </c>
      <c r="C496" s="20">
        <v>100</v>
      </c>
      <c r="D496" s="20">
        <v>102.8</v>
      </c>
      <c r="E496" s="20">
        <v>106.6</v>
      </c>
      <c r="F496" s="20">
        <v>110</v>
      </c>
      <c r="G496" s="20">
        <v>113.2</v>
      </c>
      <c r="H496" s="20">
        <v>117.1</v>
      </c>
      <c r="I496" s="20">
        <v>121.9</v>
      </c>
      <c r="J496" s="20">
        <v>127.4</v>
      </c>
      <c r="K496" s="20">
        <v>128.4</v>
      </c>
      <c r="L496" s="20">
        <v>122.6</v>
      </c>
      <c r="M496" s="20">
        <v>122</v>
      </c>
    </row>
    <row r="497" spans="2:13">
      <c r="B497" s="116" t="s">
        <v>29</v>
      </c>
      <c r="C497" s="20">
        <v>100</v>
      </c>
      <c r="D497" s="20">
        <v>103.5</v>
      </c>
      <c r="E497" s="20">
        <v>105.7</v>
      </c>
      <c r="F497" s="20">
        <v>108.3</v>
      </c>
      <c r="G497" s="20">
        <v>110.7</v>
      </c>
      <c r="H497" s="20">
        <v>114.2</v>
      </c>
      <c r="I497" s="20">
        <v>119.1</v>
      </c>
      <c r="J497" s="20">
        <v>123.2</v>
      </c>
      <c r="K497" s="20">
        <v>124.5</v>
      </c>
      <c r="L497" s="20">
        <v>119.5</v>
      </c>
      <c r="M497" s="20">
        <v>119.8</v>
      </c>
    </row>
    <row r="498" spans="2:13">
      <c r="B498" s="116" t="s">
        <v>30</v>
      </c>
      <c r="C498" s="20">
        <v>100</v>
      </c>
      <c r="D498" s="20">
        <v>102.6</v>
      </c>
      <c r="E498" s="20">
        <v>103.6</v>
      </c>
      <c r="F498" s="20">
        <v>105.1</v>
      </c>
      <c r="G498" s="20">
        <v>107.7</v>
      </c>
      <c r="H498" s="20">
        <v>111.5</v>
      </c>
      <c r="I498" s="20">
        <v>115</v>
      </c>
      <c r="J498" s="20">
        <v>118.9</v>
      </c>
      <c r="K498" s="20">
        <v>120.4</v>
      </c>
      <c r="L498" s="20">
        <v>115.8</v>
      </c>
      <c r="M498" s="20">
        <v>115.4</v>
      </c>
    </row>
    <row r="499" spans="2:13">
      <c r="B499" s="116" t="s">
        <v>31</v>
      </c>
      <c r="C499" s="20">
        <v>100</v>
      </c>
      <c r="D499" s="20">
        <v>104.9</v>
      </c>
      <c r="E499" s="20">
        <v>107.9</v>
      </c>
      <c r="F499" s="20">
        <v>112</v>
      </c>
      <c r="G499" s="20">
        <v>114.7</v>
      </c>
      <c r="H499" s="20">
        <v>118.3</v>
      </c>
      <c r="I499" s="20">
        <v>121.9</v>
      </c>
      <c r="J499" s="20">
        <v>125.9</v>
      </c>
      <c r="K499" s="20">
        <v>126.2</v>
      </c>
      <c r="L499" s="20">
        <v>120.9</v>
      </c>
      <c r="M499" s="20">
        <v>119.9</v>
      </c>
    </row>
    <row r="500" spans="2:13">
      <c r="B500" s="116" t="s">
        <v>32</v>
      </c>
      <c r="C500" s="20">
        <v>100</v>
      </c>
      <c r="D500" s="20">
        <v>104.8</v>
      </c>
      <c r="E500" s="20">
        <v>108.4</v>
      </c>
      <c r="F500" s="20">
        <v>110.7</v>
      </c>
      <c r="G500" s="20">
        <v>113.9</v>
      </c>
      <c r="H500" s="20">
        <v>118.2</v>
      </c>
      <c r="I500" s="20">
        <v>122.8</v>
      </c>
      <c r="J500" s="20">
        <v>127.2</v>
      </c>
      <c r="K500" s="20">
        <v>128.6</v>
      </c>
      <c r="L500" s="20">
        <v>124.1</v>
      </c>
      <c r="M500" s="20">
        <v>124.3</v>
      </c>
    </row>
    <row r="501" spans="2:13">
      <c r="B501" s="116" t="s">
        <v>33</v>
      </c>
      <c r="C501" s="20">
        <v>100</v>
      </c>
      <c r="D501" s="20">
        <v>102.5</v>
      </c>
      <c r="E501" s="20">
        <v>106</v>
      </c>
      <c r="F501" s="20">
        <v>109.3</v>
      </c>
      <c r="G501" s="20">
        <v>112.7</v>
      </c>
      <c r="H501" s="20">
        <v>116.4</v>
      </c>
      <c r="I501" s="20">
        <v>120.9</v>
      </c>
      <c r="J501" s="20">
        <v>125.6</v>
      </c>
      <c r="K501" s="20">
        <v>126.7</v>
      </c>
      <c r="L501" s="20">
        <v>122.5</v>
      </c>
      <c r="M501" s="20">
        <v>123.5</v>
      </c>
    </row>
    <row r="502" spans="2:13">
      <c r="B502" s="116" t="s">
        <v>34</v>
      </c>
      <c r="C502" s="20">
        <v>100</v>
      </c>
      <c r="D502" s="20">
        <v>103.2</v>
      </c>
      <c r="E502" s="20">
        <v>106.9</v>
      </c>
      <c r="F502" s="20">
        <v>110.6</v>
      </c>
      <c r="G502" s="20">
        <v>114.1</v>
      </c>
      <c r="H502" s="20">
        <v>117.9</v>
      </c>
      <c r="I502" s="20">
        <v>123.1</v>
      </c>
      <c r="J502" s="20">
        <v>128.80000000000001</v>
      </c>
      <c r="K502" s="20">
        <v>130.80000000000001</v>
      </c>
      <c r="L502" s="20">
        <v>126.5</v>
      </c>
      <c r="M502" s="20">
        <v>125.3</v>
      </c>
    </row>
    <row r="503" spans="2:13">
      <c r="B503" s="116" t="s">
        <v>35</v>
      </c>
      <c r="C503" s="20">
        <v>100</v>
      </c>
      <c r="D503" s="20">
        <v>103.7</v>
      </c>
      <c r="E503" s="20">
        <v>106.2</v>
      </c>
      <c r="F503" s="20">
        <v>109.3</v>
      </c>
      <c r="G503" s="20">
        <v>112.9</v>
      </c>
      <c r="H503" s="20">
        <v>116.6</v>
      </c>
      <c r="I503" s="20">
        <v>121.1</v>
      </c>
      <c r="J503" s="20">
        <v>125.1</v>
      </c>
      <c r="K503" s="20">
        <v>125.3</v>
      </c>
      <c r="L503" s="20">
        <v>120</v>
      </c>
      <c r="M503" s="20">
        <v>120.1</v>
      </c>
    </row>
    <row r="504" spans="2:13">
      <c r="B504" s="116" t="s">
        <v>36</v>
      </c>
      <c r="C504" s="20">
        <v>100</v>
      </c>
      <c r="D504" s="20">
        <v>104.6</v>
      </c>
      <c r="E504" s="20">
        <v>107.5</v>
      </c>
      <c r="F504" s="20">
        <v>110.2</v>
      </c>
      <c r="G504" s="20">
        <v>113.7</v>
      </c>
      <c r="H504" s="20">
        <v>117.7</v>
      </c>
      <c r="I504" s="20">
        <v>122.4</v>
      </c>
      <c r="J504" s="20">
        <v>126.3</v>
      </c>
      <c r="K504" s="20">
        <v>127.3</v>
      </c>
      <c r="L504" s="20">
        <v>121.7</v>
      </c>
      <c r="M504" s="20">
        <v>121</v>
      </c>
    </row>
    <row r="505" spans="2:13">
      <c r="B505" s="116" t="s">
        <v>37</v>
      </c>
      <c r="C505" s="20">
        <v>100</v>
      </c>
      <c r="D505" s="20">
        <v>103</v>
      </c>
      <c r="E505" s="20">
        <v>106.9</v>
      </c>
      <c r="F505" s="20">
        <v>110.8</v>
      </c>
      <c r="G505" s="20">
        <v>114.6</v>
      </c>
      <c r="H505" s="20">
        <v>118.9</v>
      </c>
      <c r="I505" s="20">
        <v>123.8</v>
      </c>
      <c r="J505" s="20">
        <v>129.30000000000001</v>
      </c>
      <c r="K505" s="20">
        <v>131.6</v>
      </c>
      <c r="L505" s="20">
        <v>128.69999999999999</v>
      </c>
      <c r="M505" s="20">
        <v>128.69999999999999</v>
      </c>
    </row>
    <row r="506" spans="2:13">
      <c r="B506" s="116" t="s">
        <v>38</v>
      </c>
      <c r="C506" s="20">
        <v>100</v>
      </c>
      <c r="D506" s="20">
        <v>102.8</v>
      </c>
      <c r="E506" s="20">
        <v>105.2</v>
      </c>
      <c r="F506" s="20">
        <v>108</v>
      </c>
      <c r="G506" s="20">
        <v>111.7</v>
      </c>
      <c r="H506" s="20">
        <v>115.5</v>
      </c>
      <c r="I506" s="20">
        <v>120.4</v>
      </c>
      <c r="J506" s="20">
        <v>125.2</v>
      </c>
      <c r="K506" s="20">
        <v>127.3</v>
      </c>
      <c r="L506" s="20">
        <v>123.4</v>
      </c>
      <c r="M506" s="20">
        <v>123.4</v>
      </c>
    </row>
    <row r="507" spans="2:13">
      <c r="B507" s="116" t="s">
        <v>39</v>
      </c>
      <c r="C507" s="20">
        <v>100</v>
      </c>
      <c r="D507" s="20">
        <v>104</v>
      </c>
      <c r="E507" s="20">
        <v>106.5</v>
      </c>
      <c r="F507" s="20">
        <v>109.7</v>
      </c>
      <c r="G507" s="20">
        <v>113.7</v>
      </c>
      <c r="H507" s="20">
        <v>118.6</v>
      </c>
      <c r="I507" s="20">
        <v>123.7</v>
      </c>
      <c r="J507" s="20">
        <v>127.9</v>
      </c>
      <c r="K507" s="20">
        <v>129.19999999999999</v>
      </c>
      <c r="L507" s="20">
        <v>124.8</v>
      </c>
      <c r="M507" s="20">
        <v>124.8</v>
      </c>
    </row>
    <row r="508" spans="2:13">
      <c r="B508" s="116" t="s">
        <v>40</v>
      </c>
      <c r="C508" s="20">
        <v>100</v>
      </c>
      <c r="D508" s="20">
        <v>104.4</v>
      </c>
      <c r="E508" s="20">
        <v>108.4</v>
      </c>
      <c r="F508" s="20">
        <v>112.8</v>
      </c>
      <c r="G508" s="20">
        <v>116.3</v>
      </c>
      <c r="H508" s="20">
        <v>121.3</v>
      </c>
      <c r="I508" s="20">
        <v>126.4</v>
      </c>
      <c r="J508" s="20">
        <v>131.69999999999999</v>
      </c>
      <c r="K508" s="20">
        <v>133.69999999999999</v>
      </c>
      <c r="L508" s="20">
        <v>129.1</v>
      </c>
      <c r="M508" s="20">
        <v>128.4</v>
      </c>
    </row>
    <row r="509" spans="2:13">
      <c r="B509" s="116" t="s">
        <v>41</v>
      </c>
      <c r="C509" s="20">
        <v>100</v>
      </c>
      <c r="D509" s="20">
        <v>102.6</v>
      </c>
      <c r="E509" s="20">
        <v>105.6</v>
      </c>
      <c r="F509" s="20">
        <v>108.8</v>
      </c>
      <c r="G509" s="20">
        <v>112.7</v>
      </c>
      <c r="H509" s="20">
        <v>116.3</v>
      </c>
      <c r="I509" s="20">
        <v>121.1</v>
      </c>
      <c r="J509" s="20">
        <v>125.6</v>
      </c>
      <c r="K509" s="20">
        <v>127.9</v>
      </c>
      <c r="L509" s="20">
        <v>124.7</v>
      </c>
      <c r="M509" s="20">
        <v>126.3</v>
      </c>
    </row>
    <row r="510" spans="2:13">
      <c r="B510" s="116" t="s">
        <v>42</v>
      </c>
      <c r="C510" s="20">
        <v>100</v>
      </c>
      <c r="D510" s="20">
        <v>103.3</v>
      </c>
      <c r="E510" s="20">
        <v>105.3</v>
      </c>
      <c r="F510" s="20">
        <v>107.9</v>
      </c>
      <c r="G510" s="20">
        <v>111.2</v>
      </c>
      <c r="H510" s="20">
        <v>115.5</v>
      </c>
      <c r="I510" s="20">
        <v>120.1</v>
      </c>
      <c r="J510" s="20">
        <v>124.4</v>
      </c>
      <c r="K510" s="20">
        <v>126.1</v>
      </c>
      <c r="L510" s="20">
        <v>121.5</v>
      </c>
      <c r="M510" s="20">
        <v>122.4</v>
      </c>
    </row>
    <row r="511" spans="2:13">
      <c r="B511" s="116" t="s">
        <v>43</v>
      </c>
      <c r="C511" s="20">
        <v>100</v>
      </c>
      <c r="D511" s="20">
        <v>102.2</v>
      </c>
      <c r="E511" s="20">
        <v>104.3</v>
      </c>
      <c r="F511" s="20">
        <v>108.2</v>
      </c>
      <c r="G511" s="20">
        <v>111.8</v>
      </c>
      <c r="H511" s="20">
        <v>115.7</v>
      </c>
      <c r="I511" s="20">
        <v>120.5</v>
      </c>
      <c r="J511" s="20">
        <v>125.3</v>
      </c>
      <c r="K511" s="20">
        <v>127.1</v>
      </c>
      <c r="L511" s="20">
        <v>122.7</v>
      </c>
      <c r="M511" s="20">
        <v>122.3</v>
      </c>
    </row>
    <row r="512" spans="2:13">
      <c r="B512" s="116" t="s">
        <v>99</v>
      </c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</row>
    <row r="513" spans="2:13">
      <c r="B513" s="116" t="s">
        <v>46</v>
      </c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</row>
    <row r="514" spans="2:13">
      <c r="B514" s="116" t="s">
        <v>100</v>
      </c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</row>
    <row r="515" spans="2:13">
      <c r="B515" s="116" t="s">
        <v>107</v>
      </c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</row>
    <row r="516" spans="2:13">
      <c r="B516" s="116" t="s">
        <v>477</v>
      </c>
      <c r="C516" s="20">
        <v>100</v>
      </c>
      <c r="D516" s="20">
        <v>103.6</v>
      </c>
      <c r="E516" s="20">
        <v>106.5</v>
      </c>
      <c r="F516" s="20">
        <v>109.7</v>
      </c>
      <c r="G516" s="20">
        <v>113.3</v>
      </c>
      <c r="H516" s="20">
        <v>117.4</v>
      </c>
      <c r="I516" s="20">
        <v>122.1</v>
      </c>
      <c r="J516" s="20">
        <v>126.5</v>
      </c>
      <c r="K516" s="20">
        <v>127.6</v>
      </c>
      <c r="L516" s="20">
        <v>122.9</v>
      </c>
      <c r="M516" s="20">
        <v>122.7</v>
      </c>
    </row>
    <row r="517" spans="2:13">
      <c r="B517" s="117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</row>
    <row r="518" spans="2:13">
      <c r="B518" s="116" t="s">
        <v>535</v>
      </c>
      <c r="C518" s="20">
        <v>100</v>
      </c>
      <c r="D518" s="20">
        <v>102.9</v>
      </c>
      <c r="E518" s="20">
        <v>105.7</v>
      </c>
      <c r="F518" s="20">
        <v>110.9</v>
      </c>
      <c r="G518" s="20">
        <v>114.2</v>
      </c>
      <c r="H518" s="20">
        <v>117.4</v>
      </c>
      <c r="I518" s="20">
        <v>120.6</v>
      </c>
      <c r="J518" s="20">
        <v>124.9</v>
      </c>
      <c r="K518" s="20">
        <v>128.4</v>
      </c>
      <c r="L518" s="20">
        <v>126.2</v>
      </c>
      <c r="M518" s="20">
        <v>126.2</v>
      </c>
    </row>
    <row r="519" spans="2:13">
      <c r="B519" s="116" t="s">
        <v>537</v>
      </c>
      <c r="C519" s="20">
        <v>100</v>
      </c>
      <c r="D519" s="20">
        <v>102.7</v>
      </c>
      <c r="E519" s="20">
        <v>104.8</v>
      </c>
      <c r="F519" s="20">
        <v>109.5</v>
      </c>
      <c r="G519" s="20">
        <v>113.3</v>
      </c>
      <c r="H519" s="20">
        <v>118</v>
      </c>
      <c r="I519" s="20">
        <v>122.6</v>
      </c>
      <c r="J519" s="20">
        <v>126.2</v>
      </c>
      <c r="K519" s="20">
        <v>129.30000000000001</v>
      </c>
      <c r="L519" s="20">
        <v>127.7</v>
      </c>
      <c r="M519" s="20">
        <v>127.5</v>
      </c>
    </row>
    <row r="520" spans="2:13">
      <c r="B520" s="117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</row>
    <row r="521" spans="2:13">
      <c r="B521" s="117" t="s">
        <v>538</v>
      </c>
      <c r="C521" s="117"/>
      <c r="D521" s="117"/>
      <c r="E521" s="117"/>
      <c r="F521" s="117"/>
      <c r="G521" s="117"/>
      <c r="H521" s="117"/>
      <c r="I521" s="117"/>
      <c r="J521" s="117"/>
      <c r="K521" s="117"/>
      <c r="L521" s="117"/>
      <c r="M521" s="117"/>
    </row>
    <row r="522" spans="2:13">
      <c r="B522" s="117"/>
      <c r="C522" s="117"/>
      <c r="D522" s="117"/>
      <c r="E522" s="117"/>
      <c r="F522" s="117"/>
      <c r="G522" s="117"/>
      <c r="H522" s="117"/>
      <c r="I522" s="117"/>
      <c r="J522" s="117"/>
      <c r="K522" s="117"/>
      <c r="L522" s="117"/>
      <c r="M522" s="117"/>
    </row>
    <row r="523" spans="2:13">
      <c r="B523" s="117"/>
      <c r="C523" s="120" t="s">
        <v>89</v>
      </c>
      <c r="D523" s="120" t="s">
        <v>539</v>
      </c>
      <c r="E523" s="120" t="s">
        <v>540</v>
      </c>
      <c r="F523" s="120" t="s">
        <v>541</v>
      </c>
      <c r="G523" s="120" t="s">
        <v>542</v>
      </c>
      <c r="H523" s="120" t="s">
        <v>543</v>
      </c>
      <c r="I523" s="120" t="s">
        <v>544</v>
      </c>
      <c r="J523" s="120" t="s">
        <v>545</v>
      </c>
      <c r="K523" s="120" t="s">
        <v>546</v>
      </c>
      <c r="L523" s="120" t="s">
        <v>547</v>
      </c>
      <c r="M523" s="120" t="s">
        <v>548</v>
      </c>
    </row>
    <row r="524" spans="2:13">
      <c r="B524" s="116" t="s">
        <v>27</v>
      </c>
      <c r="C524" s="6">
        <f>C495*$C435/100</f>
        <v>83843639</v>
      </c>
      <c r="D524" s="6">
        <f t="shared" ref="D524:M524" si="201">D495*$C435/100</f>
        <v>86778166.364999995</v>
      </c>
      <c r="E524" s="6">
        <f t="shared" si="201"/>
        <v>89796537.369000003</v>
      </c>
      <c r="F524" s="6">
        <f t="shared" si="201"/>
        <v>93485657.484999999</v>
      </c>
      <c r="G524" s="6">
        <f t="shared" si="201"/>
        <v>96839403.045000002</v>
      </c>
      <c r="H524" s="6">
        <f t="shared" si="201"/>
        <v>100360835.88300002</v>
      </c>
      <c r="I524" s="6">
        <f t="shared" si="201"/>
        <v>104469174.19399999</v>
      </c>
      <c r="J524" s="6">
        <f t="shared" si="201"/>
        <v>108242137.949</v>
      </c>
      <c r="K524" s="6">
        <f t="shared" si="201"/>
        <v>108912887.061</v>
      </c>
      <c r="L524" s="6">
        <f t="shared" si="201"/>
        <v>104888392.389</v>
      </c>
      <c r="M524" s="6">
        <f t="shared" si="201"/>
        <v>103966112.36</v>
      </c>
    </row>
    <row r="525" spans="2:13">
      <c r="B525" s="116" t="s">
        <v>28</v>
      </c>
      <c r="C525" s="6">
        <f t="shared" ref="C525:M525" si="202">C496*$C436/100</f>
        <v>19575966</v>
      </c>
      <c r="D525" s="6">
        <f t="shared" si="202"/>
        <v>20124093.048</v>
      </c>
      <c r="E525" s="6">
        <f t="shared" si="202"/>
        <v>20867979.755999997</v>
      </c>
      <c r="F525" s="6">
        <f t="shared" si="202"/>
        <v>21533562.600000001</v>
      </c>
      <c r="G525" s="6">
        <f t="shared" si="202"/>
        <v>22159993.512000002</v>
      </c>
      <c r="H525" s="6">
        <f t="shared" si="202"/>
        <v>22923456.186000001</v>
      </c>
      <c r="I525" s="6">
        <f t="shared" si="202"/>
        <v>23863102.554000001</v>
      </c>
      <c r="J525" s="6">
        <f t="shared" si="202"/>
        <v>24939780.684</v>
      </c>
      <c r="K525" s="6">
        <f t="shared" si="202"/>
        <v>25135540.344000001</v>
      </c>
      <c r="L525" s="6">
        <f t="shared" si="202"/>
        <v>24000134.316</v>
      </c>
      <c r="M525" s="6">
        <f t="shared" si="202"/>
        <v>23882678.52</v>
      </c>
    </row>
    <row r="526" spans="2:13">
      <c r="B526" s="116" t="s">
        <v>29</v>
      </c>
      <c r="C526" s="6">
        <f t="shared" ref="C526:M526" si="203">C497*$C437/100</f>
        <v>13895893</v>
      </c>
      <c r="D526" s="6">
        <f t="shared" si="203"/>
        <v>14382249.255000001</v>
      </c>
      <c r="E526" s="6">
        <f t="shared" si="203"/>
        <v>14687958.901000001</v>
      </c>
      <c r="F526" s="6">
        <f t="shared" si="203"/>
        <v>15049252.118999999</v>
      </c>
      <c r="G526" s="6">
        <f t="shared" si="203"/>
        <v>15382753.551000001</v>
      </c>
      <c r="H526" s="6">
        <f t="shared" si="203"/>
        <v>15869109.806000002</v>
      </c>
      <c r="I526" s="6">
        <f t="shared" si="203"/>
        <v>16550008.562999999</v>
      </c>
      <c r="J526" s="6">
        <f t="shared" si="203"/>
        <v>17119740.176000003</v>
      </c>
      <c r="K526" s="6">
        <f t="shared" si="203"/>
        <v>17300386.785</v>
      </c>
      <c r="L526" s="6">
        <f t="shared" si="203"/>
        <v>16605592.135</v>
      </c>
      <c r="M526" s="6">
        <f t="shared" si="203"/>
        <v>16647279.813999999</v>
      </c>
    </row>
    <row r="527" spans="2:13">
      <c r="B527" s="116" t="s">
        <v>30</v>
      </c>
      <c r="C527" s="6">
        <f t="shared" ref="C527:M527" si="204">C498*$C438/100</f>
        <v>16110000</v>
      </c>
      <c r="D527" s="6">
        <f t="shared" si="204"/>
        <v>16528860</v>
      </c>
      <c r="E527" s="6">
        <f t="shared" si="204"/>
        <v>16689960</v>
      </c>
      <c r="F527" s="6">
        <f t="shared" si="204"/>
        <v>16931610</v>
      </c>
      <c r="G527" s="6">
        <f t="shared" si="204"/>
        <v>17350470</v>
      </c>
      <c r="H527" s="6">
        <f t="shared" si="204"/>
        <v>17962650</v>
      </c>
      <c r="I527" s="6">
        <f t="shared" si="204"/>
        <v>18526500</v>
      </c>
      <c r="J527" s="6">
        <f t="shared" si="204"/>
        <v>19154790</v>
      </c>
      <c r="K527" s="6">
        <f t="shared" si="204"/>
        <v>19396440</v>
      </c>
      <c r="L527" s="6">
        <f t="shared" si="204"/>
        <v>18655380</v>
      </c>
      <c r="M527" s="6">
        <f t="shared" si="204"/>
        <v>18590940</v>
      </c>
    </row>
    <row r="528" spans="2:13">
      <c r="B528" s="116" t="s">
        <v>31</v>
      </c>
      <c r="C528" s="6">
        <f t="shared" ref="C528:M528" si="205">C499*$C439/100</f>
        <v>25312755</v>
      </c>
      <c r="D528" s="6">
        <f t="shared" si="205"/>
        <v>26553079.995000001</v>
      </c>
      <c r="E528" s="6">
        <f t="shared" si="205"/>
        <v>27312462.645</v>
      </c>
      <c r="F528" s="6">
        <f t="shared" si="205"/>
        <v>28350285.600000001</v>
      </c>
      <c r="G528" s="6">
        <f t="shared" si="205"/>
        <v>29033729.984999999</v>
      </c>
      <c r="H528" s="6">
        <f t="shared" si="205"/>
        <v>29944989.164999999</v>
      </c>
      <c r="I528" s="6">
        <f t="shared" si="205"/>
        <v>30856248.344999999</v>
      </c>
      <c r="J528" s="6">
        <f t="shared" si="205"/>
        <v>31868758.545000002</v>
      </c>
      <c r="K528" s="6">
        <f t="shared" si="205"/>
        <v>31944696.809999999</v>
      </c>
      <c r="L528" s="6">
        <f t="shared" si="205"/>
        <v>30603120.795000002</v>
      </c>
      <c r="M528" s="6">
        <f t="shared" si="205"/>
        <v>30349993.245000001</v>
      </c>
    </row>
    <row r="529" spans="2:13">
      <c r="B529" s="116" t="s">
        <v>32</v>
      </c>
      <c r="C529" s="6">
        <f t="shared" ref="C529:M529" si="206">C500*$C440/100</f>
        <v>7779328</v>
      </c>
      <c r="D529" s="6">
        <f t="shared" si="206"/>
        <v>8152735.7439999999</v>
      </c>
      <c r="E529" s="6">
        <f t="shared" si="206"/>
        <v>8432791.5520000011</v>
      </c>
      <c r="F529" s="6">
        <f t="shared" si="206"/>
        <v>8611716.0960000008</v>
      </c>
      <c r="G529" s="6">
        <f t="shared" si="206"/>
        <v>8860654.5920000002</v>
      </c>
      <c r="H529" s="6">
        <f t="shared" si="206"/>
        <v>9195165.6960000005</v>
      </c>
      <c r="I529" s="6">
        <f t="shared" si="206"/>
        <v>9553014.784</v>
      </c>
      <c r="J529" s="6">
        <f t="shared" si="206"/>
        <v>9895305.216</v>
      </c>
      <c r="K529" s="6">
        <f t="shared" si="206"/>
        <v>10004215.808</v>
      </c>
      <c r="L529" s="6">
        <f t="shared" si="206"/>
        <v>9654146.0480000004</v>
      </c>
      <c r="M529" s="6">
        <f t="shared" si="206"/>
        <v>9669704.7039999999</v>
      </c>
    </row>
    <row r="530" spans="2:13">
      <c r="B530" s="116" t="s">
        <v>33</v>
      </c>
      <c r="C530" s="6">
        <f t="shared" ref="C530:M530" si="207">C501*$C441/100</f>
        <v>34834665</v>
      </c>
      <c r="D530" s="6">
        <f t="shared" si="207"/>
        <v>35705531.625</v>
      </c>
      <c r="E530" s="6">
        <f t="shared" si="207"/>
        <v>36924744.899999999</v>
      </c>
      <c r="F530" s="6">
        <f t="shared" si="207"/>
        <v>38074288.844999999</v>
      </c>
      <c r="G530" s="6">
        <f t="shared" si="207"/>
        <v>39258667.454999998</v>
      </c>
      <c r="H530" s="6">
        <f t="shared" si="207"/>
        <v>40547550.060000002</v>
      </c>
      <c r="I530" s="6">
        <f t="shared" si="207"/>
        <v>42115109.984999999</v>
      </c>
      <c r="J530" s="6">
        <f t="shared" si="207"/>
        <v>43752339.240000002</v>
      </c>
      <c r="K530" s="6">
        <f t="shared" si="207"/>
        <v>44135520.555</v>
      </c>
      <c r="L530" s="6">
        <f t="shared" si="207"/>
        <v>42672464.625</v>
      </c>
      <c r="M530" s="6">
        <f t="shared" si="207"/>
        <v>43020811.274999999</v>
      </c>
    </row>
    <row r="531" spans="2:13">
      <c r="B531" s="116" t="s">
        <v>34</v>
      </c>
      <c r="C531" s="6">
        <f t="shared" ref="C531:M531" si="208">C502*$C442/100</f>
        <v>21330235</v>
      </c>
      <c r="D531" s="6">
        <f t="shared" si="208"/>
        <v>22012802.52</v>
      </c>
      <c r="E531" s="6">
        <f t="shared" si="208"/>
        <v>22802021.215</v>
      </c>
      <c r="F531" s="6">
        <f t="shared" si="208"/>
        <v>23591239.91</v>
      </c>
      <c r="G531" s="6">
        <f t="shared" si="208"/>
        <v>24337798.135000002</v>
      </c>
      <c r="H531" s="6">
        <f t="shared" si="208"/>
        <v>25148347.065000001</v>
      </c>
      <c r="I531" s="6">
        <f t="shared" si="208"/>
        <v>26257519.285</v>
      </c>
      <c r="J531" s="6">
        <f t="shared" si="208"/>
        <v>27473342.680000003</v>
      </c>
      <c r="K531" s="6">
        <f t="shared" si="208"/>
        <v>27899947.380000006</v>
      </c>
      <c r="L531" s="6">
        <f t="shared" si="208"/>
        <v>26982747.274999999</v>
      </c>
      <c r="M531" s="6">
        <f t="shared" si="208"/>
        <v>26726784.454999998</v>
      </c>
    </row>
    <row r="532" spans="2:13">
      <c r="B532" s="116" t="s">
        <v>35</v>
      </c>
      <c r="C532" s="6">
        <f t="shared" ref="C532:M532" si="209">C503*$C443/100</f>
        <v>119123595</v>
      </c>
      <c r="D532" s="6">
        <f t="shared" si="209"/>
        <v>123531168.015</v>
      </c>
      <c r="E532" s="6">
        <f t="shared" si="209"/>
        <v>126509257.89</v>
      </c>
      <c r="F532" s="6">
        <f t="shared" si="209"/>
        <v>130202089.33499999</v>
      </c>
      <c r="G532" s="6">
        <f t="shared" si="209"/>
        <v>134490538.755</v>
      </c>
      <c r="H532" s="6">
        <f t="shared" si="209"/>
        <v>138898111.77000001</v>
      </c>
      <c r="I532" s="6">
        <f t="shared" si="209"/>
        <v>144258673.54499999</v>
      </c>
      <c r="J532" s="6">
        <f t="shared" si="209"/>
        <v>149023617.345</v>
      </c>
      <c r="K532" s="6">
        <f t="shared" si="209"/>
        <v>149261864.535</v>
      </c>
      <c r="L532" s="6">
        <f t="shared" si="209"/>
        <v>142948314</v>
      </c>
      <c r="M532" s="6">
        <f t="shared" si="209"/>
        <v>143067437.595</v>
      </c>
    </row>
    <row r="533" spans="2:13">
      <c r="B533" s="116" t="s">
        <v>36</v>
      </c>
      <c r="C533" s="6">
        <f t="shared" ref="C533:M533" si="210">C504*$C444/100</f>
        <v>60985297</v>
      </c>
      <c r="D533" s="6">
        <f t="shared" si="210"/>
        <v>63790620.662</v>
      </c>
      <c r="E533" s="6">
        <f t="shared" si="210"/>
        <v>65559194.274999999</v>
      </c>
      <c r="F533" s="6">
        <f t="shared" si="210"/>
        <v>67205797.294</v>
      </c>
      <c r="G533" s="6">
        <f t="shared" si="210"/>
        <v>69340282.68900001</v>
      </c>
      <c r="H533" s="6">
        <f t="shared" si="210"/>
        <v>71779694.569000006</v>
      </c>
      <c r="I533" s="6">
        <f t="shared" si="210"/>
        <v>74646003.527999997</v>
      </c>
      <c r="J533" s="6">
        <f t="shared" si="210"/>
        <v>77024430.111000001</v>
      </c>
      <c r="K533" s="6">
        <f t="shared" si="210"/>
        <v>77634283.081</v>
      </c>
      <c r="L533" s="6">
        <f t="shared" si="210"/>
        <v>74219106.449000001</v>
      </c>
      <c r="M533" s="6">
        <f t="shared" si="210"/>
        <v>73792209.370000005</v>
      </c>
    </row>
    <row r="534" spans="2:13">
      <c r="B534" s="116" t="s">
        <v>37</v>
      </c>
      <c r="C534" s="6">
        <f t="shared" ref="C534:M534" si="211">C505*$C445/100</f>
        <v>10540172</v>
      </c>
      <c r="D534" s="6">
        <f t="shared" si="211"/>
        <v>10856377.16</v>
      </c>
      <c r="E534" s="6">
        <f t="shared" si="211"/>
        <v>11267443.867999999</v>
      </c>
      <c r="F534" s="6">
        <f t="shared" si="211"/>
        <v>11678510.575999999</v>
      </c>
      <c r="G534" s="6">
        <f t="shared" si="211"/>
        <v>12079037.112</v>
      </c>
      <c r="H534" s="6">
        <f t="shared" si="211"/>
        <v>12532264.507999999</v>
      </c>
      <c r="I534" s="6">
        <f t="shared" si="211"/>
        <v>13048732.935999999</v>
      </c>
      <c r="J534" s="6">
        <f t="shared" si="211"/>
        <v>13628442.396000002</v>
      </c>
      <c r="K534" s="6">
        <f t="shared" si="211"/>
        <v>13870866.352</v>
      </c>
      <c r="L534" s="6">
        <f t="shared" si="211"/>
        <v>13565201.363999998</v>
      </c>
      <c r="M534" s="6">
        <f t="shared" si="211"/>
        <v>13565201.363999998</v>
      </c>
    </row>
    <row r="535" spans="2:13">
      <c r="B535" s="116" t="s">
        <v>38</v>
      </c>
      <c r="C535" s="6">
        <f t="shared" ref="C535:M535" si="212">C506*$C446/100</f>
        <v>32703138</v>
      </c>
      <c r="D535" s="6">
        <f t="shared" si="212"/>
        <v>33618825.864</v>
      </c>
      <c r="E535" s="6">
        <f t="shared" si="212"/>
        <v>34403701.175999999</v>
      </c>
      <c r="F535" s="6">
        <f t="shared" si="212"/>
        <v>35319389.039999999</v>
      </c>
      <c r="G535" s="6">
        <f t="shared" si="212"/>
        <v>36529405.145999998</v>
      </c>
      <c r="H535" s="6">
        <f t="shared" si="212"/>
        <v>37772124.390000001</v>
      </c>
      <c r="I535" s="6">
        <f t="shared" si="212"/>
        <v>39374578.152000003</v>
      </c>
      <c r="J535" s="6">
        <f t="shared" si="212"/>
        <v>40944328.776000001</v>
      </c>
      <c r="K535" s="6">
        <f t="shared" si="212"/>
        <v>41631094.674000002</v>
      </c>
      <c r="L535" s="6">
        <f t="shared" si="212"/>
        <v>40355672.292000003</v>
      </c>
      <c r="M535" s="6">
        <f t="shared" si="212"/>
        <v>40355672.292000003</v>
      </c>
    </row>
    <row r="536" spans="2:13">
      <c r="B536" s="116" t="s">
        <v>39</v>
      </c>
      <c r="C536" s="6">
        <f t="shared" ref="C536:M536" si="213">C507*$C447/100</f>
        <v>111204522</v>
      </c>
      <c r="D536" s="6">
        <f t="shared" si="213"/>
        <v>115652702.88</v>
      </c>
      <c r="E536" s="6">
        <f t="shared" si="213"/>
        <v>118432815.93000001</v>
      </c>
      <c r="F536" s="6">
        <f t="shared" si="213"/>
        <v>121991360.634</v>
      </c>
      <c r="G536" s="6">
        <f t="shared" si="213"/>
        <v>126439541.514</v>
      </c>
      <c r="H536" s="6">
        <f t="shared" si="213"/>
        <v>131888563.09199999</v>
      </c>
      <c r="I536" s="6">
        <f t="shared" si="213"/>
        <v>137559993.71399999</v>
      </c>
      <c r="J536" s="6">
        <f t="shared" si="213"/>
        <v>142230583.63800001</v>
      </c>
      <c r="K536" s="6">
        <f t="shared" si="213"/>
        <v>143676242.42399999</v>
      </c>
      <c r="L536" s="6">
        <f t="shared" si="213"/>
        <v>138783243.456</v>
      </c>
      <c r="M536" s="6">
        <f t="shared" si="213"/>
        <v>138783243.456</v>
      </c>
    </row>
    <row r="537" spans="2:13">
      <c r="B537" s="116" t="s">
        <v>40</v>
      </c>
      <c r="C537" s="6">
        <f t="shared" ref="C537:M537" si="214">C508*$C448/100</f>
        <v>15202081</v>
      </c>
      <c r="D537" s="6">
        <f t="shared" si="214"/>
        <v>15870972.564000001</v>
      </c>
      <c r="E537" s="6">
        <f t="shared" si="214"/>
        <v>16479055.804000001</v>
      </c>
      <c r="F537" s="6">
        <f t="shared" si="214"/>
        <v>17147947.368000001</v>
      </c>
      <c r="G537" s="6">
        <f t="shared" si="214"/>
        <v>17680020.202999998</v>
      </c>
      <c r="H537" s="6">
        <f t="shared" si="214"/>
        <v>18440124.252999999</v>
      </c>
      <c r="I537" s="6">
        <f t="shared" si="214"/>
        <v>19215430.384</v>
      </c>
      <c r="J537" s="6">
        <f t="shared" si="214"/>
        <v>20021140.676999997</v>
      </c>
      <c r="K537" s="6">
        <f t="shared" si="214"/>
        <v>20325182.296999998</v>
      </c>
      <c r="L537" s="6">
        <f t="shared" si="214"/>
        <v>19625886.570999999</v>
      </c>
      <c r="M537" s="6">
        <f t="shared" si="214"/>
        <v>19519472.004000001</v>
      </c>
    </row>
    <row r="538" spans="2:13">
      <c r="B538" s="116" t="s">
        <v>41</v>
      </c>
      <c r="C538" s="6">
        <f t="shared" ref="C538:M538" si="215">C509*$C449/100</f>
        <v>10932606</v>
      </c>
      <c r="D538" s="6">
        <f t="shared" si="215"/>
        <v>11216853.755999999</v>
      </c>
      <c r="E538" s="6">
        <f t="shared" si="215"/>
        <v>11544831.935999999</v>
      </c>
      <c r="F538" s="6">
        <f t="shared" si="215"/>
        <v>11894675.328</v>
      </c>
      <c r="G538" s="6">
        <f t="shared" si="215"/>
        <v>12321046.962000001</v>
      </c>
      <c r="H538" s="6">
        <f t="shared" si="215"/>
        <v>12714620.777999999</v>
      </c>
      <c r="I538" s="6">
        <f t="shared" si="215"/>
        <v>13239385.865999999</v>
      </c>
      <c r="J538" s="6">
        <f t="shared" si="215"/>
        <v>13731353.136</v>
      </c>
      <c r="K538" s="6">
        <f t="shared" si="215"/>
        <v>13982803.074000001</v>
      </c>
      <c r="L538" s="6">
        <f t="shared" si="215"/>
        <v>13632959.682</v>
      </c>
      <c r="M538" s="6">
        <f t="shared" si="215"/>
        <v>13807881.377999999</v>
      </c>
    </row>
    <row r="539" spans="2:13">
      <c r="B539" s="116" t="s">
        <v>42</v>
      </c>
      <c r="C539" s="6">
        <f t="shared" ref="C539:M539" si="216">C510*$C450/100</f>
        <v>39737889</v>
      </c>
      <c r="D539" s="6">
        <f t="shared" si="216"/>
        <v>41049239.336999997</v>
      </c>
      <c r="E539" s="6">
        <f t="shared" si="216"/>
        <v>41843997.116999999</v>
      </c>
      <c r="F539" s="6">
        <f t="shared" si="216"/>
        <v>42877182.231000006</v>
      </c>
      <c r="G539" s="6">
        <f t="shared" si="216"/>
        <v>44188532.568000004</v>
      </c>
      <c r="H539" s="6">
        <f t="shared" si="216"/>
        <v>45897261.795000002</v>
      </c>
      <c r="I539" s="6">
        <f t="shared" si="216"/>
        <v>47725204.688999996</v>
      </c>
      <c r="J539" s="6">
        <f t="shared" si="216"/>
        <v>49433933.916000001</v>
      </c>
      <c r="K539" s="6">
        <f t="shared" si="216"/>
        <v>50109478.028999999</v>
      </c>
      <c r="L539" s="6">
        <f t="shared" si="216"/>
        <v>48281535.134999998</v>
      </c>
      <c r="M539" s="6">
        <f t="shared" si="216"/>
        <v>48639176.136000007</v>
      </c>
    </row>
    <row r="540" spans="2:13">
      <c r="B540" s="116" t="s">
        <v>43</v>
      </c>
      <c r="C540" s="6">
        <f t="shared" ref="C540:M540" si="217">C511*$C451/100</f>
        <v>4800138</v>
      </c>
      <c r="D540" s="6">
        <f t="shared" si="217"/>
        <v>4905741.0360000003</v>
      </c>
      <c r="E540" s="6">
        <f t="shared" si="217"/>
        <v>5006543.9339999994</v>
      </c>
      <c r="F540" s="6">
        <f t="shared" si="217"/>
        <v>5193749.3160000006</v>
      </c>
      <c r="G540" s="6">
        <f t="shared" si="217"/>
        <v>5366554.284</v>
      </c>
      <c r="H540" s="6">
        <f t="shared" si="217"/>
        <v>5553759.6660000002</v>
      </c>
      <c r="I540" s="6">
        <f t="shared" si="217"/>
        <v>5784166.29</v>
      </c>
      <c r="J540" s="6">
        <f t="shared" si="217"/>
        <v>6014572.9139999999</v>
      </c>
      <c r="K540" s="6">
        <f t="shared" si="217"/>
        <v>6100975.3979999991</v>
      </c>
      <c r="L540" s="6">
        <f t="shared" si="217"/>
        <v>5889769.3260000004</v>
      </c>
      <c r="M540" s="6">
        <f t="shared" si="217"/>
        <v>5870568.7740000002</v>
      </c>
    </row>
    <row r="541" spans="2:13">
      <c r="B541" s="116" t="s">
        <v>99</v>
      </c>
      <c r="C541" s="6">
        <f>C547+C548</f>
        <v>1813051</v>
      </c>
      <c r="D541" s="6">
        <f t="shared" ref="D541:M541" si="218">D547+D548</f>
        <v>1863902.031</v>
      </c>
      <c r="E541" s="6">
        <f t="shared" si="218"/>
        <v>1908621.3910000001</v>
      </c>
      <c r="F541" s="6">
        <f t="shared" si="218"/>
        <v>1998581.4230000002</v>
      </c>
      <c r="G541" s="6">
        <f t="shared" si="218"/>
        <v>2062730.7260000003</v>
      </c>
      <c r="H541" s="6">
        <f t="shared" si="218"/>
        <v>2133704.2179999999</v>
      </c>
      <c r="I541" s="6">
        <f t="shared" si="218"/>
        <v>2203813.9859999996</v>
      </c>
      <c r="J541" s="6">
        <f t="shared" si="218"/>
        <v>2275729.1110000005</v>
      </c>
      <c r="K541" s="6">
        <f t="shared" si="218"/>
        <v>2335731</v>
      </c>
      <c r="L541" s="6">
        <f t="shared" si="218"/>
        <v>2301026.2220000001</v>
      </c>
      <c r="M541" s="6">
        <f t="shared" si="218"/>
        <v>2299298.7740000002</v>
      </c>
    </row>
    <row r="542" spans="2:13">
      <c r="B542" s="116" t="s">
        <v>46</v>
      </c>
      <c r="C542" s="6">
        <f>SUM(C524:C541)</f>
        <v>629724970</v>
      </c>
      <c r="D542" s="6">
        <f t="shared" ref="D542:M542" si="219">SUM(D524:D541)</f>
        <v>652593921.85700011</v>
      </c>
      <c r="E542" s="6">
        <f t="shared" si="219"/>
        <v>670469919.65900004</v>
      </c>
      <c r="F542" s="6">
        <f t="shared" si="219"/>
        <v>691136895.19999993</v>
      </c>
      <c r="G542" s="6">
        <f t="shared" si="219"/>
        <v>713721160.23399985</v>
      </c>
      <c r="H542" s="6">
        <f t="shared" si="219"/>
        <v>739562332.9000001</v>
      </c>
      <c r="I542" s="6">
        <f t="shared" si="219"/>
        <v>769246660.79999983</v>
      </c>
      <c r="J542" s="6">
        <f t="shared" si="219"/>
        <v>796774326.51000011</v>
      </c>
      <c r="K542" s="6">
        <f t="shared" si="219"/>
        <v>803658155.60700011</v>
      </c>
      <c r="L542" s="6">
        <f t="shared" si="219"/>
        <v>773664692.08000004</v>
      </c>
      <c r="M542" s="6">
        <f t="shared" si="219"/>
        <v>772554465.51600015</v>
      </c>
    </row>
    <row r="543" spans="2:13">
      <c r="B543" s="116" t="s">
        <v>100</v>
      </c>
      <c r="C543" s="117"/>
      <c r="D543" s="117"/>
      <c r="E543" s="117"/>
      <c r="F543" s="117"/>
      <c r="G543" s="117"/>
      <c r="H543" s="117"/>
      <c r="I543" s="117"/>
      <c r="J543" s="117"/>
      <c r="K543" s="117"/>
      <c r="L543" s="117"/>
      <c r="M543" s="117"/>
    </row>
    <row r="544" spans="2:13">
      <c r="B544" s="116" t="s">
        <v>107</v>
      </c>
      <c r="C544" s="117"/>
      <c r="D544" s="117"/>
      <c r="E544" s="117"/>
      <c r="F544" s="117"/>
      <c r="G544" s="117"/>
      <c r="H544" s="117"/>
      <c r="I544" s="117"/>
      <c r="J544" s="117"/>
      <c r="K544" s="117"/>
      <c r="L544" s="117"/>
      <c r="M544" s="117"/>
    </row>
    <row r="545" spans="2:13">
      <c r="B545" s="116" t="s">
        <v>477</v>
      </c>
      <c r="C545" s="117"/>
      <c r="D545" s="117"/>
      <c r="E545" s="117"/>
      <c r="F545" s="117"/>
      <c r="G545" s="117"/>
      <c r="H545" s="117"/>
      <c r="I545" s="117"/>
      <c r="J545" s="117"/>
      <c r="K545" s="117"/>
      <c r="L545" s="117"/>
      <c r="M545" s="117"/>
    </row>
    <row r="546" spans="2:13">
      <c r="B546" s="117"/>
      <c r="C546" s="117"/>
      <c r="D546" s="117"/>
      <c r="E546" s="117"/>
      <c r="F546" s="117"/>
      <c r="G546" s="117"/>
      <c r="H546" s="117"/>
      <c r="I546" s="117"/>
      <c r="J546" s="117"/>
      <c r="K546" s="117"/>
      <c r="L546" s="117"/>
      <c r="M546" s="117"/>
    </row>
    <row r="547" spans="2:13">
      <c r="B547" s="116" t="s">
        <v>550</v>
      </c>
      <c r="C547" s="6">
        <f>C518*$C458/100</f>
        <v>949327</v>
      </c>
      <c r="D547" s="6">
        <f t="shared" ref="D547:M547" si="220">D518*$C458/100</f>
        <v>976857.48300000012</v>
      </c>
      <c r="E547" s="6">
        <f t="shared" si="220"/>
        <v>1003438.6390000001</v>
      </c>
      <c r="F547" s="6">
        <f t="shared" si="220"/>
        <v>1052803.6430000002</v>
      </c>
      <c r="G547" s="6">
        <f t="shared" si="220"/>
        <v>1084131.4340000001</v>
      </c>
      <c r="H547" s="6">
        <f t="shared" si="220"/>
        <v>1114509.898</v>
      </c>
      <c r="I547" s="6">
        <f t="shared" si="220"/>
        <v>1144888.362</v>
      </c>
      <c r="J547" s="6">
        <f t="shared" si="220"/>
        <v>1185709.4230000002</v>
      </c>
      <c r="K547" s="6">
        <f t="shared" si="220"/>
        <v>1218935.868</v>
      </c>
      <c r="L547" s="6">
        <f t="shared" si="220"/>
        <v>1198050.6740000001</v>
      </c>
      <c r="M547" s="6">
        <f t="shared" si="220"/>
        <v>1198050.6740000001</v>
      </c>
    </row>
    <row r="548" spans="2:13">
      <c r="B548" s="116" t="s">
        <v>551</v>
      </c>
      <c r="C548" s="6">
        <f>C519*$C459/100</f>
        <v>863724</v>
      </c>
      <c r="D548" s="6">
        <f t="shared" ref="D548:M548" si="221">D519*$C459/100</f>
        <v>887044.54799999995</v>
      </c>
      <c r="E548" s="6">
        <f t="shared" si="221"/>
        <v>905182.75199999998</v>
      </c>
      <c r="F548" s="6">
        <f t="shared" si="221"/>
        <v>945777.78</v>
      </c>
      <c r="G548" s="6">
        <f t="shared" si="221"/>
        <v>978599.29200000002</v>
      </c>
      <c r="H548" s="6">
        <f t="shared" si="221"/>
        <v>1019194.32</v>
      </c>
      <c r="I548" s="6">
        <f t="shared" si="221"/>
        <v>1058925.6239999998</v>
      </c>
      <c r="J548" s="6">
        <f t="shared" si="221"/>
        <v>1090019.6880000001</v>
      </c>
      <c r="K548" s="6">
        <f t="shared" si="221"/>
        <v>1116795.132</v>
      </c>
      <c r="L548" s="6">
        <f t="shared" si="221"/>
        <v>1102975.548</v>
      </c>
      <c r="M548" s="6">
        <f t="shared" si="221"/>
        <v>1101248.1000000001</v>
      </c>
    </row>
    <row r="551" spans="2:13">
      <c r="B551" s="123" t="s">
        <v>575</v>
      </c>
    </row>
    <row r="552" spans="2:13">
      <c r="B552" s="123" t="s">
        <v>571</v>
      </c>
    </row>
    <row r="553" spans="2:13">
      <c r="B553" s="123" t="s">
        <v>572</v>
      </c>
      <c r="C553" s="126">
        <f>C453/C542</f>
        <v>1</v>
      </c>
      <c r="D553" s="126">
        <f t="shared" ref="D553:M553" si="222">D453/D542</f>
        <v>1.0422011900825436</v>
      </c>
      <c r="E553" s="126">
        <f t="shared" si="222"/>
        <v>1.0868149481942513</v>
      </c>
      <c r="F553" s="126">
        <f t="shared" si="222"/>
        <v>1.1321220201586484</v>
      </c>
      <c r="G553" s="126">
        <f t="shared" si="222"/>
        <v>1.1776152520466652</v>
      </c>
      <c r="H553" s="126">
        <f t="shared" si="222"/>
        <v>1.2280061890642564</v>
      </c>
      <c r="I553" s="126">
        <f t="shared" si="222"/>
        <v>1.2786515497864872</v>
      </c>
      <c r="J553" s="126">
        <f t="shared" si="222"/>
        <v>1.3214045909482324</v>
      </c>
      <c r="K553" s="126">
        <f t="shared" si="222"/>
        <v>1.3531069079721638</v>
      </c>
      <c r="L553" s="126">
        <f t="shared" si="222"/>
        <v>1.3613170017730298</v>
      </c>
      <c r="M553" s="126">
        <f t="shared" si="222"/>
        <v>1.3744654459938634</v>
      </c>
    </row>
    <row r="554" spans="2:13">
      <c r="B554" s="125" t="s">
        <v>576</v>
      </c>
      <c r="C554" s="6">
        <f>C455/C553</f>
        <v>538030</v>
      </c>
      <c r="D554" s="6">
        <f t="shared" ref="D554:M554" si="223">D455/D553</f>
        <v>521816.7136778335</v>
      </c>
      <c r="E554" s="6">
        <f t="shared" si="223"/>
        <v>486990.9094270218</v>
      </c>
      <c r="F554" s="6">
        <f t="shared" si="223"/>
        <v>421952.7502283348</v>
      </c>
      <c r="G554" s="6">
        <f t="shared" si="223"/>
        <v>469657.63991148048</v>
      </c>
      <c r="H554" s="6">
        <f t="shared" si="223"/>
        <v>492569.1787114839</v>
      </c>
      <c r="I554" s="6">
        <f t="shared" si="223"/>
        <v>536162.49095735082</v>
      </c>
      <c r="J554" s="6">
        <f t="shared" si="223"/>
        <v>511385.38841846149</v>
      </c>
      <c r="K554" s="6">
        <f t="shared" si="223"/>
        <v>508901.40013546206</v>
      </c>
      <c r="L554" s="6">
        <f t="shared" si="223"/>
        <v>522362.53501119552</v>
      </c>
      <c r="M554" s="6">
        <f t="shared" si="223"/>
        <v>539542.11956472194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51"/>
  <sheetViews>
    <sheetView topLeftCell="A529" zoomScale="125" zoomScaleNormal="125" zoomScalePageLayoutView="125" workbookViewId="0">
      <selection activeCell="C550" sqref="C550:H550"/>
    </sheetView>
  </sheetViews>
  <sheetFormatPr baseColWidth="10" defaultRowHeight="15" x14ac:dyDescent="0"/>
  <cols>
    <col min="1" max="1" width="8.5" customWidth="1"/>
    <col min="2" max="2" width="10.83203125" style="23"/>
    <col min="3" max="3" width="12" customWidth="1"/>
    <col min="4" max="8" width="11.33203125" bestFit="1" customWidth="1"/>
  </cols>
  <sheetData>
    <row r="4" spans="2:8">
      <c r="B4" s="22" t="s">
        <v>98</v>
      </c>
    </row>
    <row r="5" spans="2:8">
      <c r="B5" s="23" t="s">
        <v>70</v>
      </c>
    </row>
    <row r="6" spans="2:8">
      <c r="C6" s="23"/>
      <c r="D6" s="23"/>
      <c r="E6" s="23" t="s">
        <v>25</v>
      </c>
      <c r="F6" s="23" t="s">
        <v>25</v>
      </c>
      <c r="G6" s="23" t="s">
        <v>26</v>
      </c>
      <c r="H6" s="23" t="s">
        <v>83</v>
      </c>
    </row>
    <row r="7" spans="2:8"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</row>
    <row r="8" spans="2:8">
      <c r="B8" s="22" t="s">
        <v>27</v>
      </c>
      <c r="C8" s="6">
        <v>136443142</v>
      </c>
      <c r="D8" s="6">
        <v>132448177</v>
      </c>
      <c r="E8" s="6">
        <v>129346447</v>
      </c>
      <c r="F8" s="6">
        <v>129887988</v>
      </c>
      <c r="G8" s="6">
        <v>127476358</v>
      </c>
      <c r="H8" s="6">
        <v>126158329</v>
      </c>
    </row>
    <row r="9" spans="2:8">
      <c r="B9" s="22" t="s">
        <v>28</v>
      </c>
      <c r="C9" s="6">
        <v>31779373</v>
      </c>
      <c r="D9" s="6">
        <v>30772448</v>
      </c>
      <c r="E9" s="6">
        <v>30373510</v>
      </c>
      <c r="F9" s="6">
        <v>30551342</v>
      </c>
      <c r="G9" s="6">
        <v>29861544</v>
      </c>
      <c r="H9" s="6">
        <v>29425399</v>
      </c>
    </row>
    <row r="10" spans="2:8">
      <c r="B10" s="22" t="s">
        <v>29</v>
      </c>
      <c r="C10" s="6">
        <v>21695580</v>
      </c>
      <c r="D10" s="6">
        <v>20753454</v>
      </c>
      <c r="E10" s="6">
        <v>20510522</v>
      </c>
      <c r="F10" s="6">
        <v>20612897</v>
      </c>
      <c r="G10" s="6">
        <v>20085165</v>
      </c>
      <c r="H10" s="6">
        <v>19540325</v>
      </c>
    </row>
    <row r="11" spans="2:8">
      <c r="B11" s="22" t="s">
        <v>30</v>
      </c>
      <c r="C11" s="6">
        <v>24873547</v>
      </c>
      <c r="D11" s="6">
        <v>24126447</v>
      </c>
      <c r="E11" s="6">
        <v>23502022</v>
      </c>
      <c r="F11" s="6">
        <v>23819544</v>
      </c>
      <c r="G11" s="6">
        <v>23753033</v>
      </c>
      <c r="H11" s="6">
        <v>23773292</v>
      </c>
    </row>
    <row r="12" spans="2:8">
      <c r="B12" s="22" t="s">
        <v>31</v>
      </c>
      <c r="C12" s="6">
        <v>38667346</v>
      </c>
      <c r="D12" s="6">
        <v>37261137</v>
      </c>
      <c r="E12" s="6">
        <v>36962392</v>
      </c>
      <c r="F12" s="6">
        <v>37349077</v>
      </c>
      <c r="G12" s="6">
        <v>36851801</v>
      </c>
      <c r="H12" s="6">
        <v>36761199</v>
      </c>
    </row>
    <row r="13" spans="2:8">
      <c r="B13" s="22" t="s">
        <v>32</v>
      </c>
      <c r="C13" s="6">
        <v>12155225</v>
      </c>
      <c r="D13" s="6">
        <v>11814666</v>
      </c>
      <c r="E13" s="6">
        <v>11666798</v>
      </c>
      <c r="F13" s="6">
        <v>11698901</v>
      </c>
      <c r="G13" s="6">
        <v>11504746</v>
      </c>
      <c r="H13" s="6">
        <v>11297228</v>
      </c>
    </row>
    <row r="14" spans="2:8">
      <c r="B14" s="22" t="s">
        <v>33</v>
      </c>
      <c r="C14" s="6">
        <v>51777765</v>
      </c>
      <c r="D14" s="6">
        <v>50815517</v>
      </c>
      <c r="E14" s="6">
        <v>50180482</v>
      </c>
      <c r="F14" s="6">
        <v>50753381</v>
      </c>
      <c r="G14" s="6">
        <v>49818233</v>
      </c>
      <c r="H14" s="6">
        <v>48783559</v>
      </c>
    </row>
    <row r="15" spans="2:8">
      <c r="B15" s="22" t="s">
        <v>34</v>
      </c>
      <c r="C15" s="6">
        <v>35765981</v>
      </c>
      <c r="D15" s="6">
        <v>34832330</v>
      </c>
      <c r="E15" s="6">
        <v>33853754</v>
      </c>
      <c r="F15" s="6">
        <v>34042340</v>
      </c>
      <c r="G15" s="6">
        <v>33164696</v>
      </c>
      <c r="H15" s="6">
        <v>32829717</v>
      </c>
    </row>
    <row r="16" spans="2:8">
      <c r="B16" s="22" t="s">
        <v>35</v>
      </c>
      <c r="C16" s="6">
        <v>184053514</v>
      </c>
      <c r="D16" s="6">
        <v>179278562</v>
      </c>
      <c r="E16" s="6">
        <v>177302379</v>
      </c>
      <c r="F16" s="6">
        <v>178211555</v>
      </c>
      <c r="G16" s="6">
        <v>176671550</v>
      </c>
      <c r="H16" s="6">
        <v>175640044</v>
      </c>
    </row>
    <row r="17" spans="2:8">
      <c r="B17" s="22" t="s">
        <v>36</v>
      </c>
      <c r="C17" s="6">
        <v>98469643</v>
      </c>
      <c r="D17" s="6">
        <v>94016992</v>
      </c>
      <c r="E17" s="6">
        <v>91640051</v>
      </c>
      <c r="F17" s="6">
        <v>91150275</v>
      </c>
      <c r="G17" s="6">
        <v>89578831</v>
      </c>
      <c r="H17" s="6">
        <v>88787320</v>
      </c>
    </row>
    <row r="18" spans="2:8">
      <c r="B18" s="22" t="s">
        <v>37</v>
      </c>
      <c r="C18" s="6">
        <v>16157838</v>
      </c>
      <c r="D18" s="6">
        <v>15920849</v>
      </c>
      <c r="E18" s="6">
        <v>15685019</v>
      </c>
      <c r="F18" s="6">
        <v>15551695</v>
      </c>
      <c r="G18" s="6">
        <v>15018617</v>
      </c>
      <c r="H18" s="6">
        <v>14777534</v>
      </c>
    </row>
    <row r="19" spans="2:8">
      <c r="B19" s="22" t="s">
        <v>38</v>
      </c>
      <c r="C19" s="6">
        <v>53006722</v>
      </c>
      <c r="D19" s="6">
        <v>51909149</v>
      </c>
      <c r="E19" s="6">
        <v>51483904</v>
      </c>
      <c r="F19" s="6">
        <v>51311741</v>
      </c>
      <c r="G19" s="6">
        <v>50751227</v>
      </c>
      <c r="H19" s="6">
        <v>50357021</v>
      </c>
    </row>
    <row r="20" spans="2:8">
      <c r="B20" s="22" t="s">
        <v>39</v>
      </c>
      <c r="C20" s="6">
        <v>177144836</v>
      </c>
      <c r="D20" s="6">
        <v>176589779</v>
      </c>
      <c r="E20" s="6">
        <v>171117992</v>
      </c>
      <c r="F20" s="6">
        <v>172854230</v>
      </c>
      <c r="G20" s="6">
        <v>169929572</v>
      </c>
      <c r="H20" s="6">
        <v>167199307</v>
      </c>
    </row>
    <row r="21" spans="2:8">
      <c r="B21" s="22" t="s">
        <v>40</v>
      </c>
      <c r="C21" s="6">
        <v>26677238</v>
      </c>
      <c r="D21" s="6">
        <v>25668664</v>
      </c>
      <c r="E21" s="6">
        <v>25366736</v>
      </c>
      <c r="F21" s="6">
        <v>24928841</v>
      </c>
      <c r="G21" s="6">
        <v>24441166</v>
      </c>
      <c r="H21" s="6">
        <v>24036331</v>
      </c>
    </row>
    <row r="22" spans="2:8">
      <c r="B22" s="22" t="s">
        <v>41</v>
      </c>
      <c r="C22" s="6">
        <v>16737283</v>
      </c>
      <c r="D22" s="6">
        <v>16431102</v>
      </c>
      <c r="E22" s="6">
        <v>16349184</v>
      </c>
      <c r="F22" s="6">
        <v>16643015</v>
      </c>
      <c r="G22" s="6">
        <v>16300720</v>
      </c>
      <c r="H22" s="6">
        <v>16015341</v>
      </c>
    </row>
    <row r="23" spans="2:8">
      <c r="B23" s="22" t="s">
        <v>42</v>
      </c>
      <c r="C23" s="6">
        <v>60656949</v>
      </c>
      <c r="D23" s="6">
        <v>58781589</v>
      </c>
      <c r="E23" s="6">
        <v>58764366</v>
      </c>
      <c r="F23" s="6">
        <v>59491076</v>
      </c>
      <c r="G23" s="6">
        <v>58357359</v>
      </c>
      <c r="H23" s="6">
        <v>57268129</v>
      </c>
    </row>
    <row r="24" spans="2:8">
      <c r="B24" s="22" t="s">
        <v>43</v>
      </c>
      <c r="C24" s="6">
        <v>7584501</v>
      </c>
      <c r="D24" s="6">
        <v>7346582</v>
      </c>
      <c r="E24" s="6">
        <v>7281489</v>
      </c>
      <c r="F24" s="6">
        <v>7325249</v>
      </c>
      <c r="G24" s="6">
        <v>7200227</v>
      </c>
      <c r="H24" s="6">
        <v>7083427</v>
      </c>
    </row>
    <row r="25" spans="2:8">
      <c r="B25" s="22" t="s">
        <v>99</v>
      </c>
      <c r="C25" s="6">
        <v>2630031</v>
      </c>
      <c r="D25" s="6">
        <v>2650529</v>
      </c>
      <c r="E25" s="6">
        <v>2619266</v>
      </c>
      <c r="F25" s="6">
        <v>2602027</v>
      </c>
      <c r="G25" s="6">
        <v>2529436</v>
      </c>
      <c r="H25" s="6">
        <v>2509135</v>
      </c>
    </row>
    <row r="26" spans="2:8">
      <c r="B26" s="22" t="s">
        <v>46</v>
      </c>
      <c r="C26" s="6">
        <v>996276514</v>
      </c>
      <c r="D26" s="6">
        <v>971417973</v>
      </c>
      <c r="E26" s="6">
        <v>954006313</v>
      </c>
      <c r="F26" s="6">
        <v>958785174</v>
      </c>
      <c r="G26" s="6">
        <v>943294281</v>
      </c>
      <c r="H26" s="6">
        <v>932242637</v>
      </c>
    </row>
    <row r="27" spans="2:8">
      <c r="B27" s="22" t="s">
        <v>100</v>
      </c>
      <c r="C27" s="23"/>
      <c r="D27" s="23"/>
      <c r="E27" s="23"/>
      <c r="F27" s="23"/>
      <c r="G27" s="23"/>
      <c r="H27" s="23"/>
    </row>
    <row r="28" spans="2:8">
      <c r="B28" s="22" t="s">
        <v>107</v>
      </c>
      <c r="C28" s="6">
        <v>752486</v>
      </c>
      <c r="D28" s="6">
        <v>774027</v>
      </c>
      <c r="E28" s="6">
        <v>803687</v>
      </c>
      <c r="F28" s="6">
        <v>976826</v>
      </c>
      <c r="G28" s="6">
        <v>924719</v>
      </c>
      <c r="H28" s="6">
        <v>930363</v>
      </c>
    </row>
    <row r="29" spans="2:8">
      <c r="B29" s="22"/>
    </row>
    <row r="31" spans="2:8">
      <c r="B31" s="22" t="s">
        <v>104</v>
      </c>
    </row>
    <row r="32" spans="2:8">
      <c r="B32" s="23" t="s">
        <v>105</v>
      </c>
    </row>
    <row r="33" spans="2:8">
      <c r="C33" s="20"/>
      <c r="D33" s="20"/>
      <c r="E33" s="20"/>
      <c r="F33" s="20"/>
      <c r="G33" s="20"/>
      <c r="H33" s="20"/>
    </row>
    <row r="34" spans="2:8">
      <c r="C34" s="5">
        <v>2008</v>
      </c>
      <c r="D34" s="5">
        <v>2009</v>
      </c>
      <c r="E34" s="5">
        <v>2010</v>
      </c>
      <c r="F34" s="5">
        <v>2011</v>
      </c>
      <c r="G34" s="5">
        <v>2012</v>
      </c>
      <c r="H34" s="5">
        <v>2013</v>
      </c>
    </row>
    <row r="35" spans="2:8">
      <c r="B35" s="22" t="s">
        <v>27</v>
      </c>
      <c r="C35" s="20">
        <v>100</v>
      </c>
      <c r="D35" s="20">
        <v>96.401390404803195</v>
      </c>
      <c r="E35" s="20">
        <v>94.747046264522098</v>
      </c>
      <c r="F35" s="20">
        <v>95.45848977016577</v>
      </c>
      <c r="G35" s="20">
        <v>93.736013156797029</v>
      </c>
      <c r="H35" s="20">
        <v>92.289232784497287</v>
      </c>
    </row>
    <row r="36" spans="2:8">
      <c r="B36" s="22" t="s">
        <v>28</v>
      </c>
      <c r="C36" s="20">
        <v>100</v>
      </c>
      <c r="D36" s="20">
        <v>96.379557268168881</v>
      </c>
      <c r="E36" s="20">
        <v>96.776567486522524</v>
      </c>
      <c r="F36" s="20">
        <v>97.129186025628911</v>
      </c>
      <c r="G36" s="20">
        <v>95.60737683240859</v>
      </c>
      <c r="H36" s="20">
        <v>94.445861695012638</v>
      </c>
    </row>
    <row r="37" spans="2:8">
      <c r="B37" s="22" t="s">
        <v>29</v>
      </c>
      <c r="C37" s="20">
        <v>100</v>
      </c>
      <c r="D37" s="20">
        <v>95.056140467320986</v>
      </c>
      <c r="E37" s="20">
        <v>95.145501269648989</v>
      </c>
      <c r="F37" s="20">
        <v>96.130545268656164</v>
      </c>
      <c r="G37" s="20">
        <v>94.35256200596902</v>
      </c>
      <c r="H37" s="20">
        <v>92.347930635378177</v>
      </c>
    </row>
    <row r="38" spans="2:8">
      <c r="B38" s="22" t="s">
        <v>30</v>
      </c>
      <c r="C38" s="20">
        <v>100</v>
      </c>
      <c r="D38" s="20">
        <v>95.891165019608977</v>
      </c>
      <c r="E38" s="20">
        <v>94.69776224122711</v>
      </c>
      <c r="F38" s="20">
        <v>96.194087829409071</v>
      </c>
      <c r="G38" s="20">
        <v>95.677367881379297</v>
      </c>
      <c r="H38" s="20">
        <v>95.300112862155672</v>
      </c>
    </row>
    <row r="39" spans="2:8">
      <c r="B39" s="22" t="s">
        <v>31</v>
      </c>
      <c r="C39" s="20">
        <v>100</v>
      </c>
      <c r="D39" s="20">
        <v>95.501087661925382</v>
      </c>
      <c r="E39" s="20">
        <v>96.038530160604822</v>
      </c>
      <c r="F39" s="20">
        <v>96.979114201641167</v>
      </c>
      <c r="G39" s="20">
        <v>95.889802811991913</v>
      </c>
      <c r="H39" s="20">
        <v>95.536880532160907</v>
      </c>
    </row>
    <row r="40" spans="2:8">
      <c r="B40" s="100" t="s">
        <v>32</v>
      </c>
      <c r="C40" s="101">
        <v>100</v>
      </c>
      <c r="D40" s="101">
        <v>96.195405679450602</v>
      </c>
      <c r="E40" s="101">
        <v>95.81583222241251</v>
      </c>
      <c r="F40" s="101">
        <v>95.564786617665206</v>
      </c>
      <c r="G40" s="101">
        <v>95.004005515123794</v>
      </c>
      <c r="H40" s="101">
        <v>93.202985431860512</v>
      </c>
    </row>
    <row r="41" spans="2:8">
      <c r="B41" s="22" t="s">
        <v>33</v>
      </c>
      <c r="C41" s="20">
        <v>100</v>
      </c>
      <c r="D41" s="20">
        <v>97.303485386053254</v>
      </c>
      <c r="E41" s="20">
        <v>97.598755327910098</v>
      </c>
      <c r="F41" s="20">
        <v>99.289998311395308</v>
      </c>
      <c r="G41" s="20">
        <v>97.619979408841417</v>
      </c>
      <c r="H41" s="20">
        <v>95.571633064332076</v>
      </c>
    </row>
    <row r="42" spans="2:8">
      <c r="B42" s="22" t="s">
        <v>34</v>
      </c>
      <c r="C42" s="20">
        <v>100</v>
      </c>
      <c r="D42" s="20">
        <v>96.464945278587493</v>
      </c>
      <c r="E42" s="20">
        <v>95.364986134434929</v>
      </c>
      <c r="F42" s="20">
        <v>95.984263034179094</v>
      </c>
      <c r="G42" s="20">
        <v>93.251668377240748</v>
      </c>
      <c r="H42" s="20">
        <v>92.256859514119071</v>
      </c>
    </row>
    <row r="43" spans="2:8">
      <c r="B43" s="22" t="s">
        <v>35</v>
      </c>
      <c r="C43" s="20">
        <v>100</v>
      </c>
      <c r="D43" s="20">
        <v>96.176590249724867</v>
      </c>
      <c r="E43" s="20">
        <v>96.595882882662934</v>
      </c>
      <c r="F43" s="20">
        <v>96.794835042911856</v>
      </c>
      <c r="G43" s="20">
        <v>95.862691697147127</v>
      </c>
      <c r="H43" s="20">
        <v>95.051936581821337</v>
      </c>
    </row>
    <row r="44" spans="2:8">
      <c r="B44" s="22" t="s">
        <v>36</v>
      </c>
      <c r="C44" s="20">
        <v>100</v>
      </c>
      <c r="D44" s="20">
        <v>94.255758599632571</v>
      </c>
      <c r="E44" s="20">
        <v>93.398957169229831</v>
      </c>
      <c r="F44" s="20">
        <v>92.872667995676963</v>
      </c>
      <c r="G44" s="20">
        <v>91.674947372121395</v>
      </c>
      <c r="H44" s="20">
        <v>90.985407273181025</v>
      </c>
    </row>
    <row r="45" spans="2:8">
      <c r="B45" s="22" t="s">
        <v>37</v>
      </c>
      <c r="C45" s="20">
        <v>100</v>
      </c>
      <c r="D45" s="20">
        <v>96.907921715764203</v>
      </c>
      <c r="E45" s="20">
        <v>96.921714532378942</v>
      </c>
      <c r="F45" s="20">
        <v>96.585161469739617</v>
      </c>
      <c r="G45" s="20">
        <v>94.120123423803605</v>
      </c>
      <c r="H45" s="20">
        <v>92.757750185885129</v>
      </c>
    </row>
    <row r="46" spans="2:8">
      <c r="B46" s="22" t="s">
        <v>38</v>
      </c>
      <c r="C46" s="20">
        <v>100</v>
      </c>
      <c r="D46" s="20">
        <v>96.675632950854791</v>
      </c>
      <c r="E46" s="20">
        <v>97.180933908597865</v>
      </c>
      <c r="F46" s="20">
        <v>97.248209802543997</v>
      </c>
      <c r="G46" s="20">
        <v>96.682123508775433</v>
      </c>
      <c r="H46" s="20">
        <v>95.726334761265022</v>
      </c>
    </row>
    <row r="47" spans="2:8">
      <c r="B47" s="22" t="s">
        <v>39</v>
      </c>
      <c r="C47" s="20">
        <v>100</v>
      </c>
      <c r="D47" s="20">
        <v>97.615082045067354</v>
      </c>
      <c r="E47" s="20">
        <v>97.376859820055969</v>
      </c>
      <c r="F47" s="20">
        <v>98.63802957712619</v>
      </c>
      <c r="G47" s="20">
        <v>97.326620418322491</v>
      </c>
      <c r="H47" s="20">
        <v>96.114460786251655</v>
      </c>
    </row>
    <row r="48" spans="2:8">
      <c r="B48" s="22" t="s">
        <v>40</v>
      </c>
      <c r="C48" s="20">
        <v>100</v>
      </c>
      <c r="D48" s="20">
        <v>95.422873237476836</v>
      </c>
      <c r="E48" s="20">
        <v>95.065373858053405</v>
      </c>
      <c r="F48" s="20">
        <v>94.70908954826632</v>
      </c>
      <c r="G48" s="20">
        <v>93.135675421229436</v>
      </c>
      <c r="H48" s="20">
        <v>91.582510161235746</v>
      </c>
    </row>
    <row r="49" spans="2:8">
      <c r="B49" s="22" t="s">
        <v>41</v>
      </c>
      <c r="C49" s="20">
        <v>100</v>
      </c>
      <c r="D49" s="20">
        <v>96.513412601077491</v>
      </c>
      <c r="E49" s="20">
        <v>97.771280410655663</v>
      </c>
      <c r="F49" s="20">
        <v>99.683148204625468</v>
      </c>
      <c r="G49" s="20">
        <v>98.422396796411007</v>
      </c>
      <c r="H49" s="20">
        <v>96.921521541596007</v>
      </c>
    </row>
    <row r="50" spans="2:8">
      <c r="B50" s="22" t="s">
        <v>42</v>
      </c>
      <c r="C50" s="20">
        <v>100</v>
      </c>
      <c r="D50" s="20">
        <v>95.991072679900199</v>
      </c>
      <c r="E50" s="20">
        <v>97.462581923771282</v>
      </c>
      <c r="F50" s="20">
        <v>98.257335535077729</v>
      </c>
      <c r="G50" s="20">
        <v>97.28953397553822</v>
      </c>
      <c r="H50" s="20">
        <v>95.449734970765149</v>
      </c>
    </row>
    <row r="51" spans="2:8">
      <c r="B51" s="22" t="s">
        <v>43</v>
      </c>
      <c r="C51" s="20">
        <v>100</v>
      </c>
      <c r="D51" s="20">
        <v>95.680216800024155</v>
      </c>
      <c r="E51" s="20">
        <v>95.969123158011428</v>
      </c>
      <c r="F51" s="20">
        <v>97.428741721365313</v>
      </c>
      <c r="G51" s="20">
        <v>95.725997913932616</v>
      </c>
      <c r="H51" s="20">
        <v>94.012982007737662</v>
      </c>
    </row>
    <row r="52" spans="2:8">
      <c r="B52" s="22" t="s">
        <v>99</v>
      </c>
      <c r="C52" s="10">
        <v>100</v>
      </c>
      <c r="D52" s="10">
        <v>98.341502438564419</v>
      </c>
      <c r="E52" s="10">
        <v>98.81599837158484</v>
      </c>
      <c r="F52" s="10">
        <v>98.628065681516702</v>
      </c>
      <c r="G52" s="10">
        <v>97.53969968917356</v>
      </c>
      <c r="H52" s="10">
        <v>96.381927439224441</v>
      </c>
    </row>
    <row r="53" spans="2:8">
      <c r="B53" s="22"/>
    </row>
    <row r="54" spans="2:8">
      <c r="B54" s="22"/>
    </row>
    <row r="56" spans="2:8">
      <c r="B56" s="22" t="s">
        <v>101</v>
      </c>
    </row>
    <row r="57" spans="2:8">
      <c r="B57" s="23" t="s">
        <v>72</v>
      </c>
    </row>
    <row r="59" spans="2:8">
      <c r="C59" s="5">
        <v>2008</v>
      </c>
      <c r="D59" s="5">
        <v>2009</v>
      </c>
      <c r="E59" s="5">
        <v>2010</v>
      </c>
      <c r="F59" s="5">
        <v>2011</v>
      </c>
      <c r="G59" s="5">
        <v>2012</v>
      </c>
      <c r="H59" s="5">
        <v>2013</v>
      </c>
    </row>
    <row r="60" spans="2:8">
      <c r="B60" s="22" t="s">
        <v>27</v>
      </c>
      <c r="C60" s="6">
        <f>$C8*C35/100</f>
        <v>136443142</v>
      </c>
      <c r="D60" s="6">
        <f t="shared" ref="D60:H60" si="0">$C8*D35/100</f>
        <v>131533086</v>
      </c>
      <c r="E60" s="6">
        <f t="shared" si="0"/>
        <v>129275846.87550758</v>
      </c>
      <c r="F60" s="6">
        <f t="shared" si="0"/>
        <v>130246562.74816275</v>
      </c>
      <c r="G60" s="6">
        <f t="shared" si="0"/>
        <v>127896361.53666726</v>
      </c>
      <c r="H60" s="6">
        <f t="shared" si="0"/>
        <v>125922328.93886219</v>
      </c>
    </row>
    <row r="61" spans="2:8">
      <c r="B61" s="22" t="s">
        <v>28</v>
      </c>
      <c r="C61" s="6">
        <f t="shared" ref="C61:H61" si="1">$C9*C36/100</f>
        <v>31779373</v>
      </c>
      <c r="D61" s="6">
        <f t="shared" si="1"/>
        <v>30628819</v>
      </c>
      <c r="E61" s="6">
        <f t="shared" si="1"/>
        <v>30754986.358138718</v>
      </c>
      <c r="F61" s="6">
        <f t="shared" si="1"/>
        <v>30867046.318948489</v>
      </c>
      <c r="G61" s="6">
        <f t="shared" si="1"/>
        <v>30383424.89908671</v>
      </c>
      <c r="H61" s="6">
        <f t="shared" si="1"/>
        <v>30014302.67112219</v>
      </c>
    </row>
    <row r="62" spans="2:8">
      <c r="B62" s="22" t="s">
        <v>29</v>
      </c>
      <c r="C62" s="6">
        <f t="shared" ref="C62:H62" si="2">$C10*C37/100</f>
        <v>21695580</v>
      </c>
      <c r="D62" s="6">
        <f t="shared" si="2"/>
        <v>20622980.999999996</v>
      </c>
      <c r="E62" s="6">
        <f t="shared" si="2"/>
        <v>20642368.344357714</v>
      </c>
      <c r="F62" s="6">
        <f t="shared" si="2"/>
        <v>20856079.353197511</v>
      </c>
      <c r="G62" s="6">
        <f t="shared" si="2"/>
        <v>20470335.572054613</v>
      </c>
      <c r="H62" s="6">
        <f t="shared" si="2"/>
        <v>20035419.16934298</v>
      </c>
    </row>
    <row r="63" spans="2:8">
      <c r="B63" s="22" t="s">
        <v>30</v>
      </c>
      <c r="C63" s="6">
        <f t="shared" ref="C63:H63" si="3">$C11*C38/100</f>
        <v>24873547</v>
      </c>
      <c r="D63" s="6">
        <f t="shared" si="3"/>
        <v>23851534</v>
      </c>
      <c r="E63" s="6">
        <f t="shared" si="3"/>
        <v>23554692.399019882</v>
      </c>
      <c r="F63" s="6">
        <f t="shared" si="3"/>
        <v>23926881.647469345</v>
      </c>
      <c r="G63" s="6">
        <f t="shared" si="3"/>
        <v>23798355.068337783</v>
      </c>
      <c r="H63" s="6">
        <f t="shared" si="3"/>
        <v>23704518.363821335</v>
      </c>
    </row>
    <row r="64" spans="2:8">
      <c r="B64" s="22" t="s">
        <v>31</v>
      </c>
      <c r="C64" s="6">
        <f t="shared" ref="C64:H64" si="4">$C12*C39/100</f>
        <v>38667346</v>
      </c>
      <c r="D64" s="6">
        <f t="shared" si="4"/>
        <v>36927736</v>
      </c>
      <c r="E64" s="6">
        <f t="shared" si="4"/>
        <v>37135550.750515424</v>
      </c>
      <c r="F64" s="6">
        <f t="shared" si="4"/>
        <v>37499249.63608373</v>
      </c>
      <c r="G64" s="6">
        <f t="shared" si="4"/>
        <v>37078041.832030647</v>
      </c>
      <c r="H64" s="6">
        <f t="shared" si="4"/>
        <v>36941576.152977303</v>
      </c>
    </row>
    <row r="65" spans="2:8">
      <c r="B65" s="22" t="s">
        <v>32</v>
      </c>
      <c r="C65" s="6">
        <f>$C13*C40/100</f>
        <v>12155225</v>
      </c>
      <c r="D65" s="6">
        <f t="shared" ref="D65:H65" si="5">$C13*D40/100</f>
        <v>11692768</v>
      </c>
      <c r="E65" s="6">
        <f t="shared" si="5"/>
        <v>11646629.992256742</v>
      </c>
      <c r="F65" s="6">
        <f t="shared" si="5"/>
        <v>11616114.834147096</v>
      </c>
      <c r="G65" s="6">
        <f t="shared" si="5"/>
        <v>11547950.629375705</v>
      </c>
      <c r="H65" s="6">
        <f t="shared" si="5"/>
        <v>11329032.585959867</v>
      </c>
    </row>
    <row r="66" spans="2:8">
      <c r="B66" s="22" t="s">
        <v>33</v>
      </c>
      <c r="C66" s="6">
        <f t="shared" ref="C66:H66" si="6">$C14*C41/100</f>
        <v>51777765</v>
      </c>
      <c r="D66" s="6">
        <f t="shared" si="6"/>
        <v>50381570</v>
      </c>
      <c r="E66" s="6">
        <f t="shared" si="6"/>
        <v>50534454.176610269</v>
      </c>
      <c r="F66" s="6">
        <f t="shared" si="6"/>
        <v>51410141.994178228</v>
      </c>
      <c r="G66" s="6">
        <f t="shared" si="6"/>
        <v>50545443.531358302</v>
      </c>
      <c r="H66" s="6">
        <f t="shared" si="6"/>
        <v>49484855.574712165</v>
      </c>
    </row>
    <row r="67" spans="2:8">
      <c r="B67" s="22" t="s">
        <v>34</v>
      </c>
      <c r="C67" s="6">
        <f t="shared" ref="C67:H67" si="7">$C15*C42/100</f>
        <v>35765981</v>
      </c>
      <c r="D67" s="6">
        <f t="shared" si="7"/>
        <v>34501634</v>
      </c>
      <c r="E67" s="6">
        <f t="shared" si="7"/>
        <v>34108222.821494631</v>
      </c>
      <c r="F67" s="6">
        <f t="shared" si="7"/>
        <v>34329713.279794514</v>
      </c>
      <c r="G67" s="6">
        <f t="shared" si="7"/>
        <v>33352373.993986934</v>
      </c>
      <c r="H67" s="6">
        <f t="shared" si="7"/>
        <v>32996570.845016517</v>
      </c>
    </row>
    <row r="68" spans="2:8">
      <c r="B68" s="22" t="s">
        <v>35</v>
      </c>
      <c r="C68" s="6">
        <f t="shared" ref="C68:H68" si="8">$C16*C43/100</f>
        <v>184053514</v>
      </c>
      <c r="D68" s="6">
        <f t="shared" si="8"/>
        <v>177016394</v>
      </c>
      <c r="E68" s="6">
        <f t="shared" si="8"/>
        <v>177788116.82486564</v>
      </c>
      <c r="F68" s="6">
        <f t="shared" si="8"/>
        <v>178154295.26698267</v>
      </c>
      <c r="G68" s="6">
        <f t="shared" si="8"/>
        <v>176438652.68358552</v>
      </c>
      <c r="H68" s="6">
        <f t="shared" si="8"/>
        <v>174946429.40389365</v>
      </c>
    </row>
    <row r="69" spans="2:8">
      <c r="B69" s="22" t="s">
        <v>36</v>
      </c>
      <c r="C69" s="6">
        <f t="shared" ref="C69:H69" si="9">$C17*C44/100</f>
        <v>98469643</v>
      </c>
      <c r="D69" s="6">
        <f t="shared" si="9"/>
        <v>92813309</v>
      </c>
      <c r="E69" s="6">
        <f t="shared" si="9"/>
        <v>91969619.690263525</v>
      </c>
      <c r="F69" s="6">
        <f t="shared" si="9"/>
        <v>91451384.619918361</v>
      </c>
      <c r="G69" s="6">
        <f t="shared" si="9"/>
        <v>90271993.39776583</v>
      </c>
      <c r="H69" s="6">
        <f t="shared" si="9"/>
        <v>89593005.723997384</v>
      </c>
    </row>
    <row r="70" spans="2:8">
      <c r="B70" s="22" t="s">
        <v>37</v>
      </c>
      <c r="C70" s="6">
        <f t="shared" ref="C70:H70" si="10">$C18*C45/100</f>
        <v>16157838</v>
      </c>
      <c r="D70" s="6">
        <f t="shared" si="10"/>
        <v>15658225</v>
      </c>
      <c r="E70" s="6">
        <f t="shared" si="10"/>
        <v>15660453.620964248</v>
      </c>
      <c r="F70" s="6">
        <f t="shared" si="10"/>
        <v>15606073.922318947</v>
      </c>
      <c r="G70" s="6">
        <f t="shared" si="10"/>
        <v>15207777.068218241</v>
      </c>
      <c r="H70" s="6">
        <f t="shared" si="10"/>
        <v>14987647.007480018</v>
      </c>
    </row>
    <row r="71" spans="2:8">
      <c r="B71" s="22" t="s">
        <v>38</v>
      </c>
      <c r="C71" s="6">
        <f t="shared" ref="C71:H71" si="11">$C19*C46/100</f>
        <v>53006722</v>
      </c>
      <c r="D71" s="6">
        <f t="shared" si="11"/>
        <v>51244584</v>
      </c>
      <c r="E71" s="6">
        <f t="shared" si="11"/>
        <v>51512427.473934203</v>
      </c>
      <c r="F71" s="6">
        <f t="shared" si="11"/>
        <v>51548088.220011242</v>
      </c>
      <c r="G71" s="6">
        <f t="shared" si="11"/>
        <v>51248024.431993239</v>
      </c>
      <c r="H71" s="6">
        <f t="shared" si="11"/>
        <v>50741392.147693112</v>
      </c>
    </row>
    <row r="72" spans="2:8">
      <c r="B72" s="22" t="s">
        <v>39</v>
      </c>
      <c r="C72" s="6">
        <f t="shared" ref="C72:H72" si="12">$C20*C47/100</f>
        <v>177144836</v>
      </c>
      <c r="D72" s="6">
        <f t="shared" si="12"/>
        <v>172920077</v>
      </c>
      <c r="E72" s="6">
        <f t="shared" si="12"/>
        <v>172498078.63018802</v>
      </c>
      <c r="F72" s="6">
        <f t="shared" si="12"/>
        <v>174732175.72803169</v>
      </c>
      <c r="G72" s="6">
        <f t="shared" si="12"/>
        <v>172409082.12437987</v>
      </c>
      <c r="H72" s="6">
        <f t="shared" si="12"/>
        <v>170261803.93208981</v>
      </c>
    </row>
    <row r="73" spans="2:8">
      <c r="B73" s="22" t="s">
        <v>40</v>
      </c>
      <c r="C73" s="6">
        <f t="shared" ref="C73:H73" si="13">$C21*C48/100</f>
        <v>26677238</v>
      </c>
      <c r="D73" s="6">
        <f t="shared" si="13"/>
        <v>25456187</v>
      </c>
      <c r="E73" s="6">
        <f t="shared" si="13"/>
        <v>25360816.039702687</v>
      </c>
      <c r="F73" s="6">
        <f t="shared" si="13"/>
        <v>25265769.226424132</v>
      </c>
      <c r="G73" s="6">
        <f t="shared" si="13"/>
        <v>24846025.795028877</v>
      </c>
      <c r="H73" s="6">
        <f t="shared" si="13"/>
        <v>24431684.202087045</v>
      </c>
    </row>
    <row r="74" spans="2:8">
      <c r="B74" s="22" t="s">
        <v>41</v>
      </c>
      <c r="C74" s="6">
        <f t="shared" ref="C74:H74" si="14">$C22*C49/100</f>
        <v>16737283</v>
      </c>
      <c r="D74" s="6">
        <f t="shared" si="14"/>
        <v>16153723</v>
      </c>
      <c r="E74" s="6">
        <f t="shared" si="14"/>
        <v>16364255.895055002</v>
      </c>
      <c r="F74" s="6">
        <f t="shared" si="14"/>
        <v>16684250.618317582</v>
      </c>
      <c r="G74" s="6">
        <f t="shared" si="14"/>
        <v>16473235.087198243</v>
      </c>
      <c r="H74" s="6">
        <f t="shared" si="14"/>
        <v>16222029.348322887</v>
      </c>
    </row>
    <row r="75" spans="2:8">
      <c r="B75" s="22" t="s">
        <v>42</v>
      </c>
      <c r="C75" s="6">
        <f t="shared" ref="C75:H75" si="15">$C23*C50/100</f>
        <v>60656949</v>
      </c>
      <c r="D75" s="6">
        <f t="shared" si="15"/>
        <v>58225256</v>
      </c>
      <c r="E75" s="6">
        <f t="shared" si="15"/>
        <v>59117828.61158517</v>
      </c>
      <c r="F75" s="6">
        <f t="shared" si="15"/>
        <v>59599901.904270977</v>
      </c>
      <c r="G75" s="6">
        <f t="shared" si="15"/>
        <v>59012863.005879886</v>
      </c>
      <c r="H75" s="6">
        <f t="shared" si="15"/>
        <v>57896897.061852179</v>
      </c>
    </row>
    <row r="76" spans="2:8">
      <c r="B76" s="22" t="s">
        <v>43</v>
      </c>
      <c r="C76" s="6">
        <f t="shared" ref="C76:H76" si="16">$C24*C51/100</f>
        <v>7584501</v>
      </c>
      <c r="D76" s="6">
        <f t="shared" si="16"/>
        <v>7256867</v>
      </c>
      <c r="E76" s="6">
        <f t="shared" si="16"/>
        <v>7278779.1056106081</v>
      </c>
      <c r="F76" s="6">
        <f t="shared" si="16"/>
        <v>7389483.8901443696</v>
      </c>
      <c r="G76" s="6">
        <f t="shared" si="16"/>
        <v>7260339.2690421985</v>
      </c>
      <c r="H76" s="6">
        <f t="shared" si="16"/>
        <v>7130415.5605066838</v>
      </c>
    </row>
    <row r="77" spans="2:8">
      <c r="B77" s="22" t="s">
        <v>99</v>
      </c>
      <c r="C77" s="6">
        <f t="shared" ref="C77:H77" si="17">$C25*C52/100</f>
        <v>2630031</v>
      </c>
      <c r="D77" s="6">
        <f t="shared" si="17"/>
        <v>2586412.0000000005</v>
      </c>
      <c r="E77" s="6">
        <f t="shared" si="17"/>
        <v>2598891.3901321767</v>
      </c>
      <c r="F77" s="6">
        <f t="shared" si="17"/>
        <v>2593948.7021242506</v>
      </c>
      <c r="G77" s="6">
        <f t="shared" si="17"/>
        <v>2565324.3391321683</v>
      </c>
      <c r="H77" s="6">
        <f t="shared" si="17"/>
        <v>2534874.5700491089</v>
      </c>
    </row>
    <row r="78" spans="2:8">
      <c r="B78" s="22" t="s">
        <v>46</v>
      </c>
      <c r="C78" s="6">
        <f>SUM(C60:C77)</f>
        <v>996276514</v>
      </c>
      <c r="D78" s="6">
        <f t="shared" ref="D78:H78" si="18">SUM(D60:D77)</f>
        <v>959471162</v>
      </c>
      <c r="E78" s="6">
        <f t="shared" si="18"/>
        <v>957802019.0002023</v>
      </c>
      <c r="F78" s="6">
        <f t="shared" si="18"/>
        <v>963777161.91052592</v>
      </c>
      <c r="G78" s="6">
        <f t="shared" si="18"/>
        <v>950805604.26512218</v>
      </c>
      <c r="H78" s="6">
        <f t="shared" si="18"/>
        <v>939174783.25978649</v>
      </c>
    </row>
    <row r="79" spans="2:8">
      <c r="B79" s="22" t="s">
        <v>100</v>
      </c>
    </row>
    <row r="82" spans="2:8">
      <c r="B82" s="76" t="s">
        <v>459</v>
      </c>
    </row>
    <row r="83" spans="2:8">
      <c r="B83" s="22" t="s">
        <v>133</v>
      </c>
    </row>
    <row r="84" spans="2:8">
      <c r="B84" s="23" t="s">
        <v>103</v>
      </c>
    </row>
    <row r="86" spans="2:8">
      <c r="C86">
        <v>2008</v>
      </c>
      <c r="D86">
        <v>2009</v>
      </c>
      <c r="E86">
        <v>2010</v>
      </c>
      <c r="F86">
        <v>2011</v>
      </c>
      <c r="G86">
        <v>2012</v>
      </c>
      <c r="H86">
        <v>2013</v>
      </c>
    </row>
    <row r="87" spans="2:8">
      <c r="B87" s="22" t="s">
        <v>27</v>
      </c>
      <c r="C87">
        <v>3100.1</v>
      </c>
      <c r="D87">
        <v>2887.9</v>
      </c>
      <c r="E87">
        <v>2816.3</v>
      </c>
      <c r="F87">
        <v>2761.0999999999995</v>
      </c>
      <c r="G87">
        <v>2626.3</v>
      </c>
      <c r="H87">
        <v>2543.6</v>
      </c>
    </row>
    <row r="88" spans="2:8">
      <c r="B88" s="22" t="s">
        <v>28</v>
      </c>
      <c r="C88">
        <v>638</v>
      </c>
      <c r="D88">
        <v>597.9</v>
      </c>
      <c r="E88">
        <v>584.90000000000009</v>
      </c>
      <c r="F88">
        <v>572</v>
      </c>
      <c r="G88">
        <v>549.5</v>
      </c>
      <c r="H88">
        <v>531</v>
      </c>
    </row>
    <row r="89" spans="2:8">
      <c r="B89" s="22" t="s">
        <v>29</v>
      </c>
      <c r="C89">
        <v>442.7</v>
      </c>
      <c r="D89">
        <v>409.09999999999997</v>
      </c>
      <c r="E89">
        <v>395</v>
      </c>
      <c r="F89">
        <v>392.2</v>
      </c>
      <c r="G89">
        <v>374.9</v>
      </c>
      <c r="H89">
        <v>360.7</v>
      </c>
    </row>
    <row r="90" spans="2:8">
      <c r="B90" s="22" t="s">
        <v>30</v>
      </c>
      <c r="C90">
        <v>523.1</v>
      </c>
      <c r="D90">
        <v>492.1</v>
      </c>
      <c r="E90">
        <v>475.49999999999994</v>
      </c>
      <c r="F90">
        <v>464.5</v>
      </c>
      <c r="G90">
        <v>450.09999999999997</v>
      </c>
      <c r="H90">
        <v>439.19999999999993</v>
      </c>
    </row>
    <row r="91" spans="2:8">
      <c r="B91" s="22" t="s">
        <v>31</v>
      </c>
      <c r="C91">
        <v>859.3</v>
      </c>
      <c r="D91">
        <v>785.69999999999993</v>
      </c>
      <c r="E91">
        <v>773.2</v>
      </c>
      <c r="F91">
        <v>757.00000000000011</v>
      </c>
      <c r="G91">
        <v>724.30000000000007</v>
      </c>
      <c r="H91">
        <v>708.7</v>
      </c>
    </row>
    <row r="92" spans="2:8">
      <c r="B92" s="22" t="s">
        <v>32</v>
      </c>
      <c r="C92">
        <v>254.10000000000002</v>
      </c>
      <c r="D92">
        <v>237.10000000000002</v>
      </c>
      <c r="E92">
        <v>226.1</v>
      </c>
      <c r="F92">
        <v>222.10000000000002</v>
      </c>
      <c r="G92">
        <v>212.9</v>
      </c>
      <c r="H92">
        <v>205.89999999999998</v>
      </c>
    </row>
    <row r="93" spans="2:8">
      <c r="B93" s="22" t="s">
        <v>33</v>
      </c>
      <c r="C93">
        <v>1089.5999999999999</v>
      </c>
      <c r="D93">
        <v>1032.7</v>
      </c>
      <c r="E93">
        <v>1011.9</v>
      </c>
      <c r="F93">
        <v>998.89999999999986</v>
      </c>
      <c r="G93">
        <v>960.89999999999986</v>
      </c>
      <c r="H93">
        <v>926.39999999999986</v>
      </c>
    </row>
    <row r="94" spans="2:8">
      <c r="B94" s="22" t="s">
        <v>34</v>
      </c>
      <c r="C94">
        <v>822</v>
      </c>
      <c r="D94">
        <v>762.6</v>
      </c>
      <c r="E94">
        <v>743.3</v>
      </c>
      <c r="F94">
        <v>724.6</v>
      </c>
      <c r="G94">
        <v>689</v>
      </c>
      <c r="H94">
        <v>667.80000000000007</v>
      </c>
    </row>
    <row r="95" spans="2:8">
      <c r="B95" s="22" t="s">
        <v>35</v>
      </c>
      <c r="C95">
        <v>3664.2999999999993</v>
      </c>
      <c r="D95">
        <v>3433.4</v>
      </c>
      <c r="E95">
        <v>3363.3</v>
      </c>
      <c r="F95">
        <v>3307.9</v>
      </c>
      <c r="G95">
        <v>3169</v>
      </c>
      <c r="H95">
        <v>3080.5000000000009</v>
      </c>
    </row>
    <row r="96" spans="2:8">
      <c r="B96" s="22" t="s">
        <v>36</v>
      </c>
      <c r="C96">
        <v>2121.8000000000002</v>
      </c>
      <c r="D96">
        <v>1922.8000000000002</v>
      </c>
      <c r="E96">
        <v>1864</v>
      </c>
      <c r="F96">
        <v>1816.4</v>
      </c>
      <c r="G96">
        <v>1734.5000000000002</v>
      </c>
      <c r="H96">
        <v>1689.9</v>
      </c>
    </row>
    <row r="97" spans="2:8">
      <c r="B97" s="22" t="s">
        <v>37</v>
      </c>
      <c r="C97">
        <v>396.9</v>
      </c>
      <c r="D97">
        <v>374.6</v>
      </c>
      <c r="E97">
        <v>370.4</v>
      </c>
      <c r="F97">
        <v>361.19999999999993</v>
      </c>
      <c r="G97">
        <v>343.4</v>
      </c>
      <c r="H97">
        <v>332.4</v>
      </c>
    </row>
    <row r="98" spans="2:8">
      <c r="B98" s="22" t="s">
        <v>38</v>
      </c>
      <c r="C98">
        <v>1185.8</v>
      </c>
      <c r="D98">
        <v>1111.5999999999999</v>
      </c>
      <c r="E98">
        <v>1083</v>
      </c>
      <c r="F98">
        <v>1060.3000000000002</v>
      </c>
      <c r="G98">
        <v>1019.5</v>
      </c>
      <c r="H98">
        <v>985.7</v>
      </c>
    </row>
    <row r="99" spans="2:8">
      <c r="B99" s="22" t="s">
        <v>39</v>
      </c>
      <c r="C99">
        <v>3369.2</v>
      </c>
      <c r="D99">
        <v>3214.8</v>
      </c>
      <c r="E99">
        <v>3152.2</v>
      </c>
      <c r="F99">
        <v>3104.4</v>
      </c>
      <c r="G99">
        <v>2991.6</v>
      </c>
      <c r="H99">
        <v>2907</v>
      </c>
    </row>
    <row r="100" spans="2:8">
      <c r="B100" s="22" t="s">
        <v>40</v>
      </c>
      <c r="C100">
        <v>607.30000000000007</v>
      </c>
      <c r="D100">
        <v>562.79999999999995</v>
      </c>
      <c r="E100">
        <v>558.20000000000005</v>
      </c>
      <c r="F100">
        <v>545.4</v>
      </c>
      <c r="G100">
        <v>524.9</v>
      </c>
      <c r="H100">
        <v>508.90000000000003</v>
      </c>
    </row>
    <row r="101" spans="2:8">
      <c r="B101" s="22" t="s">
        <v>41</v>
      </c>
      <c r="C101">
        <v>328.9</v>
      </c>
      <c r="D101">
        <v>306.7</v>
      </c>
      <c r="E101">
        <v>300.8</v>
      </c>
      <c r="F101">
        <v>298</v>
      </c>
      <c r="G101">
        <v>283.89999999999998</v>
      </c>
      <c r="H101">
        <v>274.89999999999998</v>
      </c>
    </row>
    <row r="102" spans="2:8">
      <c r="B102" s="22" t="s">
        <v>42</v>
      </c>
      <c r="C102">
        <v>1068</v>
      </c>
      <c r="D102">
        <v>1008.6000000000001</v>
      </c>
      <c r="E102">
        <v>996.1</v>
      </c>
      <c r="F102">
        <v>973.19999999999993</v>
      </c>
      <c r="G102">
        <v>928.00000000000011</v>
      </c>
      <c r="H102">
        <v>899.5</v>
      </c>
    </row>
    <row r="103" spans="2:8">
      <c r="B103" s="22" t="s">
        <v>43</v>
      </c>
      <c r="C103">
        <v>148.4</v>
      </c>
      <c r="D103">
        <v>138</v>
      </c>
      <c r="E103">
        <v>137</v>
      </c>
      <c r="F103">
        <v>135.19999999999999</v>
      </c>
      <c r="G103">
        <v>128.79999999999998</v>
      </c>
      <c r="H103">
        <v>125.29999999999998</v>
      </c>
    </row>
    <row r="104" spans="2:8">
      <c r="B104" s="22" t="s">
        <v>99</v>
      </c>
      <c r="C104">
        <v>56</v>
      </c>
      <c r="D104">
        <v>54.300000000000004</v>
      </c>
      <c r="E104">
        <v>54.5</v>
      </c>
      <c r="F104">
        <v>54</v>
      </c>
      <c r="G104">
        <v>52.099999999999994</v>
      </c>
      <c r="H104">
        <v>50.6</v>
      </c>
    </row>
    <row r="105" spans="2:8">
      <c r="B105" s="22" t="s">
        <v>46</v>
      </c>
      <c r="C105">
        <v>20675.5</v>
      </c>
      <c r="D105">
        <v>19332.699999999997</v>
      </c>
      <c r="E105">
        <v>18905.699999999997</v>
      </c>
      <c r="F105">
        <v>18548.400000000005</v>
      </c>
      <c r="G105">
        <v>17763.599999999999</v>
      </c>
      <c r="H105">
        <v>17237.999999999996</v>
      </c>
    </row>
    <row r="106" spans="2:8">
      <c r="B106" s="22" t="s">
        <v>100</v>
      </c>
    </row>
    <row r="107" spans="2:8">
      <c r="B107" s="22" t="s">
        <v>107</v>
      </c>
      <c r="C107">
        <v>11.599999999998545</v>
      </c>
      <c r="D107">
        <v>11.5</v>
      </c>
      <c r="E107">
        <v>11.80000000000291</v>
      </c>
      <c r="F107">
        <v>14.799999999991996</v>
      </c>
      <c r="G107">
        <v>14.400000000001455</v>
      </c>
      <c r="H107">
        <v>14.000000000003638</v>
      </c>
    </row>
    <row r="109" spans="2:8">
      <c r="B109" s="76" t="s">
        <v>111</v>
      </c>
    </row>
    <row r="110" spans="2:8">
      <c r="B110" s="22" t="s">
        <v>108</v>
      </c>
    </row>
    <row r="111" spans="2:8">
      <c r="B111" s="23" t="s">
        <v>103</v>
      </c>
    </row>
    <row r="112" spans="2:8">
      <c r="C112" s="5">
        <v>2008</v>
      </c>
      <c r="D112" s="5">
        <v>2009</v>
      </c>
      <c r="E112" s="5">
        <v>2010</v>
      </c>
      <c r="F112" s="5">
        <v>2011</v>
      </c>
      <c r="G112" s="5">
        <v>2012</v>
      </c>
      <c r="H112" s="5">
        <v>2013</v>
      </c>
    </row>
    <row r="113" spans="2:8">
      <c r="B113" s="22" t="s">
        <v>27</v>
      </c>
      <c r="C113" s="6">
        <v>5164522</v>
      </c>
      <c r="D113" s="6">
        <v>4834294.8</v>
      </c>
      <c r="E113" s="6">
        <v>4710230.5</v>
      </c>
      <c r="F113" s="6">
        <v>4651716.5</v>
      </c>
      <c r="G113" s="6">
        <v>4414722</v>
      </c>
      <c r="H113" s="6"/>
    </row>
    <row r="114" spans="2:8">
      <c r="B114" s="22" t="s">
        <v>28</v>
      </c>
      <c r="C114" s="6">
        <v>1071934</v>
      </c>
      <c r="D114" s="6">
        <v>1010445.3</v>
      </c>
      <c r="E114" s="6">
        <v>992236.2</v>
      </c>
      <c r="F114" s="6">
        <v>970210.5</v>
      </c>
      <c r="G114" s="6">
        <v>923521.1</v>
      </c>
      <c r="H114" s="6"/>
    </row>
    <row r="115" spans="2:8">
      <c r="B115" s="22" t="s">
        <v>29</v>
      </c>
      <c r="C115" s="6">
        <v>743137.4</v>
      </c>
      <c r="D115" s="6">
        <v>692357.39999999991</v>
      </c>
      <c r="E115" s="6">
        <v>670548.5</v>
      </c>
      <c r="F115" s="6">
        <v>664064.80000000005</v>
      </c>
      <c r="G115" s="6">
        <v>630046.70000000007</v>
      </c>
      <c r="H115" s="6"/>
    </row>
    <row r="116" spans="2:8">
      <c r="B116" s="22" t="s">
        <v>30</v>
      </c>
      <c r="C116" s="6">
        <v>878155.5</v>
      </c>
      <c r="D116" s="6">
        <v>828689.8</v>
      </c>
      <c r="E116" s="6">
        <v>798316.29999999993</v>
      </c>
      <c r="F116" s="6">
        <v>772927.5</v>
      </c>
      <c r="G116" s="6">
        <v>744356.9</v>
      </c>
      <c r="H116" s="6"/>
    </row>
    <row r="117" spans="2:8">
      <c r="B117" s="22" t="s">
        <v>31</v>
      </c>
      <c r="C117" s="6">
        <v>1438570.7</v>
      </c>
      <c r="D117" s="6">
        <v>1324009.8</v>
      </c>
      <c r="E117" s="6">
        <v>1301456.0999999996</v>
      </c>
      <c r="F117" s="6">
        <v>1276214</v>
      </c>
      <c r="G117" s="6">
        <v>1219231.4000000001</v>
      </c>
      <c r="H117" s="6"/>
    </row>
    <row r="118" spans="2:8">
      <c r="B118" s="22" t="s">
        <v>32</v>
      </c>
      <c r="C118" s="6">
        <v>426718</v>
      </c>
      <c r="D118" s="6">
        <v>401495.10000000003</v>
      </c>
      <c r="E118" s="6">
        <v>379246.89999999997</v>
      </c>
      <c r="F118" s="6">
        <v>371818.5</v>
      </c>
      <c r="G118" s="6">
        <v>354724.5</v>
      </c>
      <c r="H118" s="6"/>
    </row>
    <row r="119" spans="2:8">
      <c r="B119" s="22" t="s">
        <v>33</v>
      </c>
      <c r="C119" s="6">
        <v>1843893.3</v>
      </c>
      <c r="D119" s="6">
        <v>1750469</v>
      </c>
      <c r="E119" s="6">
        <v>1721350.7</v>
      </c>
      <c r="F119" s="6">
        <v>1699531.8000000003</v>
      </c>
      <c r="G119" s="6">
        <v>1627210</v>
      </c>
      <c r="H119" s="6"/>
    </row>
    <row r="120" spans="2:8">
      <c r="B120" s="22" t="s">
        <v>34</v>
      </c>
      <c r="C120" s="6">
        <v>1385936.2000000002</v>
      </c>
      <c r="D120" s="6">
        <v>1291568.5</v>
      </c>
      <c r="E120" s="6">
        <v>1262344.7999999998</v>
      </c>
      <c r="F120" s="6">
        <v>1235674.5</v>
      </c>
      <c r="G120" s="6">
        <v>1169884.5</v>
      </c>
      <c r="H120" s="6"/>
    </row>
    <row r="121" spans="2:8">
      <c r="B121" s="22" t="s">
        <v>35</v>
      </c>
      <c r="C121" s="6">
        <v>6055782.4000000004</v>
      </c>
      <c r="D121" s="6">
        <v>5704654.7000000002</v>
      </c>
      <c r="E121" s="6">
        <v>5603441.3999999994</v>
      </c>
      <c r="F121" s="6">
        <v>5533522.6999999993</v>
      </c>
      <c r="G121" s="6">
        <v>5253193.3</v>
      </c>
      <c r="H121" s="6"/>
    </row>
    <row r="122" spans="2:8">
      <c r="B122" s="22" t="s">
        <v>36</v>
      </c>
      <c r="C122" s="6">
        <v>3525612.5</v>
      </c>
      <c r="D122" s="6">
        <v>3211129.3</v>
      </c>
      <c r="E122" s="6">
        <v>3105434.3000000003</v>
      </c>
      <c r="F122" s="6">
        <v>3037916.0999999996</v>
      </c>
      <c r="G122" s="6">
        <v>2863997.6</v>
      </c>
      <c r="H122" s="6"/>
    </row>
    <row r="123" spans="2:8">
      <c r="B123" s="22" t="s">
        <v>37</v>
      </c>
      <c r="C123" s="6">
        <v>679081.1</v>
      </c>
      <c r="D123" s="6">
        <v>636829</v>
      </c>
      <c r="E123" s="6">
        <v>629706</v>
      </c>
      <c r="F123" s="6">
        <v>611386.69999999995</v>
      </c>
      <c r="G123" s="6">
        <v>577219.19999999995</v>
      </c>
      <c r="H123" s="6"/>
    </row>
    <row r="124" spans="2:8">
      <c r="B124" s="22" t="s">
        <v>38</v>
      </c>
      <c r="C124" s="6">
        <v>2008524</v>
      </c>
      <c r="D124" s="6">
        <v>1894194.6999999997</v>
      </c>
      <c r="E124" s="6">
        <v>1855814.6999999997</v>
      </c>
      <c r="F124" s="6">
        <v>1822261.3</v>
      </c>
      <c r="G124" s="6">
        <v>1742742.1</v>
      </c>
      <c r="H124" s="6"/>
    </row>
    <row r="125" spans="2:8">
      <c r="B125" s="22" t="s">
        <v>39</v>
      </c>
      <c r="C125" s="6">
        <v>5536126.4000000004</v>
      </c>
      <c r="D125" s="6">
        <v>5298618.4000000004</v>
      </c>
      <c r="E125" s="6">
        <v>5222890.2</v>
      </c>
      <c r="F125" s="6">
        <v>5157646.5</v>
      </c>
      <c r="G125" s="6">
        <v>4933805.5999999996</v>
      </c>
      <c r="H125" s="6"/>
    </row>
    <row r="126" spans="2:8">
      <c r="B126" s="22" t="s">
        <v>40</v>
      </c>
      <c r="C126" s="6">
        <v>1011888.6000000001</v>
      </c>
      <c r="D126" s="6">
        <v>943372.89999999991</v>
      </c>
      <c r="E126" s="6">
        <v>932136.20000000007</v>
      </c>
      <c r="F126" s="6">
        <v>915657.9</v>
      </c>
      <c r="G126" s="6">
        <v>869456.09999999986</v>
      </c>
      <c r="H126" s="6"/>
    </row>
    <row r="127" spans="2:8">
      <c r="B127" s="22" t="s">
        <v>41</v>
      </c>
      <c r="C127" s="6">
        <v>535264.30000000005</v>
      </c>
      <c r="D127" s="6">
        <v>504189.5</v>
      </c>
      <c r="E127" s="6">
        <v>496179</v>
      </c>
      <c r="F127" s="6">
        <v>495147.80000000005</v>
      </c>
      <c r="G127" s="6">
        <v>467193.8</v>
      </c>
      <c r="H127" s="6"/>
    </row>
    <row r="128" spans="2:8">
      <c r="B128" s="22" t="s">
        <v>42</v>
      </c>
      <c r="C128" s="6">
        <v>1727242.8</v>
      </c>
      <c r="D128" s="6">
        <v>1636259.4000000001</v>
      </c>
      <c r="E128" s="6">
        <v>1622796.4</v>
      </c>
      <c r="F128" s="6">
        <v>1595060.2999999998</v>
      </c>
      <c r="G128" s="6">
        <v>1499931.1999999997</v>
      </c>
      <c r="H128" s="6"/>
    </row>
    <row r="129" spans="2:8">
      <c r="B129" s="22" t="s">
        <v>43</v>
      </c>
      <c r="C129" s="6">
        <v>251464.6</v>
      </c>
      <c r="D129" s="6">
        <v>231463.10000000003</v>
      </c>
      <c r="E129" s="6">
        <v>232172.4</v>
      </c>
      <c r="F129" s="6">
        <v>230658.4</v>
      </c>
      <c r="G129" s="6">
        <v>215799.9</v>
      </c>
      <c r="H129" s="6"/>
    </row>
    <row r="130" spans="2:8">
      <c r="B130" s="22" t="s">
        <v>99</v>
      </c>
      <c r="C130" s="6">
        <v>93502.9</v>
      </c>
      <c r="D130" s="6">
        <v>92583.3</v>
      </c>
      <c r="E130" s="6">
        <v>91403.700000000012</v>
      </c>
      <c r="F130" s="6">
        <v>89951.5</v>
      </c>
      <c r="G130" s="6">
        <v>87371.5</v>
      </c>
      <c r="H130" s="6"/>
    </row>
    <row r="131" spans="2:8">
      <c r="B131" s="22" t="s">
        <v>46</v>
      </c>
      <c r="C131" s="6">
        <v>34377356.700000003</v>
      </c>
      <c r="D131" s="6">
        <v>32286623.999999996</v>
      </c>
      <c r="E131" s="6">
        <v>31627704.299999993</v>
      </c>
      <c r="F131" s="6">
        <v>31131367.299999997</v>
      </c>
      <c r="G131" s="6">
        <v>29594407.400000006</v>
      </c>
      <c r="H131" s="6"/>
    </row>
    <row r="132" spans="2:8">
      <c r="B132" s="22" t="s">
        <v>100</v>
      </c>
      <c r="C132" s="6"/>
      <c r="D132" s="6"/>
      <c r="E132" s="6"/>
      <c r="F132" s="6"/>
      <c r="G132" s="6"/>
      <c r="H132" s="6"/>
    </row>
    <row r="133" spans="2:8">
      <c r="B133" s="22" t="s">
        <v>107</v>
      </c>
      <c r="C133" s="6">
        <v>19862.19999999553</v>
      </c>
      <c r="D133" s="6">
        <v>20470.900000002235</v>
      </c>
      <c r="E133" s="6">
        <v>22041.300000008196</v>
      </c>
      <c r="F133" s="6">
        <v>28119.80000000447</v>
      </c>
      <c r="G133" s="6">
        <v>28641.79999999702</v>
      </c>
      <c r="H133" s="6"/>
    </row>
    <row r="135" spans="2:8">
      <c r="B135" s="76" t="s">
        <v>115</v>
      </c>
    </row>
    <row r="136" spans="2:8">
      <c r="B136" s="22" t="s">
        <v>109</v>
      </c>
    </row>
    <row r="137" spans="2:8">
      <c r="B137" s="23" t="s">
        <v>110</v>
      </c>
    </row>
    <row r="139" spans="2:8">
      <c r="C139" s="5">
        <v>2008</v>
      </c>
      <c r="D139" s="5">
        <v>2009</v>
      </c>
      <c r="E139" s="5">
        <v>2010</v>
      </c>
      <c r="F139" s="5">
        <v>2011</v>
      </c>
      <c r="G139" s="5">
        <v>2012</v>
      </c>
      <c r="H139" s="5">
        <v>2013</v>
      </c>
    </row>
    <row r="140" spans="2:8">
      <c r="B140" s="22" t="s">
        <v>27</v>
      </c>
      <c r="C140" s="6">
        <v>72052638</v>
      </c>
      <c r="D140" s="6">
        <v>70323535</v>
      </c>
      <c r="E140" s="6">
        <v>68368965</v>
      </c>
      <c r="F140" s="6">
        <v>68297232</v>
      </c>
      <c r="G140" s="6">
        <v>63197609</v>
      </c>
      <c r="H140" s="6"/>
    </row>
    <row r="141" spans="2:8">
      <c r="B141" s="22" t="s">
        <v>28</v>
      </c>
      <c r="C141" s="6">
        <v>16742297</v>
      </c>
      <c r="D141" s="6">
        <v>16196908</v>
      </c>
      <c r="E141" s="6">
        <v>15850548</v>
      </c>
      <c r="F141" s="6">
        <v>15537563</v>
      </c>
      <c r="G141" s="6">
        <v>14853818</v>
      </c>
      <c r="H141" s="6"/>
    </row>
    <row r="142" spans="2:8">
      <c r="B142" s="22" t="s">
        <v>29</v>
      </c>
      <c r="C142" s="6">
        <v>11470364</v>
      </c>
      <c r="D142" s="6">
        <v>11045081</v>
      </c>
      <c r="E142" s="6">
        <v>10859990</v>
      </c>
      <c r="F142" s="6">
        <v>10778555</v>
      </c>
      <c r="G142" s="6">
        <v>10199813</v>
      </c>
      <c r="H142" s="6"/>
    </row>
    <row r="143" spans="2:8">
      <c r="B143" s="22" t="s">
        <v>30</v>
      </c>
      <c r="C143" s="6">
        <v>12882238</v>
      </c>
      <c r="D143" s="6">
        <v>12447309</v>
      </c>
      <c r="E143" s="6">
        <v>12216606</v>
      </c>
      <c r="F143" s="6">
        <v>12158353</v>
      </c>
      <c r="G143" s="6">
        <v>11527747</v>
      </c>
      <c r="H143" s="6"/>
    </row>
    <row r="144" spans="2:8">
      <c r="B144" s="22" t="s">
        <v>31</v>
      </c>
      <c r="C144" s="6">
        <v>20656938</v>
      </c>
      <c r="D144" s="6">
        <v>19803865</v>
      </c>
      <c r="E144" s="6">
        <v>19380458</v>
      </c>
      <c r="F144" s="6">
        <v>19141569</v>
      </c>
      <c r="G144" s="6">
        <v>18136847</v>
      </c>
      <c r="H144" s="6"/>
    </row>
    <row r="145" spans="2:8">
      <c r="B145" s="22" t="s">
        <v>32</v>
      </c>
      <c r="C145" s="6">
        <v>6405094</v>
      </c>
      <c r="D145" s="6">
        <v>6172627</v>
      </c>
      <c r="E145" s="6">
        <v>5973593</v>
      </c>
      <c r="F145" s="6">
        <v>5916371</v>
      </c>
      <c r="G145" s="6">
        <v>5539602</v>
      </c>
      <c r="H145" s="6"/>
    </row>
    <row r="146" spans="2:8">
      <c r="B146" s="22" t="s">
        <v>33</v>
      </c>
      <c r="C146" s="6">
        <v>25565355</v>
      </c>
      <c r="D146" s="6">
        <v>25294014</v>
      </c>
      <c r="E146" s="6">
        <v>25092170</v>
      </c>
      <c r="F146" s="6">
        <v>24940555</v>
      </c>
      <c r="G146" s="6">
        <v>23760437</v>
      </c>
      <c r="H146" s="6"/>
    </row>
    <row r="147" spans="2:8">
      <c r="B147" s="22" t="s">
        <v>34</v>
      </c>
      <c r="C147" s="6">
        <v>18830960</v>
      </c>
      <c r="D147" s="6">
        <v>18481507</v>
      </c>
      <c r="E147" s="6">
        <v>18467310</v>
      </c>
      <c r="F147" s="6">
        <v>17897366</v>
      </c>
      <c r="G147" s="6">
        <v>16409645</v>
      </c>
      <c r="H147" s="6"/>
    </row>
    <row r="148" spans="2:8">
      <c r="B148" s="22" t="s">
        <v>35</v>
      </c>
      <c r="C148" s="6">
        <v>102170214</v>
      </c>
      <c r="D148" s="6">
        <v>99222734</v>
      </c>
      <c r="E148" s="6">
        <v>97252773</v>
      </c>
      <c r="F148" s="6">
        <v>96418580</v>
      </c>
      <c r="G148" s="6">
        <v>91298109</v>
      </c>
      <c r="H148" s="6"/>
    </row>
    <row r="149" spans="2:8">
      <c r="B149" s="22" t="s">
        <v>36</v>
      </c>
      <c r="C149" s="6">
        <v>51664704</v>
      </c>
      <c r="D149" s="6">
        <v>48940310</v>
      </c>
      <c r="E149" s="6">
        <v>47725513</v>
      </c>
      <c r="F149" s="6">
        <v>46662081</v>
      </c>
      <c r="G149" s="6">
        <v>43919357</v>
      </c>
      <c r="H149" s="6"/>
    </row>
    <row r="150" spans="2:8">
      <c r="B150" s="22" t="s">
        <v>37</v>
      </c>
      <c r="C150" s="6">
        <v>8554234</v>
      </c>
      <c r="D150" s="6">
        <v>8473853</v>
      </c>
      <c r="E150" s="6">
        <v>8491452</v>
      </c>
      <c r="F150" s="6">
        <v>8314318</v>
      </c>
      <c r="G150" s="6">
        <v>7752536</v>
      </c>
      <c r="H150" s="6"/>
    </row>
    <row r="151" spans="2:8">
      <c r="B151" s="22" t="s">
        <v>38</v>
      </c>
      <c r="C151" s="6">
        <v>26804002</v>
      </c>
      <c r="D151" s="6">
        <v>26440102</v>
      </c>
      <c r="E151" s="6">
        <v>25977397</v>
      </c>
      <c r="F151" s="6">
        <v>25591242</v>
      </c>
      <c r="G151" s="6">
        <v>24183708</v>
      </c>
      <c r="H151" s="6"/>
    </row>
    <row r="152" spans="2:8">
      <c r="B152" s="22" t="s">
        <v>39</v>
      </c>
      <c r="C152" s="6">
        <v>102307236</v>
      </c>
      <c r="D152" s="6">
        <v>101898113</v>
      </c>
      <c r="E152" s="6">
        <v>99685628</v>
      </c>
      <c r="F152" s="6">
        <v>99887554</v>
      </c>
      <c r="G152" s="6">
        <v>95806235</v>
      </c>
      <c r="H152" s="6"/>
    </row>
    <row r="153" spans="2:8">
      <c r="B153" s="22" t="s">
        <v>40</v>
      </c>
      <c r="C153" s="6">
        <v>13927058</v>
      </c>
      <c r="D153" s="6">
        <v>13523107</v>
      </c>
      <c r="E153" s="6">
        <v>13435310</v>
      </c>
      <c r="F153" s="6">
        <v>13163575</v>
      </c>
      <c r="G153" s="6">
        <v>12435484</v>
      </c>
      <c r="H153" s="6"/>
    </row>
    <row r="154" spans="2:8">
      <c r="B154" s="22" t="s">
        <v>41</v>
      </c>
      <c r="C154" s="6">
        <v>9203810</v>
      </c>
      <c r="D154" s="6">
        <v>9025487</v>
      </c>
      <c r="E154" s="6">
        <v>8934935</v>
      </c>
      <c r="F154" s="6">
        <v>8979248</v>
      </c>
      <c r="G154" s="6">
        <v>8496890</v>
      </c>
      <c r="H154" s="6"/>
    </row>
    <row r="155" spans="2:8">
      <c r="B155" s="22" t="s">
        <v>42</v>
      </c>
      <c r="C155" s="6">
        <v>32545549</v>
      </c>
      <c r="D155" s="6">
        <v>31582924</v>
      </c>
      <c r="E155" s="6">
        <v>31346654</v>
      </c>
      <c r="F155" s="6">
        <v>31346423</v>
      </c>
      <c r="G155" s="6">
        <v>29538128</v>
      </c>
      <c r="H155" s="6"/>
    </row>
    <row r="156" spans="2:8">
      <c r="B156" s="22" t="s">
        <v>43</v>
      </c>
      <c r="C156" s="6">
        <v>3619243</v>
      </c>
      <c r="D156" s="6">
        <v>3497498</v>
      </c>
      <c r="E156" s="6">
        <v>3473692</v>
      </c>
      <c r="F156" s="6">
        <v>3486146</v>
      </c>
      <c r="G156" s="6">
        <v>3237682</v>
      </c>
      <c r="H156" s="6"/>
    </row>
    <row r="157" spans="2:8">
      <c r="B157" s="22" t="s">
        <v>99</v>
      </c>
      <c r="C157" s="6">
        <v>1636066</v>
      </c>
      <c r="D157" s="6">
        <v>1670026</v>
      </c>
      <c r="E157" s="6">
        <v>1649006</v>
      </c>
      <c r="F157" s="6">
        <v>1632269</v>
      </c>
      <c r="G157" s="6">
        <v>1533353</v>
      </c>
      <c r="H157" s="6"/>
    </row>
    <row r="158" spans="2:8">
      <c r="B158" s="22" t="s">
        <v>46</v>
      </c>
      <c r="C158" s="6">
        <v>537038000</v>
      </c>
      <c r="D158" s="6">
        <v>524039000</v>
      </c>
      <c r="E158" s="6">
        <v>514182000</v>
      </c>
      <c r="F158" s="6">
        <v>510149000</v>
      </c>
      <c r="G158" s="6">
        <v>481827000</v>
      </c>
      <c r="H158" s="6"/>
    </row>
    <row r="159" spans="2:8">
      <c r="B159" s="22" t="s">
        <v>100</v>
      </c>
      <c r="C159" s="6"/>
      <c r="D159" s="6"/>
      <c r="E159" s="6"/>
      <c r="F159" s="6"/>
      <c r="G159" s="6"/>
      <c r="H159" s="6"/>
    </row>
    <row r="160" spans="2:8">
      <c r="B160" s="22" t="s">
        <v>107</v>
      </c>
      <c r="C160" s="6">
        <v>605000</v>
      </c>
      <c r="D160" s="6">
        <v>619000</v>
      </c>
      <c r="E160" s="6">
        <v>642000</v>
      </c>
      <c r="F160" s="6">
        <v>819000</v>
      </c>
      <c r="G160" s="6">
        <v>780000</v>
      </c>
      <c r="H160" s="6"/>
    </row>
    <row r="162" spans="2:8">
      <c r="B162" s="76" t="s">
        <v>447</v>
      </c>
    </row>
    <row r="163" spans="2:8">
      <c r="B163" s="22" t="s">
        <v>138</v>
      </c>
    </row>
    <row r="164" spans="2:8">
      <c r="B164" s="23" t="s">
        <v>60</v>
      </c>
    </row>
    <row r="166" spans="2:8">
      <c r="C166" s="5">
        <v>2008</v>
      </c>
      <c r="D166" s="5">
        <v>2009</v>
      </c>
      <c r="E166" s="5">
        <v>2010</v>
      </c>
      <c r="F166" s="5">
        <v>2011</v>
      </c>
      <c r="G166" s="5">
        <v>2012</v>
      </c>
      <c r="H166" s="5">
        <v>2013</v>
      </c>
    </row>
    <row r="167" spans="2:8">
      <c r="B167" s="22" t="s">
        <v>27</v>
      </c>
      <c r="C167" s="26">
        <v>2654.5</v>
      </c>
      <c r="D167" s="26">
        <v>2475</v>
      </c>
      <c r="E167" s="26">
        <v>2416.8000000000002</v>
      </c>
      <c r="F167" s="26">
        <v>2377.6</v>
      </c>
      <c r="G167" s="26">
        <v>2226.6999999999998</v>
      </c>
      <c r="H167" s="26"/>
    </row>
    <row r="168" spans="2:8">
      <c r="B168" s="22" t="s">
        <v>28</v>
      </c>
      <c r="C168" s="26">
        <v>547</v>
      </c>
      <c r="D168" s="26">
        <v>510.8</v>
      </c>
      <c r="E168" s="26">
        <v>499.09999999999991</v>
      </c>
      <c r="F168" s="26">
        <v>485.90000000000003</v>
      </c>
      <c r="G168" s="26">
        <v>466</v>
      </c>
      <c r="H168" s="26"/>
    </row>
    <row r="169" spans="2:8">
      <c r="B169" s="22" t="s">
        <v>29</v>
      </c>
      <c r="C169" s="26">
        <v>374.7</v>
      </c>
      <c r="D169" s="26">
        <v>348</v>
      </c>
      <c r="E169" s="26">
        <v>335.9</v>
      </c>
      <c r="F169" s="26">
        <v>335.4</v>
      </c>
      <c r="G169" s="26">
        <v>317.20000000000005</v>
      </c>
      <c r="H169" s="26"/>
    </row>
    <row r="170" spans="2:8">
      <c r="B170" s="22" t="s">
        <v>30</v>
      </c>
      <c r="C170" s="26">
        <v>453.70000000000005</v>
      </c>
      <c r="D170" s="26">
        <v>425.9</v>
      </c>
      <c r="E170" s="26">
        <v>413.3</v>
      </c>
      <c r="F170" s="26">
        <v>405.8</v>
      </c>
      <c r="G170" s="26">
        <v>389.40000000000003</v>
      </c>
      <c r="H170" s="26"/>
    </row>
    <row r="171" spans="2:8">
      <c r="B171" s="22" t="s">
        <v>31</v>
      </c>
      <c r="C171" s="26">
        <v>753.40000000000009</v>
      </c>
      <c r="D171" s="26">
        <v>692.9</v>
      </c>
      <c r="E171" s="26">
        <v>678.99999999999989</v>
      </c>
      <c r="F171" s="26">
        <v>665.59999999999991</v>
      </c>
      <c r="G171" s="26">
        <v>633.09999999999991</v>
      </c>
      <c r="H171" s="26"/>
    </row>
    <row r="172" spans="2:8">
      <c r="B172" s="22" t="s">
        <v>32</v>
      </c>
      <c r="C172" s="26">
        <v>214.39999999999998</v>
      </c>
      <c r="D172" s="26">
        <v>203</v>
      </c>
      <c r="E172" s="26">
        <v>194.20000000000005</v>
      </c>
      <c r="F172" s="26">
        <v>190.5</v>
      </c>
      <c r="G172" s="26">
        <v>180.7</v>
      </c>
      <c r="H172" s="26"/>
    </row>
    <row r="173" spans="2:8">
      <c r="B173" s="22" t="s">
        <v>33</v>
      </c>
      <c r="C173" s="26">
        <v>897.7</v>
      </c>
      <c r="D173" s="26">
        <v>853.1</v>
      </c>
      <c r="E173" s="26">
        <v>840.30000000000007</v>
      </c>
      <c r="F173" s="26">
        <v>828.7</v>
      </c>
      <c r="G173" s="26">
        <v>789.2</v>
      </c>
      <c r="H173" s="26"/>
    </row>
    <row r="174" spans="2:8">
      <c r="B174" s="22" t="s">
        <v>34</v>
      </c>
      <c r="C174" s="26">
        <v>684.90000000000009</v>
      </c>
      <c r="D174" s="26">
        <v>636.4</v>
      </c>
      <c r="E174" s="26">
        <v>624.30000000000007</v>
      </c>
      <c r="F174" s="26">
        <v>607.29999999999995</v>
      </c>
      <c r="G174" s="26">
        <v>570.90000000000009</v>
      </c>
      <c r="H174" s="26"/>
    </row>
    <row r="175" spans="2:8">
      <c r="B175" s="22" t="s">
        <v>35</v>
      </c>
      <c r="C175" s="26">
        <v>3202.8</v>
      </c>
      <c r="D175" s="26">
        <v>2995.2</v>
      </c>
      <c r="E175" s="26">
        <v>2935.3999999999996</v>
      </c>
      <c r="F175" s="26">
        <v>2894.7999999999997</v>
      </c>
      <c r="G175" s="26">
        <v>2742.3999999999996</v>
      </c>
      <c r="H175" s="26"/>
    </row>
    <row r="176" spans="2:8">
      <c r="B176" s="22" t="s">
        <v>36</v>
      </c>
      <c r="C176" s="26">
        <v>1840.8000000000002</v>
      </c>
      <c r="D176" s="26">
        <v>1660.3</v>
      </c>
      <c r="E176" s="26">
        <v>1605.5</v>
      </c>
      <c r="F176" s="26">
        <v>1562.1999999999998</v>
      </c>
      <c r="G176" s="26">
        <v>1480.5</v>
      </c>
      <c r="H176" s="26"/>
    </row>
    <row r="177" spans="2:8">
      <c r="B177" s="22" t="s">
        <v>37</v>
      </c>
      <c r="C177" s="26">
        <v>329.2</v>
      </c>
      <c r="D177" s="26">
        <v>310.5</v>
      </c>
      <c r="E177" s="26">
        <v>308.39999999999998</v>
      </c>
      <c r="F177" s="26">
        <v>301.3</v>
      </c>
      <c r="G177" s="26">
        <v>284.29999999999995</v>
      </c>
      <c r="H177" s="26"/>
    </row>
    <row r="178" spans="2:8">
      <c r="B178" s="22" t="s">
        <v>38</v>
      </c>
      <c r="C178" s="26">
        <v>983.6</v>
      </c>
      <c r="D178" s="26">
        <v>924.60000000000014</v>
      </c>
      <c r="E178" s="26">
        <v>904.69999999999993</v>
      </c>
      <c r="F178" s="26">
        <v>882.19999999999993</v>
      </c>
      <c r="G178" s="26">
        <v>839.4</v>
      </c>
      <c r="H178" s="26"/>
    </row>
    <row r="179" spans="2:8">
      <c r="B179" s="22" t="s">
        <v>39</v>
      </c>
      <c r="C179" s="26">
        <v>3041.3999999999996</v>
      </c>
      <c r="D179" s="26">
        <v>2905.3</v>
      </c>
      <c r="E179" s="26">
        <v>2842.5</v>
      </c>
      <c r="F179" s="26">
        <v>2810.7</v>
      </c>
      <c r="G179" s="26">
        <v>2676.2</v>
      </c>
      <c r="H179" s="26"/>
    </row>
    <row r="180" spans="2:8">
      <c r="B180" s="22" t="s">
        <v>40</v>
      </c>
      <c r="C180" s="26">
        <v>524.29999999999995</v>
      </c>
      <c r="D180" s="26">
        <v>487.5</v>
      </c>
      <c r="E180" s="26">
        <v>486.19999999999993</v>
      </c>
      <c r="F180" s="26">
        <v>473.19999999999993</v>
      </c>
      <c r="G180" s="26">
        <v>451.7</v>
      </c>
      <c r="H180" s="26"/>
    </row>
    <row r="181" spans="2:8">
      <c r="B181" s="22" t="s">
        <v>41</v>
      </c>
      <c r="C181" s="26">
        <v>284.60000000000002</v>
      </c>
      <c r="D181" s="26">
        <v>265.8</v>
      </c>
      <c r="E181" s="26">
        <v>263.40000000000003</v>
      </c>
      <c r="F181" s="26">
        <v>262.2</v>
      </c>
      <c r="G181" s="26">
        <v>247</v>
      </c>
      <c r="H181" s="26"/>
    </row>
    <row r="182" spans="2:8">
      <c r="B182" s="22" t="s">
        <v>42</v>
      </c>
      <c r="C182" s="26">
        <v>939.8</v>
      </c>
      <c r="D182" s="26">
        <v>884</v>
      </c>
      <c r="E182" s="26">
        <v>871.80000000000007</v>
      </c>
      <c r="F182" s="26">
        <v>857.80000000000007</v>
      </c>
      <c r="G182" s="26">
        <v>811.1</v>
      </c>
      <c r="H182" s="26"/>
    </row>
    <row r="183" spans="2:8">
      <c r="B183" s="22" t="s">
        <v>43</v>
      </c>
      <c r="C183" s="26">
        <v>122.6</v>
      </c>
      <c r="D183" s="26">
        <v>115.1</v>
      </c>
      <c r="E183" s="26">
        <v>114.9</v>
      </c>
      <c r="F183" s="26">
        <v>114.10000000000001</v>
      </c>
      <c r="G183" s="26">
        <v>107.7</v>
      </c>
      <c r="H183" s="26"/>
    </row>
    <row r="184" spans="2:8">
      <c r="B184" s="22" t="s">
        <v>99</v>
      </c>
      <c r="C184" s="26">
        <v>50.800000000000004</v>
      </c>
      <c r="D184" s="26">
        <v>49.5</v>
      </c>
      <c r="E184" s="26">
        <v>49.6</v>
      </c>
      <c r="F184" s="26">
        <v>49.100000000000009</v>
      </c>
      <c r="G184" s="26">
        <v>46.900000000000006</v>
      </c>
      <c r="H184" s="26"/>
    </row>
    <row r="185" spans="2:8">
      <c r="B185" s="22" t="s">
        <v>46</v>
      </c>
      <c r="C185" s="26">
        <v>17900.199999999993</v>
      </c>
      <c r="D185" s="26">
        <v>16742.899999999998</v>
      </c>
      <c r="E185" s="26">
        <v>16385.3</v>
      </c>
      <c r="F185" s="26">
        <v>16104.400000000001</v>
      </c>
      <c r="G185" s="26">
        <v>15260.399999999998</v>
      </c>
      <c r="H185" s="26"/>
    </row>
    <row r="186" spans="2:8">
      <c r="B186" s="22" t="s">
        <v>100</v>
      </c>
      <c r="C186" s="27"/>
      <c r="D186" s="26"/>
      <c r="E186" s="26"/>
      <c r="F186" s="26"/>
      <c r="G186" s="26"/>
      <c r="H186" s="26"/>
    </row>
    <row r="187" spans="2:8">
      <c r="B187" s="22" t="s">
        <v>107</v>
      </c>
      <c r="C187" s="26">
        <v>11.600000000009459</v>
      </c>
      <c r="D187" s="26">
        <v>11.500000000003638</v>
      </c>
      <c r="E187" s="26">
        <v>11.80000000000291</v>
      </c>
      <c r="F187" s="26">
        <v>14.799999999999272</v>
      </c>
      <c r="G187" s="26">
        <v>14.400000000001455</v>
      </c>
      <c r="H187" s="26"/>
    </row>
    <row r="189" spans="2:8">
      <c r="B189" s="76" t="s">
        <v>448</v>
      </c>
    </row>
    <row r="190" spans="2:8">
      <c r="B190" s="22" t="s">
        <v>122</v>
      </c>
    </row>
    <row r="191" spans="2:8">
      <c r="B191" s="23" t="s">
        <v>60</v>
      </c>
    </row>
    <row r="193" spans="2:8">
      <c r="C193" s="5">
        <v>2008</v>
      </c>
      <c r="D193" s="5">
        <v>2009</v>
      </c>
      <c r="E193" s="5">
        <v>2010</v>
      </c>
      <c r="F193" s="5">
        <v>2011</v>
      </c>
      <c r="G193" s="5">
        <v>2012</v>
      </c>
      <c r="H193" s="5">
        <v>2013</v>
      </c>
    </row>
    <row r="194" spans="2:8">
      <c r="B194" s="22" t="s">
        <v>27</v>
      </c>
      <c r="C194" s="6">
        <v>4314791.0999999996</v>
      </c>
      <c r="D194" s="6">
        <v>4050026.0999999996</v>
      </c>
      <c r="E194" s="6">
        <v>3948315.4</v>
      </c>
      <c r="F194" s="6">
        <v>3917605.1999999997</v>
      </c>
      <c r="G194" s="6">
        <v>3655122.3</v>
      </c>
      <c r="H194" s="6"/>
    </row>
    <row r="195" spans="2:8">
      <c r="B195" s="22" t="s">
        <v>28</v>
      </c>
      <c r="C195" s="6">
        <v>894376.1</v>
      </c>
      <c r="D195" s="6">
        <v>838817.8</v>
      </c>
      <c r="E195" s="6">
        <v>821652.2</v>
      </c>
      <c r="F195" s="6">
        <v>798646.3</v>
      </c>
      <c r="G195" s="6">
        <v>758719.09999999986</v>
      </c>
      <c r="H195" s="6"/>
    </row>
    <row r="196" spans="2:8">
      <c r="B196" s="22" t="s">
        <v>29</v>
      </c>
      <c r="C196" s="6">
        <v>604993.6</v>
      </c>
      <c r="D196" s="6">
        <v>566088.4</v>
      </c>
      <c r="E196" s="6">
        <v>548573.69999999995</v>
      </c>
      <c r="F196" s="6">
        <v>546171.19999999995</v>
      </c>
      <c r="G196" s="6">
        <v>513232</v>
      </c>
      <c r="H196" s="6"/>
    </row>
    <row r="197" spans="2:8">
      <c r="B197" s="22" t="s">
        <v>30</v>
      </c>
      <c r="C197" s="6">
        <v>746340.8</v>
      </c>
      <c r="D197" s="6">
        <v>701910.1</v>
      </c>
      <c r="E197" s="6">
        <v>677962</v>
      </c>
      <c r="F197" s="6">
        <v>659664</v>
      </c>
      <c r="G197" s="6">
        <v>630866.9</v>
      </c>
      <c r="H197" s="6"/>
    </row>
    <row r="198" spans="2:8">
      <c r="B198" s="22" t="s">
        <v>31</v>
      </c>
      <c r="C198" s="6">
        <v>1238854.1000000001</v>
      </c>
      <c r="D198" s="6">
        <v>1147813.7</v>
      </c>
      <c r="E198" s="6">
        <v>1121006</v>
      </c>
      <c r="F198" s="6">
        <v>1099955.3999999999</v>
      </c>
      <c r="G198" s="6">
        <v>1044069.0999999999</v>
      </c>
      <c r="H198" s="6"/>
    </row>
    <row r="199" spans="2:8">
      <c r="B199" s="22" t="s">
        <v>32</v>
      </c>
      <c r="C199" s="6">
        <v>349051.60000000003</v>
      </c>
      <c r="D199" s="6">
        <v>332725.8</v>
      </c>
      <c r="E199" s="6">
        <v>315175.80000000005</v>
      </c>
      <c r="F199" s="28">
        <v>308861.5</v>
      </c>
      <c r="G199" s="28">
        <v>291265.59999999998</v>
      </c>
      <c r="H199" s="28"/>
    </row>
    <row r="200" spans="2:8">
      <c r="B200" s="22" t="s">
        <v>33</v>
      </c>
      <c r="C200" s="6">
        <v>1465122.3000000003</v>
      </c>
      <c r="D200" s="6">
        <v>1396102.6</v>
      </c>
      <c r="E200" s="6">
        <v>1381255.1</v>
      </c>
      <c r="F200" s="6">
        <v>1358666.7000000002</v>
      </c>
      <c r="G200" s="6">
        <v>1284102.6000000001</v>
      </c>
      <c r="H200" s="6"/>
    </row>
    <row r="201" spans="2:8">
      <c r="B201" s="22" t="s">
        <v>34</v>
      </c>
      <c r="C201" s="6">
        <v>1124435.5</v>
      </c>
      <c r="D201" s="6">
        <v>1049775.3</v>
      </c>
      <c r="E201" s="6">
        <v>1030828</v>
      </c>
      <c r="F201" s="6">
        <v>1005255.1000000001</v>
      </c>
      <c r="G201" s="6">
        <v>937330.50000000012</v>
      </c>
      <c r="H201" s="6"/>
    </row>
    <row r="202" spans="2:8">
      <c r="B202" s="22" t="s">
        <v>35</v>
      </c>
      <c r="C202" s="6">
        <v>5189168.5</v>
      </c>
      <c r="D202" s="6">
        <v>4878902.5</v>
      </c>
      <c r="E202" s="6">
        <v>4786350.7</v>
      </c>
      <c r="F202" s="6">
        <v>4733195.0999999996</v>
      </c>
      <c r="G202" s="6">
        <v>4447072.5</v>
      </c>
      <c r="H202" s="6"/>
    </row>
    <row r="203" spans="2:8">
      <c r="B203" s="22" t="s">
        <v>36</v>
      </c>
      <c r="C203" s="6">
        <v>3001480.4000000004</v>
      </c>
      <c r="D203" s="6">
        <v>2719596.9</v>
      </c>
      <c r="E203" s="6">
        <v>2624295.2000000002</v>
      </c>
      <c r="F203" s="6">
        <v>2557331.2999999998</v>
      </c>
      <c r="G203" s="6">
        <v>2397575.1999999997</v>
      </c>
      <c r="H203" s="6"/>
    </row>
    <row r="204" spans="2:8">
      <c r="B204" s="22" t="s">
        <v>37</v>
      </c>
      <c r="C204" s="6">
        <v>544363.89999999991</v>
      </c>
      <c r="D204" s="6">
        <v>510537.3</v>
      </c>
      <c r="E204" s="6">
        <v>508397.2</v>
      </c>
      <c r="F204" s="6">
        <v>494685.2</v>
      </c>
      <c r="G204" s="6">
        <v>463505</v>
      </c>
      <c r="H204" s="6"/>
    </row>
    <row r="205" spans="2:8">
      <c r="B205" s="22" t="s">
        <v>38</v>
      </c>
      <c r="C205" s="6">
        <v>1600133</v>
      </c>
      <c r="D205" s="6">
        <v>1511884.3</v>
      </c>
      <c r="E205" s="6">
        <v>1488006.9</v>
      </c>
      <c r="F205" s="6">
        <v>1455884.6</v>
      </c>
      <c r="G205" s="6">
        <v>1376629.5</v>
      </c>
      <c r="H205" s="6"/>
    </row>
    <row r="206" spans="2:8">
      <c r="B206" s="22" t="s">
        <v>39</v>
      </c>
      <c r="C206" s="6">
        <v>4928009.0999999996</v>
      </c>
      <c r="D206" s="6">
        <v>4726783.1000000006</v>
      </c>
      <c r="E206" s="6">
        <v>4636929.3</v>
      </c>
      <c r="F206" s="6">
        <v>4596882.2</v>
      </c>
      <c r="G206" s="6">
        <v>4337098.3999999994</v>
      </c>
      <c r="H206" s="6"/>
    </row>
    <row r="207" spans="2:8">
      <c r="B207" s="22" t="s">
        <v>40</v>
      </c>
      <c r="C207" s="6">
        <v>858125.59999999986</v>
      </c>
      <c r="D207" s="6">
        <v>802114.89999999991</v>
      </c>
      <c r="E207" s="6">
        <v>796352.8</v>
      </c>
      <c r="F207" s="6">
        <v>777938.3</v>
      </c>
      <c r="G207" s="6">
        <v>733814.59999999986</v>
      </c>
      <c r="H207" s="6"/>
    </row>
    <row r="208" spans="2:8">
      <c r="B208" s="22" t="s">
        <v>41</v>
      </c>
      <c r="C208" s="6">
        <v>449841.80000000005</v>
      </c>
      <c r="D208" s="6">
        <v>423615.9</v>
      </c>
      <c r="E208" s="6">
        <v>423329.8</v>
      </c>
      <c r="F208" s="6">
        <v>424056.7</v>
      </c>
      <c r="G208" s="6">
        <v>396125.70000000007</v>
      </c>
      <c r="H208" s="6"/>
    </row>
    <row r="209" spans="2:8">
      <c r="B209" s="22" t="s">
        <v>42</v>
      </c>
      <c r="C209" s="6">
        <v>1484370.6</v>
      </c>
      <c r="D209" s="6">
        <v>1400444.8</v>
      </c>
      <c r="E209" s="6">
        <v>1387474</v>
      </c>
      <c r="F209" s="6">
        <v>1373307.2000000002</v>
      </c>
      <c r="G209" s="6">
        <v>1283204.3999999999</v>
      </c>
      <c r="H209" s="6"/>
    </row>
    <row r="210" spans="2:8">
      <c r="B210" s="22" t="s">
        <v>43</v>
      </c>
      <c r="C210" s="6">
        <v>199668.2</v>
      </c>
      <c r="D210" s="6">
        <v>185857.8</v>
      </c>
      <c r="E210" s="6">
        <v>188270.8</v>
      </c>
      <c r="F210" s="6">
        <v>188945.8</v>
      </c>
      <c r="G210" s="6">
        <v>175347.1</v>
      </c>
      <c r="H210" s="6"/>
    </row>
    <row r="211" spans="2:8">
      <c r="B211" s="22" t="s">
        <v>99</v>
      </c>
      <c r="C211" s="28">
        <v>83760.799999999988</v>
      </c>
      <c r="D211" s="28">
        <v>83410.3</v>
      </c>
      <c r="E211" s="28">
        <v>81980.300000000017</v>
      </c>
      <c r="F211" s="28">
        <v>80061.7</v>
      </c>
      <c r="G211" s="28">
        <v>77194.5</v>
      </c>
      <c r="H211" s="28"/>
    </row>
    <row r="212" spans="2:8">
      <c r="B212" s="22" t="s">
        <v>46</v>
      </c>
      <c r="C212" s="28">
        <v>29076887.000000004</v>
      </c>
      <c r="D212" s="28">
        <v>27326407.600000001</v>
      </c>
      <c r="E212" s="28">
        <v>26766155.199999999</v>
      </c>
      <c r="F212" s="28">
        <v>26377113.5</v>
      </c>
      <c r="G212" s="28">
        <v>24802274.999999996</v>
      </c>
      <c r="H212" s="28"/>
    </row>
    <row r="213" spans="2:8">
      <c r="B213" s="22" t="s">
        <v>100</v>
      </c>
      <c r="C213" s="29"/>
      <c r="D213" s="28"/>
      <c r="E213" s="28"/>
      <c r="F213" s="28"/>
      <c r="G213" s="28"/>
      <c r="H213" s="28"/>
    </row>
    <row r="214" spans="2:8">
      <c r="B214" s="22" t="s">
        <v>107</v>
      </c>
      <c r="C214" s="28">
        <v>19862.19999999553</v>
      </c>
      <c r="D214" s="28">
        <v>20470.89999999851</v>
      </c>
      <c r="E214" s="28">
        <v>22041.300000000745</v>
      </c>
      <c r="F214" s="28">
        <v>28119.79999999702</v>
      </c>
      <c r="G214" s="28">
        <v>28641.800000000745</v>
      </c>
      <c r="H214" s="28"/>
    </row>
    <row r="215" spans="2:8">
      <c r="B215" s="21"/>
    </row>
    <row r="217" spans="2:8">
      <c r="B217" s="21" t="s">
        <v>117</v>
      </c>
      <c r="C217" s="23" t="s">
        <v>126</v>
      </c>
    </row>
    <row r="219" spans="2:8">
      <c r="C219" s="5">
        <v>2008</v>
      </c>
      <c r="D219" s="5">
        <v>2009</v>
      </c>
      <c r="E219" s="5">
        <v>2010</v>
      </c>
    </row>
    <row r="220" spans="2:8">
      <c r="B220" s="22" t="s">
        <v>27</v>
      </c>
      <c r="C220" s="6">
        <v>82071836.270256996</v>
      </c>
      <c r="D220" s="6">
        <v>80017648.013913274</v>
      </c>
      <c r="E220" s="6">
        <v>77791069.300538585</v>
      </c>
    </row>
    <row r="221" spans="2:8">
      <c r="B221" s="22" t="s">
        <v>28</v>
      </c>
      <c r="C221" s="6">
        <v>18799108.805054411</v>
      </c>
      <c r="D221" s="6">
        <v>18214563.482330192</v>
      </c>
      <c r="E221" s="6">
        <v>17833263.334908444</v>
      </c>
      <c r="G221" s="23"/>
    </row>
    <row r="222" spans="2:8">
      <c r="B222" s="22" t="s">
        <v>29</v>
      </c>
      <c r="C222" s="6">
        <v>13083197.80066536</v>
      </c>
      <c r="D222" s="6">
        <v>12523177.223525567</v>
      </c>
      <c r="E222" s="6">
        <v>12326702.667821489</v>
      </c>
      <c r="G222" s="23"/>
    </row>
    <row r="223" spans="2:8">
      <c r="B223" s="22" t="s">
        <v>30</v>
      </c>
      <c r="C223" s="6">
        <v>14685082.078205358</v>
      </c>
      <c r="D223" s="6">
        <v>14214864.711238958</v>
      </c>
      <c r="E223" s="6">
        <v>13861064.055133931</v>
      </c>
      <c r="G223" s="23"/>
    </row>
    <row r="224" spans="2:8">
      <c r="B224" s="22" t="s">
        <v>31</v>
      </c>
      <c r="C224" s="6">
        <v>23226064.841888297</v>
      </c>
      <c r="D224" s="6">
        <v>22086441.473404601</v>
      </c>
      <c r="E224" s="6">
        <v>21715813.650376093</v>
      </c>
      <c r="G224" s="23"/>
    </row>
    <row r="225" spans="2:7">
      <c r="B225" s="22" t="s">
        <v>32</v>
      </c>
      <c r="C225" s="6">
        <v>7389744.7737323185</v>
      </c>
      <c r="D225" s="6">
        <v>6996119.4768641116</v>
      </c>
      <c r="E225" s="6">
        <v>6757304.7689869553</v>
      </c>
      <c r="G225" s="23"/>
    </row>
    <row r="226" spans="2:7">
      <c r="B226" s="22" t="s">
        <v>33</v>
      </c>
      <c r="C226" s="6">
        <v>29400290.246535283</v>
      </c>
      <c r="D226" s="6">
        <v>29017853.215376042</v>
      </c>
      <c r="E226" s="6">
        <v>28722673.786438998</v>
      </c>
      <c r="G226" s="23"/>
    </row>
    <row r="227" spans="2:7">
      <c r="B227" s="22" t="s">
        <v>34</v>
      </c>
      <c r="C227" s="6">
        <v>21690075.780199587</v>
      </c>
      <c r="D227" s="6">
        <v>21220677.905351054</v>
      </c>
      <c r="E227" s="6">
        <v>21111929.927590538</v>
      </c>
      <c r="G227" s="23"/>
    </row>
    <row r="228" spans="2:7">
      <c r="B228" s="22" t="s">
        <v>35</v>
      </c>
      <c r="C228" s="6">
        <v>115168568.64155024</v>
      </c>
      <c r="D228" s="6">
        <v>111988079.20651515</v>
      </c>
      <c r="E228" s="6">
        <v>109725540.91499797</v>
      </c>
      <c r="G228" s="23"/>
    </row>
    <row r="229" spans="2:7">
      <c r="B229" s="22" t="s">
        <v>36</v>
      </c>
      <c r="C229" s="6">
        <v>58573924.528265953</v>
      </c>
      <c r="D229" s="6">
        <v>55627488.287661932</v>
      </c>
      <c r="E229" s="6">
        <v>54421800.203046478</v>
      </c>
      <c r="G229" s="23"/>
    </row>
    <row r="230" spans="2:7">
      <c r="B230" s="22" t="s">
        <v>37</v>
      </c>
      <c r="C230" s="6">
        <v>9866977.2155398354</v>
      </c>
      <c r="D230" s="6">
        <v>9769616.6172244232</v>
      </c>
      <c r="E230" s="6">
        <v>9768601.0545071829</v>
      </c>
      <c r="G230" s="23"/>
    </row>
    <row r="231" spans="2:7">
      <c r="B231" s="22" t="s">
        <v>38</v>
      </c>
      <c r="C231" s="6">
        <v>31242085.422555495</v>
      </c>
      <c r="D231" s="6">
        <v>30757204.275650449</v>
      </c>
      <c r="E231" s="6">
        <v>30058290.742462993</v>
      </c>
      <c r="G231" s="23"/>
    </row>
    <row r="232" spans="2:7">
      <c r="B232" s="22" t="s">
        <v>39</v>
      </c>
      <c r="C232" s="6">
        <v>112870456.99098103</v>
      </c>
      <c r="D232" s="6">
        <v>112264809.05682057</v>
      </c>
      <c r="E232" s="6">
        <v>110200258.23844612</v>
      </c>
      <c r="G232" s="23"/>
    </row>
    <row r="233" spans="2:7">
      <c r="B233" s="22" t="s">
        <v>40</v>
      </c>
      <c r="C233" s="6">
        <v>15837804.007412998</v>
      </c>
      <c r="D233" s="6">
        <v>15275431.189330947</v>
      </c>
      <c r="E233" s="6">
        <v>15134208.599354027</v>
      </c>
      <c r="G233" s="23"/>
    </row>
    <row r="234" spans="2:7">
      <c r="B234" s="22" t="s">
        <v>41</v>
      </c>
      <c r="C234" s="6">
        <v>10305823.876690526</v>
      </c>
      <c r="D234" s="6">
        <v>10070075.435413469</v>
      </c>
      <c r="E234" s="6">
        <v>9901674.3673971165</v>
      </c>
      <c r="G234" s="23"/>
    </row>
    <row r="235" spans="2:7">
      <c r="B235" s="22" t="s">
        <v>42</v>
      </c>
      <c r="C235" s="6">
        <v>36246660.289303571</v>
      </c>
      <c r="D235" s="6">
        <v>35351839.789310619</v>
      </c>
      <c r="E235" s="6">
        <v>35100801.055021361</v>
      </c>
      <c r="G235" s="23"/>
    </row>
    <row r="236" spans="2:7">
      <c r="B236" s="22" t="s">
        <v>43</v>
      </c>
      <c r="C236" s="6">
        <v>4168715.5202396568</v>
      </c>
      <c r="D236" s="6">
        <v>3999908.9333009813</v>
      </c>
      <c r="E236" s="6">
        <v>3966392.1451582806</v>
      </c>
      <c r="G236" s="23"/>
    </row>
    <row r="237" spans="2:7">
      <c r="B237" s="22" t="s">
        <v>99</v>
      </c>
      <c r="C237" s="6">
        <v>1776754.3831244861</v>
      </c>
      <c r="D237" s="6">
        <v>1804213.2111076543</v>
      </c>
      <c r="E237" s="6">
        <v>1786788.7428467097</v>
      </c>
      <c r="G237" s="23"/>
    </row>
    <row r="238" spans="2:7">
      <c r="B238" s="22" t="s">
        <v>46</v>
      </c>
      <c r="C238" s="6">
        <v>606403171.47220135</v>
      </c>
      <c r="D238" s="6">
        <v>591200011.50433981</v>
      </c>
      <c r="E238" s="6">
        <v>580184177.55503333</v>
      </c>
      <c r="G238" s="23"/>
    </row>
    <row r="239" spans="2:7">
      <c r="B239" s="22" t="s">
        <v>100</v>
      </c>
    </row>
    <row r="241" spans="2:8">
      <c r="B241" s="49" t="s">
        <v>206</v>
      </c>
      <c r="C241">
        <f>C238/C26</f>
        <v>0.60866954399790396</v>
      </c>
      <c r="D241" s="50">
        <f t="shared" ref="D241:E241" si="19">D238/D26</f>
        <v>0.60859488699653674</v>
      </c>
      <c r="E241" s="50">
        <f t="shared" si="19"/>
        <v>0.60815549084844822</v>
      </c>
    </row>
    <row r="243" spans="2:8">
      <c r="B243" s="37" t="s">
        <v>177</v>
      </c>
      <c r="C243" s="38"/>
      <c r="D243" s="38"/>
      <c r="E243" s="38"/>
      <c r="F243" s="38"/>
      <c r="G243" s="38"/>
      <c r="H243" s="38"/>
    </row>
    <row r="244" spans="2:8">
      <c r="B244" s="38" t="s">
        <v>60</v>
      </c>
      <c r="C244" s="38"/>
      <c r="D244" s="38"/>
      <c r="E244" s="38"/>
      <c r="F244" s="38"/>
      <c r="G244" s="38"/>
      <c r="H244" s="38"/>
    </row>
    <row r="245" spans="2:8">
      <c r="B245" s="38"/>
      <c r="C245" s="38"/>
      <c r="D245" s="38"/>
      <c r="E245" s="38"/>
      <c r="F245" s="38"/>
      <c r="G245" s="38"/>
      <c r="H245" s="38"/>
    </row>
    <row r="246" spans="2:8">
      <c r="B246" s="38"/>
      <c r="C246" s="5">
        <v>2008</v>
      </c>
      <c r="D246" s="5">
        <v>2009</v>
      </c>
      <c r="E246" s="5">
        <v>2010</v>
      </c>
      <c r="F246" s="5">
        <v>2011</v>
      </c>
      <c r="G246" s="5">
        <v>2012</v>
      </c>
      <c r="H246" s="5">
        <v>2013</v>
      </c>
    </row>
    <row r="247" spans="2:8">
      <c r="B247" s="37" t="s">
        <v>27</v>
      </c>
      <c r="C247" s="6">
        <v>8105.6</v>
      </c>
      <c r="D247" s="28">
        <v>8177.4</v>
      </c>
      <c r="E247" s="28">
        <v>8238.7999999999993</v>
      </c>
      <c r="F247" s="28">
        <v>8270.5</v>
      </c>
      <c r="G247" s="28">
        <v>8299.1</v>
      </c>
      <c r="H247" s="28">
        <v>8298.1</v>
      </c>
    </row>
    <row r="248" spans="2:8">
      <c r="B248" s="37" t="s">
        <v>28</v>
      </c>
      <c r="C248" s="6">
        <v>1306.5999999999999</v>
      </c>
      <c r="D248" s="28">
        <v>1318.9</v>
      </c>
      <c r="E248" s="28">
        <v>1313.2</v>
      </c>
      <c r="F248" s="28">
        <v>1315.5</v>
      </c>
      <c r="G248" s="28">
        <v>1311.9</v>
      </c>
      <c r="H248" s="28">
        <v>1304.3</v>
      </c>
    </row>
    <row r="249" spans="2:8">
      <c r="B249" s="37" t="s">
        <v>29</v>
      </c>
      <c r="C249" s="6">
        <v>1059.0999999999999</v>
      </c>
      <c r="D249" s="28">
        <v>1057.0999999999999</v>
      </c>
      <c r="E249" s="28">
        <v>1057.0999999999999</v>
      </c>
      <c r="F249" s="28">
        <v>1054.5</v>
      </c>
      <c r="G249" s="28">
        <v>1049.2</v>
      </c>
      <c r="H249" s="28">
        <v>1040.3</v>
      </c>
    </row>
    <row r="250" spans="2:8">
      <c r="B250" s="37" t="s">
        <v>30</v>
      </c>
      <c r="C250" s="6">
        <v>1058.7</v>
      </c>
      <c r="D250" s="28">
        <v>1074.9000000000001</v>
      </c>
      <c r="E250" s="28">
        <v>1080.0999999999999</v>
      </c>
      <c r="F250" s="28">
        <v>1092.5</v>
      </c>
      <c r="G250" s="28">
        <v>1097.3</v>
      </c>
      <c r="H250" s="28">
        <v>1111.5999999999999</v>
      </c>
    </row>
    <row r="251" spans="2:8">
      <c r="B251" s="37" t="s">
        <v>31</v>
      </c>
      <c r="C251" s="6">
        <v>2061.5</v>
      </c>
      <c r="D251" s="28">
        <v>2086</v>
      </c>
      <c r="E251" s="28">
        <v>2092.4</v>
      </c>
      <c r="F251" s="28">
        <v>2107</v>
      </c>
      <c r="G251" s="28">
        <v>2121</v>
      </c>
      <c r="H251" s="28">
        <v>2135.3000000000002</v>
      </c>
    </row>
    <row r="252" spans="2:8">
      <c r="B252" s="37" t="s">
        <v>32</v>
      </c>
      <c r="C252" s="6">
        <v>573.79999999999995</v>
      </c>
      <c r="D252" s="28">
        <v>577.9</v>
      </c>
      <c r="E252" s="28">
        <v>579.1</v>
      </c>
      <c r="F252" s="28">
        <v>578.29999999999995</v>
      </c>
      <c r="G252" s="28">
        <v>578</v>
      </c>
      <c r="H252" s="28">
        <v>574.70000000000005</v>
      </c>
    </row>
    <row r="253" spans="2:8">
      <c r="B253" s="37" t="s">
        <v>33</v>
      </c>
      <c r="C253" s="6">
        <v>2506.5</v>
      </c>
      <c r="D253" s="28">
        <v>2510.6</v>
      </c>
      <c r="E253" s="28">
        <v>2495</v>
      </c>
      <c r="F253" s="28">
        <v>2483.8000000000002</v>
      </c>
      <c r="G253" s="28">
        <v>2468.5</v>
      </c>
      <c r="H253" s="28">
        <v>2444.1999999999998</v>
      </c>
    </row>
    <row r="254" spans="2:8">
      <c r="B254" s="37" t="s">
        <v>34</v>
      </c>
      <c r="C254" s="6">
        <v>2001.6</v>
      </c>
      <c r="D254" s="28">
        <v>2037.8</v>
      </c>
      <c r="E254" s="28">
        <v>2039.5</v>
      </c>
      <c r="F254" s="28">
        <v>2045.4</v>
      </c>
      <c r="G254" s="28">
        <v>2043.3</v>
      </c>
      <c r="H254" s="28">
        <v>2024.1</v>
      </c>
    </row>
    <row r="255" spans="2:8">
      <c r="B255" s="37" t="s">
        <v>35</v>
      </c>
      <c r="C255" s="6">
        <v>7270.5</v>
      </c>
      <c r="D255" s="28">
        <v>7288.1</v>
      </c>
      <c r="E255" s="28">
        <v>7321.1</v>
      </c>
      <c r="F255" s="28">
        <v>7303.1</v>
      </c>
      <c r="G255" s="28">
        <v>7289.8</v>
      </c>
      <c r="H255" s="28">
        <v>7220.7</v>
      </c>
    </row>
    <row r="256" spans="2:8">
      <c r="B256" s="37" t="s">
        <v>36</v>
      </c>
      <c r="C256" s="6">
        <v>4950.6000000000004</v>
      </c>
      <c r="D256" s="28">
        <v>5019.1000000000004</v>
      </c>
      <c r="E256" s="28">
        <v>4990.6000000000004</v>
      </c>
      <c r="F256" s="28">
        <v>5001.2</v>
      </c>
      <c r="G256" s="28">
        <v>5011.3999999999996</v>
      </c>
      <c r="H256" s="28">
        <v>4990.8999999999996</v>
      </c>
    </row>
    <row r="257" spans="2:8">
      <c r="B257" s="37" t="s">
        <v>37</v>
      </c>
      <c r="C257" s="6">
        <v>1079.7</v>
      </c>
      <c r="D257" s="28">
        <v>1081</v>
      </c>
      <c r="E257" s="28">
        <v>1082.4000000000001</v>
      </c>
      <c r="F257" s="28">
        <v>1083.0999999999999</v>
      </c>
      <c r="G257" s="28">
        <v>1081.8</v>
      </c>
      <c r="H257" s="28">
        <v>1078.0999999999999</v>
      </c>
    </row>
    <row r="258" spans="2:8">
      <c r="B258" s="37" t="s">
        <v>38</v>
      </c>
      <c r="C258" s="6">
        <v>2738.1</v>
      </c>
      <c r="D258" s="28">
        <v>2737</v>
      </c>
      <c r="E258" s="28">
        <v>2736.6</v>
      </c>
      <c r="F258" s="28">
        <v>2732</v>
      </c>
      <c r="G258" s="28">
        <v>2720.5</v>
      </c>
      <c r="H258" s="28">
        <v>2706.2</v>
      </c>
    </row>
    <row r="259" spans="2:8">
      <c r="B259" s="37" t="s">
        <v>39</v>
      </c>
      <c r="C259" s="6">
        <v>6245.9</v>
      </c>
      <c r="D259" s="28">
        <v>6300.5</v>
      </c>
      <c r="E259" s="28">
        <v>6358.6</v>
      </c>
      <c r="F259" s="28">
        <v>6371.6</v>
      </c>
      <c r="G259" s="28">
        <v>6406.5</v>
      </c>
      <c r="H259" s="28">
        <v>6338.9</v>
      </c>
    </row>
    <row r="260" spans="2:8">
      <c r="B260" s="37" t="s">
        <v>40</v>
      </c>
      <c r="C260" s="6">
        <v>1431</v>
      </c>
      <c r="D260" s="28">
        <v>1452.2</v>
      </c>
      <c r="E260" s="28">
        <v>1465.8</v>
      </c>
      <c r="F260" s="28">
        <v>1471.4</v>
      </c>
      <c r="G260" s="28">
        <v>1477.5</v>
      </c>
      <c r="H260" s="28">
        <v>1471.9</v>
      </c>
    </row>
    <row r="261" spans="2:8">
      <c r="B261" s="37" t="s">
        <v>41</v>
      </c>
      <c r="C261" s="6">
        <v>610.4</v>
      </c>
      <c r="D261" s="28">
        <v>616.9</v>
      </c>
      <c r="E261" s="28">
        <v>620.70000000000005</v>
      </c>
      <c r="F261" s="28">
        <v>622.79999999999995</v>
      </c>
      <c r="G261" s="28">
        <v>623.5</v>
      </c>
      <c r="H261" s="28">
        <v>619.1</v>
      </c>
    </row>
    <row r="262" spans="2:8">
      <c r="B262" s="37" t="s">
        <v>42</v>
      </c>
      <c r="C262" s="6">
        <v>2138.5</v>
      </c>
      <c r="D262" s="28">
        <v>2134.6999999999998</v>
      </c>
      <c r="E262" s="28">
        <v>2137.9</v>
      </c>
      <c r="F262" s="28">
        <v>2127.9</v>
      </c>
      <c r="G262" s="28">
        <v>2116.9</v>
      </c>
      <c r="H262" s="28">
        <v>2095.6</v>
      </c>
    </row>
    <row r="263" spans="2:8">
      <c r="B263" s="37" t="s">
        <v>43</v>
      </c>
      <c r="C263" s="6">
        <v>313.8</v>
      </c>
      <c r="D263" s="28">
        <v>316.3</v>
      </c>
      <c r="E263" s="28">
        <v>314.7</v>
      </c>
      <c r="F263" s="28">
        <v>312.7</v>
      </c>
      <c r="G263" s="28">
        <v>311.60000000000002</v>
      </c>
      <c r="H263" s="28">
        <v>307.2</v>
      </c>
    </row>
    <row r="264" spans="2:8">
      <c r="B264" s="37" t="s">
        <v>99</v>
      </c>
      <c r="C264" s="6">
        <v>141.69999999999999</v>
      </c>
      <c r="D264" s="28">
        <v>143</v>
      </c>
      <c r="E264" s="28">
        <v>149.19999999999999</v>
      </c>
      <c r="F264" s="28">
        <v>151.69999999999999</v>
      </c>
      <c r="G264" s="28">
        <v>155.1</v>
      </c>
      <c r="H264" s="28">
        <v>156.4</v>
      </c>
    </row>
    <row r="265" spans="2:8">
      <c r="B265" s="37" t="s">
        <v>46</v>
      </c>
      <c r="C265" s="26">
        <f>SUM(C247:C264)</f>
        <v>45593.600000000006</v>
      </c>
      <c r="D265" s="26">
        <f t="shared" ref="D265:H265" si="20">SUM(D247:D264)</f>
        <v>45929.399999999994</v>
      </c>
      <c r="E265" s="26">
        <f t="shared" si="20"/>
        <v>46072.799999999996</v>
      </c>
      <c r="F265" s="26">
        <f t="shared" si="20"/>
        <v>46124.999999999993</v>
      </c>
      <c r="G265" s="26">
        <f t="shared" si="20"/>
        <v>46162.9</v>
      </c>
      <c r="H265" s="26">
        <f t="shared" si="20"/>
        <v>45917.599999999991</v>
      </c>
    </row>
    <row r="266" spans="2:8">
      <c r="B266" s="37" t="s">
        <v>100</v>
      </c>
      <c r="C266" s="27"/>
      <c r="D266" s="26"/>
      <c r="E266" s="26"/>
      <c r="F266" s="26"/>
      <c r="G266" s="26"/>
      <c r="H266" s="26"/>
    </row>
    <row r="268" spans="2:8">
      <c r="B268" s="2" t="s">
        <v>180</v>
      </c>
    </row>
    <row r="269" spans="2:8">
      <c r="B269" s="40" t="s">
        <v>187</v>
      </c>
    </row>
    <row r="270" spans="2:8">
      <c r="B270" s="44" t="s">
        <v>188</v>
      </c>
    </row>
    <row r="272" spans="2:8">
      <c r="C272" s="5">
        <v>2008</v>
      </c>
      <c r="D272" s="5">
        <v>2009</v>
      </c>
      <c r="E272" s="5">
        <v>2010</v>
      </c>
      <c r="F272" s="5">
        <v>2011</v>
      </c>
      <c r="G272" s="5">
        <v>2012</v>
      </c>
      <c r="H272" s="5">
        <v>2013</v>
      </c>
    </row>
    <row r="273" spans="2:8">
      <c r="B273" s="43" t="s">
        <v>27</v>
      </c>
      <c r="C273" s="10">
        <v>3233.3654862026706</v>
      </c>
      <c r="D273" s="10">
        <v>3022.1623311488206</v>
      </c>
      <c r="E273" s="10">
        <v>2942.4834851338401</v>
      </c>
      <c r="F273" s="10">
        <v>2874.1546427408666</v>
      </c>
      <c r="G273" s="10">
        <v>2728.9359744415265</v>
      </c>
      <c r="H273" s="10">
        <v>2652.5322942442149</v>
      </c>
    </row>
    <row r="274" spans="2:8">
      <c r="B274" s="43" t="s">
        <v>28</v>
      </c>
      <c r="C274" s="10">
        <v>672.83031939284172</v>
      </c>
      <c r="D274" s="10">
        <v>633.66809835493552</v>
      </c>
      <c r="E274" s="10">
        <v>614.41751167145924</v>
      </c>
      <c r="F274" s="10">
        <v>602.58914136424517</v>
      </c>
      <c r="G274" s="10">
        <v>578.20273939955382</v>
      </c>
      <c r="H274" s="10">
        <v>561.9185962921656</v>
      </c>
    </row>
    <row r="275" spans="2:8">
      <c r="B275" s="43" t="s">
        <v>29</v>
      </c>
      <c r="C275" s="10">
        <v>460.16593356169989</v>
      </c>
      <c r="D275" s="10">
        <v>429.71930685713824</v>
      </c>
      <c r="E275" s="10">
        <v>412.68179975127725</v>
      </c>
      <c r="F275" s="10">
        <v>409.11621146401438</v>
      </c>
      <c r="G275" s="10">
        <v>389.94425254109507</v>
      </c>
      <c r="H275" s="10">
        <v>376.74436244037838</v>
      </c>
    </row>
    <row r="276" spans="2:8">
      <c r="B276" s="43" t="s">
        <v>30</v>
      </c>
      <c r="C276" s="10">
        <v>549.33815155686477</v>
      </c>
      <c r="D276" s="10">
        <v>517.46245997651465</v>
      </c>
      <c r="E276" s="10">
        <v>497.28663392309153</v>
      </c>
      <c r="F276" s="10">
        <v>485.19637683185624</v>
      </c>
      <c r="G276" s="10">
        <v>471.19718637599698</v>
      </c>
      <c r="H276" s="10">
        <v>460.24484759728239</v>
      </c>
    </row>
    <row r="277" spans="2:8">
      <c r="B277" s="43" t="s">
        <v>31</v>
      </c>
      <c r="C277" s="10">
        <v>895.81918570477592</v>
      </c>
      <c r="D277" s="10">
        <v>822.03008251646293</v>
      </c>
      <c r="E277" s="10">
        <v>805.38197102595529</v>
      </c>
      <c r="F277" s="10">
        <v>786.74857286222903</v>
      </c>
      <c r="G277" s="10">
        <v>751.68175802479425</v>
      </c>
      <c r="H277" s="10">
        <v>736.56262297934768</v>
      </c>
    </row>
    <row r="278" spans="2:8">
      <c r="B278" s="43" t="s">
        <v>32</v>
      </c>
      <c r="C278" s="10">
        <v>266.1588234692133</v>
      </c>
      <c r="D278" s="10">
        <v>247.85685505584738</v>
      </c>
      <c r="E278" s="10">
        <v>234.16539235555459</v>
      </c>
      <c r="F278" s="10">
        <v>230.3128247652225</v>
      </c>
      <c r="G278" s="10">
        <v>221.2647545403681</v>
      </c>
      <c r="H278" s="10">
        <v>214.07091758031095</v>
      </c>
    </row>
    <row r="279" spans="2:8">
      <c r="B279" s="43" t="s">
        <v>33</v>
      </c>
      <c r="C279" s="10">
        <v>1143.7504435715916</v>
      </c>
      <c r="D279" s="10">
        <v>1088.866341172657</v>
      </c>
      <c r="E279" s="10">
        <v>1066.6766116088284</v>
      </c>
      <c r="F279" s="10">
        <v>1051.6829763424464</v>
      </c>
      <c r="G279" s="10">
        <v>1008.7898195904716</v>
      </c>
      <c r="H279" s="10">
        <v>974.48024451641629</v>
      </c>
    </row>
    <row r="280" spans="2:8">
      <c r="B280" s="43" t="s">
        <v>34</v>
      </c>
      <c r="C280" s="10">
        <v>861.50602220719975</v>
      </c>
      <c r="D280" s="10">
        <v>800.63286561569555</v>
      </c>
      <c r="E280" s="10">
        <v>777.79514470157835</v>
      </c>
      <c r="F280" s="10">
        <v>756.05537792638972</v>
      </c>
      <c r="G280" s="10">
        <v>719.47449860435506</v>
      </c>
      <c r="H280" s="10">
        <v>697.8772241324549</v>
      </c>
    </row>
    <row r="281" spans="2:8">
      <c r="B281" s="43" t="s">
        <v>35</v>
      </c>
      <c r="C281" s="10">
        <v>3818.7091790309892</v>
      </c>
      <c r="D281" s="10">
        <v>3591.5136965390307</v>
      </c>
      <c r="E281" s="10">
        <v>3506.22963693564</v>
      </c>
      <c r="F281" s="10">
        <v>3452.2679408638814</v>
      </c>
      <c r="G281" s="10">
        <v>3305.8675559658523</v>
      </c>
      <c r="H281" s="10">
        <v>3223.7976395964547</v>
      </c>
    </row>
    <row r="282" spans="2:8">
      <c r="B282" s="43" t="s">
        <v>36</v>
      </c>
      <c r="C282" s="10">
        <v>2233.0940947000204</v>
      </c>
      <c r="D282" s="10">
        <v>2025.4928918239534</v>
      </c>
      <c r="E282" s="10">
        <v>1964.3062752237954</v>
      </c>
      <c r="F282" s="10">
        <v>1907.8323553398934</v>
      </c>
      <c r="G282" s="10">
        <v>1818.7624993086724</v>
      </c>
      <c r="H282" s="10">
        <v>1772.2034524796386</v>
      </c>
    </row>
    <row r="283" spans="2:8">
      <c r="B283" s="43" t="s">
        <v>37</v>
      </c>
      <c r="C283" s="10">
        <v>414.14013257033309</v>
      </c>
      <c r="D283" s="10">
        <v>392.87856490078133</v>
      </c>
      <c r="E283" s="10">
        <v>385.31726276183184</v>
      </c>
      <c r="F283" s="10">
        <v>375.9974780625821</v>
      </c>
      <c r="G283" s="10">
        <v>357.07649175015268</v>
      </c>
      <c r="H283" s="10">
        <v>346.12661984298984</v>
      </c>
    </row>
    <row r="284" spans="2:8">
      <c r="B284" s="43" t="s">
        <v>38</v>
      </c>
      <c r="C284" s="10">
        <v>1245.39706343641</v>
      </c>
      <c r="D284" s="10">
        <v>1166.4684872938681</v>
      </c>
      <c r="E284" s="10">
        <v>1130.5908587834315</v>
      </c>
      <c r="F284" s="10">
        <v>1109.2435857299281</v>
      </c>
      <c r="G284" s="10">
        <v>1066.1263855037198</v>
      </c>
      <c r="H284" s="10">
        <v>1032.9466965441034</v>
      </c>
    </row>
    <row r="285" spans="2:8">
      <c r="B285" s="43" t="s">
        <v>39</v>
      </c>
      <c r="C285" s="10">
        <v>3550.7673035098496</v>
      </c>
      <c r="D285" s="10">
        <v>3393.188848479308</v>
      </c>
      <c r="E285" s="10">
        <v>3300.0953878957512</v>
      </c>
      <c r="F285" s="10">
        <v>3245.4108836092259</v>
      </c>
      <c r="G285" s="10">
        <v>3121.6144348134567</v>
      </c>
      <c r="H285" s="10">
        <v>3052.9711874434256</v>
      </c>
    </row>
    <row r="286" spans="2:8">
      <c r="B286" s="43" t="s">
        <v>40</v>
      </c>
      <c r="C286" s="10">
        <v>631.99939167226989</v>
      </c>
      <c r="D286" s="10">
        <v>588.29736180471173</v>
      </c>
      <c r="E286" s="10">
        <v>581.71596356406098</v>
      </c>
      <c r="F286" s="10">
        <v>569.22045317151833</v>
      </c>
      <c r="G286" s="10">
        <v>548.00329145287503</v>
      </c>
      <c r="H286" s="10">
        <v>533.29265889347073</v>
      </c>
    </row>
    <row r="287" spans="2:8">
      <c r="B287" s="43" t="s">
        <v>41</v>
      </c>
      <c r="C287" s="10">
        <v>347.4793682219493</v>
      </c>
      <c r="D287" s="10">
        <v>325.22326232312594</v>
      </c>
      <c r="E287" s="10">
        <v>316.33874931534763</v>
      </c>
      <c r="F287" s="10">
        <v>315.20061128765968</v>
      </c>
      <c r="G287" s="10">
        <v>299.68892309377389</v>
      </c>
      <c r="H287" s="10">
        <v>289.51081993854012</v>
      </c>
    </row>
    <row r="288" spans="2:8">
      <c r="B288" s="43" t="s">
        <v>42</v>
      </c>
      <c r="C288" s="10">
        <v>1114.3450195374205</v>
      </c>
      <c r="D288" s="10">
        <v>1057.9858949830955</v>
      </c>
      <c r="E288" s="10">
        <v>1039.0720102117721</v>
      </c>
      <c r="F288" s="10">
        <v>1013.2522146349186</v>
      </c>
      <c r="G288" s="10">
        <v>967.06336706247021</v>
      </c>
      <c r="H288" s="10">
        <v>940.12361529774955</v>
      </c>
    </row>
    <row r="289" spans="2:8">
      <c r="B289" s="43" t="s">
        <v>43</v>
      </c>
      <c r="C289" s="10">
        <v>155.93969429531109</v>
      </c>
      <c r="D289" s="10">
        <v>144.96510712970766</v>
      </c>
      <c r="E289" s="10">
        <v>143.14304267618934</v>
      </c>
      <c r="F289" s="10">
        <v>141.42245586209634</v>
      </c>
      <c r="G289" s="10">
        <v>135.46778349824021</v>
      </c>
      <c r="H289" s="10">
        <v>132.45805158837905</v>
      </c>
    </row>
    <row r="290" spans="2:8">
      <c r="B290" s="43" t="s">
        <v>99</v>
      </c>
      <c r="C290" s="10">
        <v>59.346424613536414</v>
      </c>
      <c r="D290" s="10">
        <v>57.910657548196824</v>
      </c>
      <c r="E290" s="10">
        <v>57.359000697494785</v>
      </c>
      <c r="F290" s="10">
        <v>56.325104537268032</v>
      </c>
      <c r="G290" s="10">
        <v>55.104738309153838</v>
      </c>
      <c r="H290" s="10">
        <v>53.328045587210561</v>
      </c>
    </row>
    <row r="291" spans="2:8">
      <c r="B291" s="44" t="s">
        <v>45</v>
      </c>
      <c r="C291" s="10">
        <v>12.147962745051773</v>
      </c>
      <c r="D291" s="10">
        <v>12.0782647512558</v>
      </c>
      <c r="E291" s="10">
        <v>12.343261763092164</v>
      </c>
      <c r="F291" s="10">
        <v>15.470792603754351</v>
      </c>
      <c r="G291" s="10">
        <v>15.033545723470787</v>
      </c>
      <c r="H291" s="10">
        <v>14.660103005469391</v>
      </c>
    </row>
    <row r="292" spans="2:8">
      <c r="B292" s="44" t="s">
        <v>46</v>
      </c>
      <c r="C292" s="10">
        <v>21666.300000000003</v>
      </c>
      <c r="D292" s="10">
        <v>20318.401378275106</v>
      </c>
      <c r="E292" s="10">
        <v>19787.399999999991</v>
      </c>
      <c r="F292" s="10">
        <v>19397.499999999993</v>
      </c>
      <c r="G292" s="10">
        <v>18559.3</v>
      </c>
      <c r="H292" s="10">
        <v>18065.850000000006</v>
      </c>
    </row>
    <row r="295" spans="2:8">
      <c r="B295" s="45" t="s">
        <v>192</v>
      </c>
    </row>
    <row r="296" spans="2:8">
      <c r="B296" s="40" t="s">
        <v>191</v>
      </c>
      <c r="C296" s="48"/>
      <c r="D296" s="48"/>
      <c r="E296" s="48"/>
      <c r="F296" s="48"/>
      <c r="G296" s="48"/>
      <c r="H296" s="48"/>
    </row>
    <row r="297" spans="2:8">
      <c r="B297" s="48" t="s">
        <v>197</v>
      </c>
      <c r="C297" s="48"/>
      <c r="D297" s="48"/>
      <c r="E297" s="48"/>
      <c r="F297" s="48"/>
      <c r="G297" s="48"/>
      <c r="H297" s="48"/>
    </row>
    <row r="298" spans="2:8">
      <c r="B298" s="48"/>
      <c r="C298" s="48"/>
      <c r="D298" s="48"/>
      <c r="E298" s="48"/>
      <c r="F298" s="48"/>
      <c r="G298" s="48"/>
      <c r="H298" s="48"/>
    </row>
    <row r="299" spans="2:8">
      <c r="B299" s="48"/>
      <c r="C299" s="5">
        <v>2008</v>
      </c>
      <c r="D299" s="5">
        <v>2009</v>
      </c>
      <c r="E299" s="5">
        <v>2010</v>
      </c>
      <c r="F299" s="5">
        <v>2011</v>
      </c>
      <c r="G299" s="5">
        <v>2012</v>
      </c>
      <c r="H299" s="5">
        <v>2013</v>
      </c>
    </row>
    <row r="300" spans="2:8">
      <c r="B300" s="47" t="s">
        <v>27</v>
      </c>
      <c r="C300" s="10">
        <v>2889.8887867646763</v>
      </c>
      <c r="D300" s="10">
        <v>2701.0015748388896</v>
      </c>
      <c r="E300" s="10">
        <v>2623.8948006725841</v>
      </c>
      <c r="F300" s="10">
        <v>2573.429849512831</v>
      </c>
      <c r="G300" s="10">
        <v>2446.1629505648598</v>
      </c>
      <c r="H300" s="10"/>
    </row>
    <row r="301" spans="2:8">
      <c r="B301" s="47" t="s">
        <v>28</v>
      </c>
      <c r="C301" s="10">
        <v>599.81737840439177</v>
      </c>
      <c r="D301" s="10">
        <v>564.55273405927881</v>
      </c>
      <c r="E301" s="10">
        <v>552.73800426945604</v>
      </c>
      <c r="F301" s="10">
        <v>536.74136439973677</v>
      </c>
      <c r="G301" s="10">
        <v>511.71582239717583</v>
      </c>
      <c r="H301" s="10"/>
    </row>
    <row r="302" spans="2:8">
      <c r="B302" s="47" t="s">
        <v>29</v>
      </c>
      <c r="C302" s="10">
        <v>415.83411577788917</v>
      </c>
      <c r="D302" s="10">
        <v>386.83169006394871</v>
      </c>
      <c r="E302" s="10">
        <v>373.53771174230229</v>
      </c>
      <c r="F302" s="10">
        <v>367.37496327017527</v>
      </c>
      <c r="G302" s="10">
        <v>349.1039514301587</v>
      </c>
      <c r="H302" s="10"/>
    </row>
    <row r="303" spans="2:8">
      <c r="B303" s="47" t="s">
        <v>30</v>
      </c>
      <c r="C303" s="10">
        <v>491.38559821910479</v>
      </c>
      <c r="D303" s="10">
        <v>463.00288820882929</v>
      </c>
      <c r="E303" s="10">
        <v>444.71241669854049</v>
      </c>
      <c r="F303" s="10">
        <v>427.60015577246128</v>
      </c>
      <c r="G303" s="10">
        <v>412.44233969371396</v>
      </c>
      <c r="H303" s="10"/>
    </row>
    <row r="304" spans="2:8">
      <c r="B304" s="47" t="s">
        <v>31</v>
      </c>
      <c r="C304" s="10">
        <v>804.97465881609389</v>
      </c>
      <c r="D304" s="10">
        <v>739.74647861816857</v>
      </c>
      <c r="E304" s="10">
        <v>724.99294760492467</v>
      </c>
      <c r="F304" s="10">
        <v>706.0290974237505</v>
      </c>
      <c r="G304" s="10">
        <v>675.56658807628776</v>
      </c>
      <c r="H304" s="10"/>
    </row>
    <row r="305" spans="2:8">
      <c r="B305" s="47" t="s">
        <v>32</v>
      </c>
      <c r="C305" s="10">
        <v>238.77670834021987</v>
      </c>
      <c r="D305" s="10">
        <v>224.32204535604606</v>
      </c>
      <c r="E305" s="10">
        <v>211.26438909543714</v>
      </c>
      <c r="F305" s="10">
        <v>205.6980098639043</v>
      </c>
      <c r="G305" s="10">
        <v>196.55007258840865</v>
      </c>
      <c r="H305" s="10"/>
    </row>
    <row r="306" spans="2:8">
      <c r="B306" s="47" t="s">
        <v>33</v>
      </c>
      <c r="C306" s="10">
        <v>1031.7792375868503</v>
      </c>
      <c r="D306" s="10">
        <v>978.01638528677574</v>
      </c>
      <c r="E306" s="10">
        <v>958.90066353740292</v>
      </c>
      <c r="F306" s="10">
        <v>940.2176302696588</v>
      </c>
      <c r="G306" s="10">
        <v>901.62434119037289</v>
      </c>
      <c r="H306" s="10"/>
    </row>
    <row r="307" spans="2:8">
      <c r="B307" s="47" t="s">
        <v>34</v>
      </c>
      <c r="C307" s="10">
        <v>775.52220390410696</v>
      </c>
      <c r="D307" s="10">
        <v>721.62098027457955</v>
      </c>
      <c r="E307" s="10">
        <v>703.205492252677</v>
      </c>
      <c r="F307" s="10">
        <v>683.60177207313518</v>
      </c>
      <c r="G307" s="10">
        <v>648.22385652824698</v>
      </c>
      <c r="H307" s="10"/>
    </row>
    <row r="308" spans="2:8">
      <c r="B308" s="47" t="s">
        <v>35</v>
      </c>
      <c r="C308" s="10">
        <v>3388.6074360505927</v>
      </c>
      <c r="D308" s="10">
        <v>3187.2862467162895</v>
      </c>
      <c r="E308" s="10">
        <v>3121.4694812352614</v>
      </c>
      <c r="F308" s="10">
        <v>3061.2640493325057</v>
      </c>
      <c r="G308" s="10">
        <v>2910.7533436115687</v>
      </c>
      <c r="H308" s="10"/>
    </row>
    <row r="309" spans="2:8">
      <c r="B309" s="47" t="s">
        <v>36</v>
      </c>
      <c r="C309" s="10">
        <v>1972.8114296400279</v>
      </c>
      <c r="D309" s="10">
        <v>1794.111789854293</v>
      </c>
      <c r="E309" s="10">
        <v>1729.9223283447184</v>
      </c>
      <c r="F309" s="10">
        <v>1680.6406779208503</v>
      </c>
      <c r="G309" s="10">
        <v>1586.9186824508265</v>
      </c>
      <c r="H309" s="10"/>
    </row>
    <row r="310" spans="2:8">
      <c r="B310" s="47" t="s">
        <v>37</v>
      </c>
      <c r="C310" s="10">
        <v>379.99041463930672</v>
      </c>
      <c r="D310" s="10">
        <v>355.80704178468289</v>
      </c>
      <c r="E310" s="10">
        <v>350.78586904660619</v>
      </c>
      <c r="F310" s="10">
        <v>338.23230271559885</v>
      </c>
      <c r="G310" s="10">
        <v>319.83264662977371</v>
      </c>
      <c r="H310" s="10"/>
    </row>
    <row r="311" spans="2:8">
      <c r="B311" s="47" t="s">
        <v>38</v>
      </c>
      <c r="C311" s="10">
        <v>1123.9009119426221</v>
      </c>
      <c r="D311" s="10">
        <v>1058.318344125699</v>
      </c>
      <c r="E311" s="10">
        <v>1033.8055732817643</v>
      </c>
      <c r="F311" s="10">
        <v>1008.1142354724445</v>
      </c>
      <c r="G311" s="10">
        <v>965.63977469240422</v>
      </c>
      <c r="H311" s="10"/>
    </row>
    <row r="312" spans="2:8">
      <c r="B312" s="47" t="s">
        <v>39</v>
      </c>
      <c r="C312" s="10">
        <v>3097.8258211450925</v>
      </c>
      <c r="D312" s="10">
        <v>2960.4269567653009</v>
      </c>
      <c r="E312" s="10">
        <v>2909.4785149609543</v>
      </c>
      <c r="F312" s="10">
        <v>2853.3212323526977</v>
      </c>
      <c r="G312" s="10">
        <v>2733.7831156773696</v>
      </c>
      <c r="H312" s="10"/>
    </row>
    <row r="313" spans="2:8">
      <c r="B313" s="47" t="s">
        <v>40</v>
      </c>
      <c r="C313" s="10">
        <v>566.21803888046304</v>
      </c>
      <c r="D313" s="10">
        <v>527.0782593896281</v>
      </c>
      <c r="E313" s="10">
        <v>519.25852221004902</v>
      </c>
      <c r="F313" s="10">
        <v>506.56169003468608</v>
      </c>
      <c r="G313" s="10">
        <v>481.7588285202591</v>
      </c>
      <c r="H313" s="10"/>
    </row>
    <row r="314" spans="2:8">
      <c r="B314" s="47" t="s">
        <v>41</v>
      </c>
      <c r="C314" s="10">
        <v>299.51548246390348</v>
      </c>
      <c r="D314" s="10">
        <v>281.69912879893718</v>
      </c>
      <c r="E314" s="10">
        <v>276.40292726713102</v>
      </c>
      <c r="F314" s="10">
        <v>273.92643735717974</v>
      </c>
      <c r="G314" s="10">
        <v>258.86843255217633</v>
      </c>
      <c r="H314" s="10"/>
    </row>
    <row r="315" spans="2:8">
      <c r="B315" s="47" t="s">
        <v>42</v>
      </c>
      <c r="C315" s="10">
        <v>966.50563202945443</v>
      </c>
      <c r="D315" s="10">
        <v>914.2055664964696</v>
      </c>
      <c r="E315" s="10">
        <v>903.99971647039081</v>
      </c>
      <c r="F315" s="10">
        <v>882.42174427287011</v>
      </c>
      <c r="G315" s="10">
        <v>831.10015304163892</v>
      </c>
      <c r="H315" s="10"/>
    </row>
    <row r="316" spans="2:8">
      <c r="B316" s="47" t="s">
        <v>43</v>
      </c>
      <c r="C316" s="10">
        <v>140.71093661877413</v>
      </c>
      <c r="D316" s="10">
        <v>129.32231555615755</v>
      </c>
      <c r="E316" s="10">
        <v>129.33463727935936</v>
      </c>
      <c r="F316" s="10">
        <v>127.60519941420985</v>
      </c>
      <c r="G316" s="10">
        <v>119.5730376942425</v>
      </c>
      <c r="H316" s="10"/>
    </row>
    <row r="317" spans="2:8">
      <c r="B317" s="47" t="s">
        <v>99</v>
      </c>
      <c r="C317" s="10">
        <v>52.321005165624001</v>
      </c>
      <c r="D317" s="10">
        <v>51.727842311929628</v>
      </c>
      <c r="E317" s="10">
        <v>50.917612883750955</v>
      </c>
      <c r="F317" s="10">
        <v>49.763108974601828</v>
      </c>
      <c r="G317" s="10">
        <v>48.411865171867596</v>
      </c>
      <c r="H317" s="10"/>
    </row>
    <row r="318" spans="2:8">
      <c r="B318" s="48" t="s">
        <v>45</v>
      </c>
      <c r="C318" s="10">
        <v>11.114203610801624</v>
      </c>
      <c r="D318" s="10">
        <v>11.437435122569577</v>
      </c>
      <c r="E318" s="10">
        <v>12.278391146693593</v>
      </c>
      <c r="F318" s="10">
        <v>15.5564795667024</v>
      </c>
      <c r="G318" s="10">
        <v>15.870197488648506</v>
      </c>
      <c r="H318" s="10"/>
    </row>
    <row r="319" spans="2:8">
      <c r="B319" s="48" t="s">
        <v>46</v>
      </c>
      <c r="C319" s="10">
        <v>19247.499999999996</v>
      </c>
      <c r="D319" s="10">
        <v>18050.515703628473</v>
      </c>
      <c r="E319" s="10">
        <v>17630.900000000001</v>
      </c>
      <c r="F319" s="10">
        <v>17238.100000000002</v>
      </c>
      <c r="G319" s="10">
        <v>16413.900000000005</v>
      </c>
      <c r="H319" s="10"/>
    </row>
    <row r="322" spans="2:8">
      <c r="B322" s="40" t="s">
        <v>221</v>
      </c>
      <c r="C322" s="61"/>
      <c r="D322" s="61"/>
      <c r="E322" s="61"/>
      <c r="F322" s="61"/>
      <c r="G322" s="61"/>
      <c r="H322" s="61"/>
    </row>
    <row r="323" spans="2:8">
      <c r="B323" s="61" t="s">
        <v>222</v>
      </c>
      <c r="C323" s="61"/>
      <c r="D323" s="61"/>
      <c r="E323" s="61"/>
      <c r="F323" s="61"/>
      <c r="G323" s="61"/>
      <c r="H323" s="61"/>
    </row>
    <row r="324" spans="2:8">
      <c r="B324" s="61"/>
      <c r="C324" s="61"/>
      <c r="D324" s="61"/>
      <c r="E324" s="61"/>
      <c r="F324" s="61"/>
      <c r="G324" s="61"/>
      <c r="H324" s="61"/>
    </row>
    <row r="325" spans="2:8">
      <c r="B325" s="61"/>
      <c r="C325" s="5">
        <v>2008</v>
      </c>
      <c r="D325" s="5">
        <v>2009</v>
      </c>
      <c r="E325" s="5">
        <v>2010</v>
      </c>
      <c r="F325" s="5">
        <v>2011</v>
      </c>
      <c r="G325" s="5">
        <v>2012</v>
      </c>
      <c r="H325" s="5">
        <v>2013</v>
      </c>
    </row>
    <row r="326" spans="2:8">
      <c r="B326" s="60" t="s">
        <v>27</v>
      </c>
      <c r="C326" s="52">
        <f>C8/C60</f>
        <v>1</v>
      </c>
      <c r="D326" s="52">
        <f t="shared" ref="D326:H326" si="21">D8/D60</f>
        <v>1.0069571164779028</v>
      </c>
      <c r="E326" s="52">
        <f t="shared" si="21"/>
        <v>1.0005461199922396</v>
      </c>
      <c r="F326" s="52">
        <f t="shared" si="21"/>
        <v>0.99724695423359411</v>
      </c>
      <c r="G326" s="52">
        <f t="shared" si="21"/>
        <v>0.9967160634468335</v>
      </c>
      <c r="H326" s="52">
        <f t="shared" si="21"/>
        <v>1.0018741716669837</v>
      </c>
    </row>
    <row r="327" spans="2:8">
      <c r="B327" s="60" t="s">
        <v>28</v>
      </c>
      <c r="C327" s="52">
        <f t="shared" ref="C327:H327" si="22">C9/C61</f>
        <v>1</v>
      </c>
      <c r="D327" s="52">
        <f t="shared" si="22"/>
        <v>1.0046893417601246</v>
      </c>
      <c r="E327" s="52">
        <f t="shared" si="22"/>
        <v>0.98759627613888479</v>
      </c>
      <c r="F327" s="52">
        <f t="shared" si="22"/>
        <v>0.98977212410652049</v>
      </c>
      <c r="G327" s="52">
        <f t="shared" si="22"/>
        <v>0.98282349995696516</v>
      </c>
      <c r="H327" s="52">
        <f t="shared" si="22"/>
        <v>0.9803792319423501</v>
      </c>
    </row>
    <row r="328" spans="2:8">
      <c r="B328" s="60" t="s">
        <v>29</v>
      </c>
      <c r="C328" s="52">
        <f t="shared" ref="C328:H328" si="23">C10/C62</f>
        <v>1</v>
      </c>
      <c r="D328" s="52">
        <f t="shared" si="23"/>
        <v>1.0063265829513204</v>
      </c>
      <c r="E328" s="52">
        <f t="shared" si="23"/>
        <v>0.99361282861742206</v>
      </c>
      <c r="F328" s="52">
        <f t="shared" si="23"/>
        <v>0.98833997756341352</v>
      </c>
      <c r="G328" s="52">
        <f t="shared" si="23"/>
        <v>0.98118396395120977</v>
      </c>
      <c r="H328" s="52">
        <f t="shared" si="23"/>
        <v>0.97528905359262241</v>
      </c>
    </row>
    <row r="329" spans="2:8">
      <c r="B329" s="60" t="s">
        <v>30</v>
      </c>
      <c r="C329" s="52">
        <f t="shared" ref="C329:H329" si="24">C11/C63</f>
        <v>1</v>
      </c>
      <c r="D329" s="52">
        <f t="shared" si="24"/>
        <v>1.0115260091866627</v>
      </c>
      <c r="E329" s="52">
        <f t="shared" si="24"/>
        <v>0.99776391055643443</v>
      </c>
      <c r="F329" s="52">
        <f t="shared" si="24"/>
        <v>0.99551393077247496</v>
      </c>
      <c r="G329" s="52">
        <f t="shared" si="24"/>
        <v>0.99809557979080321</v>
      </c>
      <c r="H329" s="52">
        <f t="shared" si="24"/>
        <v>1.0029012880634449</v>
      </c>
    </row>
    <row r="330" spans="2:8">
      <c r="B330" s="60" t="s">
        <v>31</v>
      </c>
      <c r="C330" s="52">
        <f t="shared" ref="C330:H330" si="25">C12/C64</f>
        <v>1</v>
      </c>
      <c r="D330" s="52">
        <f t="shared" si="25"/>
        <v>1.0090284711740791</v>
      </c>
      <c r="E330" s="52">
        <f t="shared" si="25"/>
        <v>0.99533711640151123</v>
      </c>
      <c r="F330" s="52">
        <f t="shared" si="25"/>
        <v>0.99599531623856208</v>
      </c>
      <c r="G330" s="52">
        <f t="shared" si="25"/>
        <v>0.99389825295910839</v>
      </c>
      <c r="H330" s="52">
        <f t="shared" si="25"/>
        <v>0.9951172318086714</v>
      </c>
    </row>
    <row r="331" spans="2:8">
      <c r="B331" s="60" t="s">
        <v>32</v>
      </c>
      <c r="C331" s="52">
        <f>C13/C65</f>
        <v>1</v>
      </c>
      <c r="D331" s="52">
        <f t="shared" ref="D331:H331" si="26">D13/D65</f>
        <v>1.0104250764233071</v>
      </c>
      <c r="E331" s="52">
        <f t="shared" si="26"/>
        <v>1.0017316603821591</v>
      </c>
      <c r="F331" s="52">
        <f t="shared" si="26"/>
        <v>1.0071268377624456</v>
      </c>
      <c r="G331" s="52">
        <f t="shared" si="26"/>
        <v>0.99625867560727166</v>
      </c>
      <c r="H331" s="52">
        <f t="shared" si="26"/>
        <v>0.99719264767591165</v>
      </c>
    </row>
    <row r="332" spans="2:8">
      <c r="B332" s="60" t="s">
        <v>33</v>
      </c>
      <c r="C332" s="52">
        <f t="shared" ref="C332:H332" si="27">C14/C66</f>
        <v>1</v>
      </c>
      <c r="D332" s="52">
        <f t="shared" si="27"/>
        <v>1.0086132091556497</v>
      </c>
      <c r="E332" s="52">
        <f t="shared" si="27"/>
        <v>0.99299542891324821</v>
      </c>
      <c r="F332" s="52">
        <f t="shared" si="27"/>
        <v>0.98722506943761013</v>
      </c>
      <c r="G332" s="52">
        <f t="shared" si="27"/>
        <v>0.98561273815102357</v>
      </c>
      <c r="H332" s="52">
        <f t="shared" si="27"/>
        <v>0.98582805655250727</v>
      </c>
    </row>
    <row r="333" spans="2:8">
      <c r="B333" s="60" t="s">
        <v>34</v>
      </c>
      <c r="C333" s="52">
        <f t="shared" ref="C333:H333" si="28">C15/C67</f>
        <v>1</v>
      </c>
      <c r="D333" s="52">
        <f t="shared" si="28"/>
        <v>1.0095849373394894</v>
      </c>
      <c r="E333" s="52">
        <f t="shared" si="28"/>
        <v>0.99253937026193384</v>
      </c>
      <c r="F333" s="52">
        <f t="shared" si="28"/>
        <v>0.99162902184902157</v>
      </c>
      <c r="G333" s="52">
        <f t="shared" si="28"/>
        <v>0.99437287450600154</v>
      </c>
      <c r="H333" s="52">
        <f t="shared" si="28"/>
        <v>0.99494329741717036</v>
      </c>
    </row>
    <row r="334" spans="2:8">
      <c r="B334" s="60" t="s">
        <v>35</v>
      </c>
      <c r="C334" s="52">
        <f t="shared" ref="C334:H334" si="29">C16/C68</f>
        <v>1</v>
      </c>
      <c r="D334" s="52">
        <f t="shared" si="29"/>
        <v>1.0127794265202352</v>
      </c>
      <c r="E334" s="52">
        <f t="shared" si="29"/>
        <v>0.99726788362720487</v>
      </c>
      <c r="F334" s="52">
        <f t="shared" si="29"/>
        <v>1.0003214052904619</v>
      </c>
      <c r="G334" s="52">
        <f t="shared" si="29"/>
        <v>1.0013199903358598</v>
      </c>
      <c r="H334" s="52">
        <f t="shared" si="29"/>
        <v>1.0039647256504163</v>
      </c>
    </row>
    <row r="335" spans="2:8">
      <c r="B335" s="60" t="s">
        <v>36</v>
      </c>
      <c r="C335" s="52">
        <f t="shared" ref="C335:H335" si="30">C17/C69</f>
        <v>1</v>
      </c>
      <c r="D335" s="52">
        <f t="shared" si="30"/>
        <v>1.012968862041111</v>
      </c>
      <c r="E335" s="52">
        <f t="shared" si="30"/>
        <v>0.99641654829743287</v>
      </c>
      <c r="F335" s="52">
        <f t="shared" si="30"/>
        <v>0.99670743509056969</v>
      </c>
      <c r="G335" s="52">
        <f t="shared" si="30"/>
        <v>0.99232140144827041</v>
      </c>
      <c r="H335" s="52">
        <f t="shared" si="30"/>
        <v>0.99100726984783383</v>
      </c>
    </row>
    <row r="336" spans="2:8">
      <c r="B336" s="60" t="s">
        <v>37</v>
      </c>
      <c r="C336" s="52">
        <f t="shared" ref="C336:H336" si="31">C18/C70</f>
        <v>1</v>
      </c>
      <c r="D336" s="52">
        <f t="shared" si="31"/>
        <v>1.0167722714420058</v>
      </c>
      <c r="E336" s="52">
        <f t="shared" si="31"/>
        <v>1.001568624998376</v>
      </c>
      <c r="F336" s="52">
        <f t="shared" si="31"/>
        <v>0.99651552833918233</v>
      </c>
      <c r="G336" s="52">
        <f t="shared" si="31"/>
        <v>0.98756162275592829</v>
      </c>
      <c r="H336" s="52">
        <f t="shared" si="31"/>
        <v>0.98598092099612733</v>
      </c>
    </row>
    <row r="337" spans="2:8">
      <c r="B337" s="60" t="s">
        <v>38</v>
      </c>
      <c r="C337" s="52">
        <f t="shared" ref="C337:H337" si="32">C19/C71</f>
        <v>1</v>
      </c>
      <c r="D337" s="52">
        <f t="shared" si="32"/>
        <v>1.0129684924361957</v>
      </c>
      <c r="E337" s="52">
        <f t="shared" si="32"/>
        <v>0.99944627975552813</v>
      </c>
      <c r="F337" s="52">
        <f t="shared" si="32"/>
        <v>0.99541501483037564</v>
      </c>
      <c r="G337" s="52">
        <f t="shared" si="32"/>
        <v>0.99030601789045558</v>
      </c>
      <c r="H337" s="52">
        <f t="shared" si="32"/>
        <v>0.99242489944749013</v>
      </c>
    </row>
    <row r="338" spans="2:8">
      <c r="B338" s="60" t="s">
        <v>39</v>
      </c>
      <c r="C338" s="52">
        <f t="shared" ref="C338:H338" si="33">C20/C72</f>
        <v>1</v>
      </c>
      <c r="D338" s="52">
        <f t="shared" si="33"/>
        <v>1.0212219544639689</v>
      </c>
      <c r="E338" s="52">
        <f t="shared" si="33"/>
        <v>0.99199940868241943</v>
      </c>
      <c r="F338" s="52">
        <f t="shared" si="33"/>
        <v>0.98925243321553613</v>
      </c>
      <c r="G338" s="52">
        <f t="shared" si="33"/>
        <v>0.98561844832170098</v>
      </c>
      <c r="H338" s="52">
        <f t="shared" si="33"/>
        <v>0.98201301254090256</v>
      </c>
    </row>
    <row r="339" spans="2:8">
      <c r="B339" s="60" t="s">
        <v>40</v>
      </c>
      <c r="C339" s="52">
        <f t="shared" ref="C339:H339" si="34">C21/C73</f>
        <v>1</v>
      </c>
      <c r="D339" s="52">
        <f t="shared" si="34"/>
        <v>1.0083467724368933</v>
      </c>
      <c r="E339" s="52">
        <f t="shared" si="34"/>
        <v>1.0002334294088977</v>
      </c>
      <c r="F339" s="52">
        <f t="shared" si="34"/>
        <v>0.98666463611676802</v>
      </c>
      <c r="G339" s="52">
        <f t="shared" si="34"/>
        <v>0.98370524934776971</v>
      </c>
      <c r="H339" s="52">
        <f t="shared" si="34"/>
        <v>0.98381801275684166</v>
      </c>
    </row>
    <row r="340" spans="2:8">
      <c r="B340" s="60" t="s">
        <v>41</v>
      </c>
      <c r="C340" s="52">
        <f t="shared" ref="C340:H340" si="35">C22/C74</f>
        <v>1</v>
      </c>
      <c r="D340" s="52">
        <f t="shared" si="35"/>
        <v>1.0171712118624294</v>
      </c>
      <c r="E340" s="52">
        <f t="shared" si="35"/>
        <v>0.9990789746168931</v>
      </c>
      <c r="F340" s="52">
        <f t="shared" si="35"/>
        <v>0.99752847045630511</v>
      </c>
      <c r="G340" s="52">
        <f t="shared" si="35"/>
        <v>0.98952755264615222</v>
      </c>
      <c r="H340" s="52">
        <f t="shared" si="35"/>
        <v>0.98725878594565264</v>
      </c>
    </row>
    <row r="341" spans="2:8">
      <c r="B341" s="60" t="s">
        <v>42</v>
      </c>
      <c r="C341" s="52">
        <f t="shared" ref="C341:H341" si="36">C23/C75</f>
        <v>1</v>
      </c>
      <c r="D341" s="52">
        <f t="shared" si="36"/>
        <v>1.0095548399134562</v>
      </c>
      <c r="E341" s="52">
        <f t="shared" si="36"/>
        <v>0.99402104881240683</v>
      </c>
      <c r="F341" s="52">
        <f t="shared" si="36"/>
        <v>0.99817405900355727</v>
      </c>
      <c r="G341" s="52">
        <f t="shared" si="36"/>
        <v>0.98889218430540182</v>
      </c>
      <c r="H341" s="52">
        <f t="shared" si="36"/>
        <v>0.9891398659727747</v>
      </c>
    </row>
    <row r="342" spans="2:8">
      <c r="B342" s="60" t="s">
        <v>43</v>
      </c>
      <c r="C342" s="52">
        <f t="shared" ref="C342:H342" si="37">C24/C76</f>
        <v>1</v>
      </c>
      <c r="D342" s="52">
        <f t="shared" si="37"/>
        <v>1.0123627730810003</v>
      </c>
      <c r="E342" s="52">
        <f t="shared" si="37"/>
        <v>1.0003723006770879</v>
      </c>
      <c r="F342" s="52">
        <f t="shared" si="37"/>
        <v>0.99130725621717075</v>
      </c>
      <c r="G342" s="52">
        <f t="shared" si="37"/>
        <v>0.99172046004812542</v>
      </c>
      <c r="H342" s="52">
        <f t="shared" si="37"/>
        <v>0.99341012313967503</v>
      </c>
    </row>
    <row r="343" spans="2:8">
      <c r="B343" s="60" t="s">
        <v>99</v>
      </c>
      <c r="C343" s="52">
        <f t="shared" ref="C343:H343" si="38">C25/C77</f>
        <v>1</v>
      </c>
      <c r="D343" s="52">
        <f t="shared" si="38"/>
        <v>1.0247899406591059</v>
      </c>
      <c r="E343" s="52">
        <f t="shared" si="38"/>
        <v>1.0078397311812199</v>
      </c>
      <c r="F343" s="52">
        <f t="shared" si="38"/>
        <v>1.003114285902853</v>
      </c>
      <c r="G343" s="52">
        <f t="shared" si="38"/>
        <v>0.98601021376333675</v>
      </c>
      <c r="H343" s="52">
        <f t="shared" si="38"/>
        <v>0.98984582103065943</v>
      </c>
    </row>
    <row r="344" spans="2:8">
      <c r="B344" s="125" t="s">
        <v>45</v>
      </c>
      <c r="C344" s="52">
        <f>C26/C78</f>
        <v>1</v>
      </c>
      <c r="D344" s="52">
        <f t="shared" ref="D344:H344" si="39">D26/D78</f>
        <v>1.0124514539604266</v>
      </c>
      <c r="E344" s="52">
        <f t="shared" si="39"/>
        <v>0.99603706619436405</v>
      </c>
      <c r="F344" s="52">
        <f t="shared" si="39"/>
        <v>0.99482039198705419</v>
      </c>
      <c r="G344" s="52">
        <f t="shared" si="39"/>
        <v>0.9921000431303435</v>
      </c>
      <c r="H344" s="52">
        <f t="shared" si="39"/>
        <v>0.99261889652134216</v>
      </c>
    </row>
    <row r="345" spans="2:8">
      <c r="B345" s="61" t="s">
        <v>578</v>
      </c>
      <c r="C345" s="52"/>
      <c r="D345" s="52"/>
      <c r="E345" s="52"/>
      <c r="F345" s="52"/>
      <c r="G345" s="52"/>
      <c r="H345" s="52"/>
    </row>
    <row r="347" spans="2:8">
      <c r="B347" s="40" t="s">
        <v>435</v>
      </c>
    </row>
    <row r="348" spans="2:8">
      <c r="B348" s="40" t="s">
        <v>434</v>
      </c>
      <c r="C348" s="74"/>
      <c r="D348" s="74"/>
      <c r="E348" s="74"/>
      <c r="F348" s="74"/>
      <c r="G348" s="74"/>
      <c r="H348" s="74"/>
    </row>
    <row r="349" spans="2:8">
      <c r="B349" s="74" t="s">
        <v>188</v>
      </c>
      <c r="C349" s="74"/>
      <c r="D349" s="74"/>
      <c r="E349" s="74"/>
      <c r="F349" s="74"/>
      <c r="G349" s="74"/>
      <c r="H349" s="74"/>
    </row>
    <row r="350" spans="2:8">
      <c r="B350" s="74"/>
      <c r="C350" s="74"/>
      <c r="D350" s="74"/>
      <c r="E350" s="74"/>
      <c r="F350" s="74"/>
      <c r="G350" s="74"/>
      <c r="H350" s="74"/>
    </row>
    <row r="351" spans="2:8">
      <c r="B351" s="74"/>
      <c r="C351" s="5">
        <v>2008</v>
      </c>
      <c r="D351" s="5">
        <v>2009</v>
      </c>
      <c r="E351" s="5">
        <v>2010</v>
      </c>
      <c r="F351" s="5">
        <v>2011</v>
      </c>
      <c r="G351" s="5">
        <v>2012</v>
      </c>
      <c r="H351" s="5">
        <v>2013</v>
      </c>
    </row>
    <row r="352" spans="2:8">
      <c r="B352" s="73" t="s">
        <v>27</v>
      </c>
      <c r="C352" s="10">
        <v>2767.7481790265815</v>
      </c>
      <c r="D352" s="10">
        <v>2589.9215120821509</v>
      </c>
      <c r="E352" s="10">
        <v>2523.3520782569776</v>
      </c>
      <c r="F352" s="10">
        <v>2474.7520075862908</v>
      </c>
      <c r="G352" s="10">
        <v>2316.6817097889325</v>
      </c>
      <c r="H352" s="10"/>
    </row>
    <row r="353" spans="2:8">
      <c r="B353" s="73" t="s">
        <v>28</v>
      </c>
      <c r="C353" s="10">
        <v>577.0878991708496</v>
      </c>
      <c r="D353" s="10">
        <v>542.1321309989288</v>
      </c>
      <c r="E353" s="10">
        <v>524.67719465897881</v>
      </c>
      <c r="F353" s="10">
        <v>511.57756550585145</v>
      </c>
      <c r="G353" s="10">
        <v>490.36950528171371</v>
      </c>
      <c r="H353" s="10"/>
    </row>
    <row r="354" spans="2:8">
      <c r="B354" s="73" t="s">
        <v>29</v>
      </c>
      <c r="C354" s="10">
        <v>389.68798038086373</v>
      </c>
      <c r="D354" s="10">
        <v>364.60676857392025</v>
      </c>
      <c r="E354" s="10">
        <v>350.08133717309119</v>
      </c>
      <c r="F354" s="10">
        <v>348.92333433374881</v>
      </c>
      <c r="G354" s="10">
        <v>329.99464855106891</v>
      </c>
      <c r="H354" s="10"/>
    </row>
    <row r="355" spans="2:8">
      <c r="B355" s="73" t="s">
        <v>30</v>
      </c>
      <c r="C355" s="10">
        <v>476.88730492347071</v>
      </c>
      <c r="D355" s="10">
        <v>448.11699849821628</v>
      </c>
      <c r="E355" s="10">
        <v>432.62858653533345</v>
      </c>
      <c r="F355" s="10">
        <v>424.15054578749414</v>
      </c>
      <c r="G355" s="10">
        <v>408.56515895635795</v>
      </c>
      <c r="H355" s="10"/>
    </row>
    <row r="356" spans="2:8">
      <c r="B356" s="73" t="s">
        <v>31</v>
      </c>
      <c r="C356" s="10">
        <v>784.31158704557129</v>
      </c>
      <c r="D356" s="10">
        <v>726.27140982667868</v>
      </c>
      <c r="E356" s="10">
        <v>708.37404904080006</v>
      </c>
      <c r="F356" s="10">
        <v>691.11176184943497</v>
      </c>
      <c r="G356" s="10">
        <v>657.62370163656021</v>
      </c>
      <c r="H356" s="10"/>
    </row>
    <row r="357" spans="2:8">
      <c r="B357" s="73" t="s">
        <v>32</v>
      </c>
      <c r="C357" s="10">
        <v>224.68622964921545</v>
      </c>
      <c r="D357" s="10">
        <v>212.16740691504233</v>
      </c>
      <c r="E357" s="10">
        <v>201.17334367036509</v>
      </c>
      <c r="F357" s="10">
        <v>197.42848705396932</v>
      </c>
      <c r="G357" s="10">
        <v>188.42986491854043</v>
      </c>
      <c r="H357" s="10"/>
    </row>
    <row r="358" spans="2:8">
      <c r="B358" s="73" t="s">
        <v>33</v>
      </c>
      <c r="C358" s="10">
        <v>942.47571604887378</v>
      </c>
      <c r="D358" s="10">
        <v>899.26946147604679</v>
      </c>
      <c r="E358" s="10">
        <v>886.52533234460441</v>
      </c>
      <c r="F358" s="10">
        <v>872.88926233596578</v>
      </c>
      <c r="G358" s="10">
        <v>830.36060563339004</v>
      </c>
      <c r="H358" s="10"/>
    </row>
    <row r="359" spans="2:8">
      <c r="B359" s="73" t="s">
        <v>34</v>
      </c>
      <c r="C359" s="10">
        <v>718.26557881368774</v>
      </c>
      <c r="D359" s="10">
        <v>668.10880832853809</v>
      </c>
      <c r="E359" s="10">
        <v>653.10013749099551</v>
      </c>
      <c r="F359" s="10">
        <v>633.65913663643914</v>
      </c>
      <c r="G359" s="10">
        <v>595.54136023664284</v>
      </c>
      <c r="H359" s="10"/>
    </row>
    <row r="360" spans="2:8">
      <c r="B360" s="73" t="s">
        <v>35</v>
      </c>
      <c r="C360" s="10">
        <v>3335.518797570805</v>
      </c>
      <c r="D360" s="10">
        <v>3128.2413933203238</v>
      </c>
      <c r="E360" s="10">
        <v>3053.1101119078398</v>
      </c>
      <c r="F360" s="10">
        <v>3016.447701288213</v>
      </c>
      <c r="G360" s="10">
        <v>2856.6236387315421</v>
      </c>
      <c r="H360" s="10"/>
    </row>
    <row r="361" spans="2:8">
      <c r="B361" s="73" t="s">
        <v>36</v>
      </c>
      <c r="C361" s="10">
        <v>1936.4841589435516</v>
      </c>
      <c r="D361" s="10">
        <v>1749.6403901569386</v>
      </c>
      <c r="E361" s="10">
        <v>1691.8897062497592</v>
      </c>
      <c r="F361" s="10">
        <v>1640.3106126290713</v>
      </c>
      <c r="G361" s="10">
        <v>1552.2436286506429</v>
      </c>
      <c r="H361" s="10"/>
    </row>
    <row r="362" spans="2:8">
      <c r="B362" s="73" t="s">
        <v>37</v>
      </c>
      <c r="C362" s="10">
        <v>342.59427694612674</v>
      </c>
      <c r="D362" s="10">
        <v>326.59504948637198</v>
      </c>
      <c r="E362" s="10">
        <v>320.61956034610358</v>
      </c>
      <c r="F362" s="10">
        <v>313.24583230768224</v>
      </c>
      <c r="G362" s="10">
        <v>295.84315411866203</v>
      </c>
      <c r="H362" s="10"/>
    </row>
    <row r="363" spans="2:8">
      <c r="B363" s="73" t="s">
        <v>38</v>
      </c>
      <c r="C363" s="10">
        <v>1031.6483188609252</v>
      </c>
      <c r="D363" s="10">
        <v>969.92834562415374</v>
      </c>
      <c r="E363" s="10">
        <v>944.34701664987642</v>
      </c>
      <c r="F363" s="10">
        <v>922.78189537649951</v>
      </c>
      <c r="G363" s="10">
        <v>878.47649790547541</v>
      </c>
      <c r="H363" s="10"/>
    </row>
    <row r="364" spans="2:8">
      <c r="B364" s="73" t="s">
        <v>39</v>
      </c>
      <c r="C364" s="10">
        <v>3215.2667380295597</v>
      </c>
      <c r="D364" s="10">
        <v>3074.7748680293826</v>
      </c>
      <c r="E364" s="10">
        <v>2979.1562372645817</v>
      </c>
      <c r="F364" s="10">
        <v>2938.1116659966506</v>
      </c>
      <c r="G364" s="10">
        <v>2799.7174352494799</v>
      </c>
      <c r="H364" s="10"/>
    </row>
    <row r="365" spans="2:8">
      <c r="B365" s="73" t="s">
        <v>40</v>
      </c>
      <c r="C365" s="10">
        <v>545.10841631655512</v>
      </c>
      <c r="D365" s="10">
        <v>509.21609958144887</v>
      </c>
      <c r="E365" s="10">
        <v>506.14540851849415</v>
      </c>
      <c r="F365" s="10">
        <v>493.85872929558752</v>
      </c>
      <c r="G365" s="10">
        <v>472.12485284688842</v>
      </c>
      <c r="H365" s="10"/>
    </row>
    <row r="366" spans="2:8">
      <c r="B366" s="73" t="s">
        <v>41</v>
      </c>
      <c r="C366" s="10">
        <v>300.61912827028442</v>
      </c>
      <c r="D366" s="10">
        <v>281.38808113237093</v>
      </c>
      <c r="E366" s="10">
        <v>276.64869703820887</v>
      </c>
      <c r="F366" s="10">
        <v>277.70182359359427</v>
      </c>
      <c r="G366" s="10">
        <v>261.23666049801164</v>
      </c>
      <c r="H366" s="10"/>
    </row>
    <row r="367" spans="2:8">
      <c r="B367" s="73" t="s">
        <v>42</v>
      </c>
      <c r="C367" s="10">
        <v>981.57429513451245</v>
      </c>
      <c r="D367" s="10">
        <v>927.44893876716105</v>
      </c>
      <c r="E367" s="10">
        <v>910.39355822484049</v>
      </c>
      <c r="F367" s="10">
        <v>893.00086553971062</v>
      </c>
      <c r="G367" s="10">
        <v>845.80449178847311</v>
      </c>
      <c r="H367" s="10"/>
    </row>
    <row r="368" spans="2:8">
      <c r="B368" s="73" t="s">
        <v>43</v>
      </c>
      <c r="C368" s="10">
        <v>129.00518136542831</v>
      </c>
      <c r="D368" s="10">
        <v>121.01892898934589</v>
      </c>
      <c r="E368" s="10">
        <v>120.05962575346452</v>
      </c>
      <c r="F368" s="10">
        <v>119.42985024297228</v>
      </c>
      <c r="G368" s="10">
        <v>113.67464094084988</v>
      </c>
      <c r="H368" s="10"/>
    </row>
    <row r="369" spans="2:8">
      <c r="B369" s="73" t="s">
        <v>99</v>
      </c>
      <c r="C369" s="10">
        <v>53.978858714998573</v>
      </c>
      <c r="D369" s="10">
        <v>52.721034205060782</v>
      </c>
      <c r="E369" s="10">
        <v>52.203563643637786</v>
      </c>
      <c r="F369" s="10">
        <v>51.261248835240828</v>
      </c>
      <c r="G369" s="10">
        <v>49.669617435023049</v>
      </c>
      <c r="H369" s="10"/>
    </row>
    <row r="370" spans="2:8">
      <c r="B370" s="74" t="s">
        <v>45</v>
      </c>
      <c r="C370" s="10">
        <v>12.15135478814107</v>
      </c>
      <c r="D370" s="10">
        <v>12.082374007921029</v>
      </c>
      <c r="E370" s="10">
        <v>12.339455232045575</v>
      </c>
      <c r="F370" s="10">
        <v>15.45767380558004</v>
      </c>
      <c r="G370" s="10">
        <v>15.043826831748866</v>
      </c>
      <c r="H370" s="10"/>
    </row>
    <row r="371" spans="2:8">
      <c r="B371" s="74" t="s">
        <v>46</v>
      </c>
      <c r="C371" s="10">
        <v>18765.100000000002</v>
      </c>
      <c r="D371" s="10">
        <v>17603.650000000001</v>
      </c>
      <c r="E371" s="10">
        <v>17146.825000000001</v>
      </c>
      <c r="F371" s="10">
        <v>16836.100000000002</v>
      </c>
      <c r="G371" s="10">
        <v>15958.025000000005</v>
      </c>
      <c r="H371" s="10"/>
    </row>
    <row r="373" spans="2:8">
      <c r="B373" s="40" t="s">
        <v>451</v>
      </c>
    </row>
    <row r="374" spans="2:8">
      <c r="B374" s="40" t="s">
        <v>440</v>
      </c>
      <c r="C374" s="74"/>
      <c r="D374" s="74"/>
      <c r="E374" s="74"/>
      <c r="F374" s="74"/>
      <c r="G374" s="74"/>
    </row>
    <row r="375" spans="2:8">
      <c r="B375" s="74" t="s">
        <v>197</v>
      </c>
      <c r="C375" s="74"/>
      <c r="D375" s="74"/>
      <c r="E375" s="74"/>
      <c r="F375" s="74"/>
      <c r="G375" s="74"/>
    </row>
    <row r="376" spans="2:8">
      <c r="B376" s="74"/>
      <c r="C376" s="74"/>
      <c r="D376" s="74"/>
      <c r="E376" s="74"/>
      <c r="F376" s="74"/>
      <c r="G376" s="74"/>
    </row>
    <row r="377" spans="2:8">
      <c r="B377" s="74"/>
      <c r="C377" s="5">
        <v>2008</v>
      </c>
      <c r="D377" s="5">
        <v>2009</v>
      </c>
      <c r="E377" s="5">
        <v>2010</v>
      </c>
      <c r="F377" s="5">
        <v>2011</v>
      </c>
      <c r="G377" s="5">
        <v>2012</v>
      </c>
    </row>
    <row r="378" spans="2:8">
      <c r="B378" s="73" t="s">
        <v>27</v>
      </c>
      <c r="C378" s="10">
        <v>2471.0055933920862</v>
      </c>
      <c r="D378" s="10">
        <v>2312.0217765823209</v>
      </c>
      <c r="E378" s="10">
        <v>2248.322124076109</v>
      </c>
      <c r="F378" s="10">
        <v>2216.7320629307028</v>
      </c>
      <c r="G378" s="10">
        <v>2072.3248166781354</v>
      </c>
    </row>
    <row r="379" spans="2:8">
      <c r="B379" s="73" t="s">
        <v>28</v>
      </c>
      <c r="C379" s="10">
        <v>512.19359048372007</v>
      </c>
      <c r="D379" s="10">
        <v>478.85247460130546</v>
      </c>
      <c r="E379" s="10">
        <v>467.88025585691759</v>
      </c>
      <c r="F379" s="10">
        <v>451.90486783889639</v>
      </c>
      <c r="G379" s="10">
        <v>430.16684279420684</v>
      </c>
    </row>
    <row r="380" spans="2:8">
      <c r="B380" s="73" t="s">
        <v>29</v>
      </c>
      <c r="C380" s="10">
        <v>346.46928088046133</v>
      </c>
      <c r="D380" s="10">
        <v>323.16056142715814</v>
      </c>
      <c r="E380" s="10">
        <v>312.3788911079115</v>
      </c>
      <c r="F380" s="10">
        <v>309.04472224238867</v>
      </c>
      <c r="G380" s="10">
        <v>290.98435647785379</v>
      </c>
    </row>
    <row r="381" spans="2:8">
      <c r="B381" s="73" t="s">
        <v>30</v>
      </c>
      <c r="C381" s="10">
        <v>427.41635658252949</v>
      </c>
      <c r="D381" s="10">
        <v>400.69653783294746</v>
      </c>
      <c r="E381" s="10">
        <v>386.05754846304501</v>
      </c>
      <c r="F381" s="10">
        <v>373.26332412493207</v>
      </c>
      <c r="G381" s="10">
        <v>357.67917612245253</v>
      </c>
    </row>
    <row r="382" spans="2:8">
      <c r="B382" s="73" t="s">
        <v>31</v>
      </c>
      <c r="C382" s="10">
        <v>709.470131820917</v>
      </c>
      <c r="D382" s="10">
        <v>655.24769577646111</v>
      </c>
      <c r="E382" s="10">
        <v>638.34378353412762</v>
      </c>
      <c r="F382" s="10">
        <v>622.39717339913841</v>
      </c>
      <c r="G382" s="10">
        <v>591.95018077967075</v>
      </c>
    </row>
    <row r="383" spans="2:8">
      <c r="B383" s="73" t="s">
        <v>32</v>
      </c>
      <c r="C383" s="10">
        <v>199.89576227281486</v>
      </c>
      <c r="D383" s="10">
        <v>189.94181178999662</v>
      </c>
      <c r="E383" s="10">
        <v>179.47318091999111</v>
      </c>
      <c r="F383" s="10">
        <v>174.76574465820889</v>
      </c>
      <c r="G383" s="10">
        <v>165.13727355296624</v>
      </c>
    </row>
    <row r="384" spans="2:8">
      <c r="B384" s="73" t="s">
        <v>33</v>
      </c>
      <c r="C384" s="10">
        <v>839.04998281457461</v>
      </c>
      <c r="D384" s="10">
        <v>796.9873610303888</v>
      </c>
      <c r="E384" s="10">
        <v>786.53959618397221</v>
      </c>
      <c r="F384" s="10">
        <v>768.78600138836123</v>
      </c>
      <c r="G384" s="10">
        <v>728.0406691565197</v>
      </c>
    </row>
    <row r="385" spans="2:7">
      <c r="B385" s="73" t="s">
        <v>34</v>
      </c>
      <c r="C385" s="10">
        <v>643.94459558160941</v>
      </c>
      <c r="D385" s="10">
        <v>599.28091676205224</v>
      </c>
      <c r="E385" s="10">
        <v>586.99297389391108</v>
      </c>
      <c r="F385" s="10">
        <v>568.81209254945099</v>
      </c>
      <c r="G385" s="10">
        <v>531.43317710034637</v>
      </c>
    </row>
    <row r="386" spans="2:7">
      <c r="B386" s="73" t="s">
        <v>35</v>
      </c>
      <c r="C386" s="10">
        <v>2971.7462772540771</v>
      </c>
      <c r="D386" s="10">
        <v>2785.1990449695936</v>
      </c>
      <c r="E386" s="10">
        <v>2725.5315450222574</v>
      </c>
      <c r="F386" s="10">
        <v>2678.2242728992942</v>
      </c>
      <c r="G386" s="10">
        <v>2521.3325155540974</v>
      </c>
    </row>
    <row r="387" spans="2:7">
      <c r="B387" s="73" t="s">
        <v>36</v>
      </c>
      <c r="C387" s="10">
        <v>1718.8954656128585</v>
      </c>
      <c r="D387" s="10">
        <v>1552.5251198568258</v>
      </c>
      <c r="E387" s="10">
        <v>1494.3742737134774</v>
      </c>
      <c r="F387" s="10">
        <v>1447.0366458177705</v>
      </c>
      <c r="G387" s="10">
        <v>1359.3401749681655</v>
      </c>
    </row>
    <row r="388" spans="2:7">
      <c r="B388" s="73" t="s">
        <v>37</v>
      </c>
      <c r="C388" s="10">
        <v>311.74770934813745</v>
      </c>
      <c r="D388" s="10">
        <v>291.44833297680265</v>
      </c>
      <c r="E388" s="10">
        <v>289.50085207943278</v>
      </c>
      <c r="F388" s="10">
        <v>279.91195843248511</v>
      </c>
      <c r="G388" s="10">
        <v>262.79090966515656</v>
      </c>
    </row>
    <row r="389" spans="2:7">
      <c r="B389" s="73" t="s">
        <v>38</v>
      </c>
      <c r="C389" s="10">
        <v>916.36825550401727</v>
      </c>
      <c r="D389" s="10">
        <v>863.08318488933173</v>
      </c>
      <c r="E389" s="10">
        <v>847.32816280277564</v>
      </c>
      <c r="F389" s="10">
        <v>823.79563738251159</v>
      </c>
      <c r="G389" s="10">
        <v>780.50014255917336</v>
      </c>
    </row>
    <row r="390" spans="2:7">
      <c r="B390" s="73" t="s">
        <v>39</v>
      </c>
      <c r="C390" s="10">
        <v>2822.184844681612</v>
      </c>
      <c r="D390" s="10">
        <v>2698.3592674578795</v>
      </c>
      <c r="E390" s="10">
        <v>2640.4452726767331</v>
      </c>
      <c r="F390" s="10">
        <v>2601.0931786223455</v>
      </c>
      <c r="G390" s="10">
        <v>2458.9810980319412</v>
      </c>
    </row>
    <row r="391" spans="2:7">
      <c r="B391" s="73" t="s">
        <v>40</v>
      </c>
      <c r="C391" s="10">
        <v>491.43356150728596</v>
      </c>
      <c r="D391" s="10">
        <v>457.90004072347841</v>
      </c>
      <c r="E391" s="10">
        <v>453.47380779406757</v>
      </c>
      <c r="F391" s="10">
        <v>440.18748305515936</v>
      </c>
      <c r="G391" s="10">
        <v>416.04687384078477</v>
      </c>
    </row>
    <row r="392" spans="2:7">
      <c r="B392" s="73" t="s">
        <v>41</v>
      </c>
      <c r="C392" s="10">
        <v>257.61655157339237</v>
      </c>
      <c r="D392" s="10">
        <v>241.82787012323672</v>
      </c>
      <c r="E392" s="10">
        <v>241.06021396383744</v>
      </c>
      <c r="F392" s="10">
        <v>239.94763009569886</v>
      </c>
      <c r="G392" s="10">
        <v>224.58923430113359</v>
      </c>
    </row>
    <row r="393" spans="2:7">
      <c r="B393" s="73" t="s">
        <v>42</v>
      </c>
      <c r="C393" s="10">
        <v>850.07314844669247</v>
      </c>
      <c r="D393" s="10">
        <v>799.46617492205132</v>
      </c>
      <c r="E393" s="10">
        <v>790.08087620871811</v>
      </c>
      <c r="F393" s="10">
        <v>777.07016074350418</v>
      </c>
      <c r="G393" s="10">
        <v>727.53142158624257</v>
      </c>
    </row>
    <row r="394" spans="2:7">
      <c r="B394" s="73" t="s">
        <v>43</v>
      </c>
      <c r="C394" s="10">
        <v>114.3464950186186</v>
      </c>
      <c r="D394" s="10">
        <v>106.09987944217981</v>
      </c>
      <c r="E394" s="10">
        <v>107.20860976747407</v>
      </c>
      <c r="F394" s="10">
        <v>106.91281832485112</v>
      </c>
      <c r="G394" s="10">
        <v>99.41559188390022</v>
      </c>
    </row>
    <row r="395" spans="2:7">
      <c r="B395" s="73" t="s">
        <v>99</v>
      </c>
      <c r="C395" s="10">
        <v>47.968348990753192</v>
      </c>
      <c r="D395" s="10">
        <v>47.616095607696053</v>
      </c>
      <c r="E395" s="10">
        <v>46.682725049877391</v>
      </c>
      <c r="F395" s="10">
        <v>45.301996587797838</v>
      </c>
      <c r="G395" s="10">
        <v>43.766545940490239</v>
      </c>
    </row>
    <row r="396" spans="2:7">
      <c r="B396" s="74" t="s">
        <v>45</v>
      </c>
      <c r="C396" s="10">
        <v>11.374735452907849</v>
      </c>
      <c r="D396" s="10">
        <v>11.686138661238649</v>
      </c>
      <c r="E396" s="10">
        <v>12.551161042859043</v>
      </c>
      <c r="F396" s="10">
        <v>15.911266980958718</v>
      </c>
      <c r="G396" s="10">
        <v>16.238885613850286</v>
      </c>
    </row>
    <row r="397" spans="2:7">
      <c r="B397" s="74" t="s">
        <v>46</v>
      </c>
      <c r="C397" s="10">
        <v>16663.200687219065</v>
      </c>
      <c r="D397" s="10">
        <v>15611.400285432946</v>
      </c>
      <c r="E397" s="10">
        <v>15254.225854157497</v>
      </c>
      <c r="F397" s="10">
        <v>14941.099038074453</v>
      </c>
      <c r="G397" s="10">
        <v>14078.249886607086</v>
      </c>
    </row>
    <row r="401" spans="2:7">
      <c r="B401" s="45" t="s">
        <v>460</v>
      </c>
    </row>
    <row r="402" spans="2:7">
      <c r="B402" s="87" t="s">
        <v>461</v>
      </c>
    </row>
    <row r="403" spans="2:7">
      <c r="B403" s="87" t="s">
        <v>462</v>
      </c>
    </row>
    <row r="405" spans="2:7">
      <c r="B405" s="87"/>
      <c r="C405" s="5">
        <v>2008</v>
      </c>
      <c r="D405" s="5">
        <v>2009</v>
      </c>
      <c r="E405" s="5">
        <v>2010</v>
      </c>
      <c r="F405" s="5">
        <v>2011</v>
      </c>
      <c r="G405" s="5">
        <v>2012</v>
      </c>
    </row>
    <row r="406" spans="2:7">
      <c r="B406" s="86" t="s">
        <v>27</v>
      </c>
      <c r="C406" s="52">
        <f>C220/C140</f>
        <v>1.1390538715634118</v>
      </c>
      <c r="D406" s="52">
        <f t="shared" ref="D406:E406" si="40">D220/D140</f>
        <v>1.1378501950152715</v>
      </c>
      <c r="E406" s="52">
        <f t="shared" si="40"/>
        <v>1.137812592314928</v>
      </c>
      <c r="F406" s="52"/>
      <c r="G406" s="52"/>
    </row>
    <row r="407" spans="2:7">
      <c r="B407" s="86" t="s">
        <v>28</v>
      </c>
      <c r="C407" s="52">
        <f t="shared" ref="C407:E407" si="41">C221/C141</f>
        <v>1.1228512315278132</v>
      </c>
      <c r="D407" s="52">
        <f t="shared" si="41"/>
        <v>1.1245704107432228</v>
      </c>
      <c r="E407" s="52">
        <f t="shared" si="41"/>
        <v>1.1250881253385336</v>
      </c>
      <c r="F407" s="52"/>
      <c r="G407" s="52"/>
    </row>
    <row r="408" spans="2:7">
      <c r="B408" s="86" t="s">
        <v>29</v>
      </c>
      <c r="C408" s="52">
        <f t="shared" ref="C408:E408" si="42">C222/C142</f>
        <v>1.1406087723689815</v>
      </c>
      <c r="D408" s="52">
        <f t="shared" si="42"/>
        <v>1.1338239369657468</v>
      </c>
      <c r="E408" s="52">
        <f t="shared" si="42"/>
        <v>1.1350565394463061</v>
      </c>
      <c r="F408" s="52"/>
      <c r="G408" s="52"/>
    </row>
    <row r="409" spans="2:7">
      <c r="B409" s="86" t="s">
        <v>30</v>
      </c>
      <c r="C409" s="52">
        <f t="shared" ref="C409:E409" si="43">C223/C143</f>
        <v>1.1399480492601797</v>
      </c>
      <c r="D409" s="52">
        <f t="shared" si="43"/>
        <v>1.1420030394713394</v>
      </c>
      <c r="E409" s="52">
        <f t="shared" si="43"/>
        <v>1.1346084219409165</v>
      </c>
      <c r="F409" s="52"/>
      <c r="G409" s="52"/>
    </row>
    <row r="410" spans="2:7">
      <c r="B410" s="86" t="s">
        <v>31</v>
      </c>
      <c r="C410" s="52">
        <f t="shared" ref="C410:E410" si="44">C224/C144</f>
        <v>1.1243711358328277</v>
      </c>
      <c r="D410" s="52">
        <f t="shared" si="44"/>
        <v>1.1152591412537201</v>
      </c>
      <c r="E410" s="52">
        <f t="shared" si="44"/>
        <v>1.1205005397899312</v>
      </c>
      <c r="F410" s="52"/>
      <c r="G410" s="52"/>
    </row>
    <row r="411" spans="2:7">
      <c r="B411" s="86" t="s">
        <v>32</v>
      </c>
      <c r="C411" s="52">
        <f t="shared" ref="C411:E411" si="45">C225/C145</f>
        <v>1.1537293244614861</v>
      </c>
      <c r="D411" s="52">
        <f t="shared" si="45"/>
        <v>1.1334103740375228</v>
      </c>
      <c r="E411" s="52">
        <f t="shared" si="45"/>
        <v>1.1311960438193489</v>
      </c>
      <c r="F411" s="52"/>
      <c r="G411" s="52"/>
    </row>
    <row r="412" spans="2:7">
      <c r="B412" s="86" t="s">
        <v>33</v>
      </c>
      <c r="C412" s="52">
        <f t="shared" ref="C412:E412" si="46">C226/C146</f>
        <v>1.1500051631019903</v>
      </c>
      <c r="D412" s="52">
        <f t="shared" si="46"/>
        <v>1.1472221536437848</v>
      </c>
      <c r="E412" s="52">
        <f t="shared" si="46"/>
        <v>1.1446867204565805</v>
      </c>
      <c r="F412" s="52"/>
      <c r="G412" s="52"/>
    </row>
    <row r="413" spans="2:7">
      <c r="B413" s="86" t="s">
        <v>34</v>
      </c>
      <c r="C413" s="52">
        <f t="shared" ref="C413:E413" si="47">C227/C147</f>
        <v>1.1518305906974253</v>
      </c>
      <c r="D413" s="52">
        <f t="shared" si="47"/>
        <v>1.1482114475486795</v>
      </c>
      <c r="E413" s="52">
        <f t="shared" si="47"/>
        <v>1.1432054764657407</v>
      </c>
      <c r="F413" s="52"/>
      <c r="G413" s="52"/>
    </row>
    <row r="414" spans="2:7">
      <c r="B414" s="86" t="s">
        <v>35</v>
      </c>
      <c r="C414" s="52">
        <f t="shared" ref="C414:E414" si="48">C228/C148</f>
        <v>1.1272225449341844</v>
      </c>
      <c r="D414" s="52">
        <f t="shared" si="48"/>
        <v>1.1286534314456116</v>
      </c>
      <c r="E414" s="52">
        <f t="shared" si="48"/>
        <v>1.1282510259630125</v>
      </c>
      <c r="F414" s="52"/>
      <c r="G414" s="52"/>
    </row>
    <row r="415" spans="2:7">
      <c r="B415" s="86" t="s">
        <v>36</v>
      </c>
      <c r="C415" s="52">
        <f t="shared" ref="C415:E415" si="49">C229/C149</f>
        <v>1.1337319290219092</v>
      </c>
      <c r="D415" s="52">
        <f t="shared" si="49"/>
        <v>1.1366394754684213</v>
      </c>
      <c r="E415" s="52">
        <f t="shared" si="49"/>
        <v>1.1403083336798596</v>
      </c>
      <c r="F415" s="52"/>
      <c r="G415" s="52"/>
    </row>
    <row r="416" spans="2:7">
      <c r="B416" s="86" t="s">
        <v>37</v>
      </c>
      <c r="C416" s="52">
        <f t="shared" ref="C416:E416" si="50">C230/C150</f>
        <v>1.1534612234759811</v>
      </c>
      <c r="D416" s="52">
        <f t="shared" si="50"/>
        <v>1.1529131573588098</v>
      </c>
      <c r="E416" s="52">
        <f t="shared" si="50"/>
        <v>1.1504040833660938</v>
      </c>
      <c r="F416" s="52"/>
      <c r="G416" s="52"/>
    </row>
    <row r="417" spans="2:9">
      <c r="B417" s="86" t="s">
        <v>38</v>
      </c>
      <c r="C417" s="52">
        <f t="shared" ref="C417:E417" si="51">C231/C151</f>
        <v>1.165575402604264</v>
      </c>
      <c r="D417" s="52">
        <f t="shared" si="51"/>
        <v>1.1632785787154092</v>
      </c>
      <c r="E417" s="52">
        <f t="shared" si="51"/>
        <v>1.1570940207158935</v>
      </c>
      <c r="F417" s="52"/>
      <c r="G417" s="52"/>
    </row>
    <row r="418" spans="2:9">
      <c r="B418" s="86" t="s">
        <v>39</v>
      </c>
      <c r="C418" s="52">
        <f t="shared" ref="C418:E418" si="52">C232/C152</f>
        <v>1.1032499889937504</v>
      </c>
      <c r="D418" s="52">
        <f t="shared" si="52"/>
        <v>1.1017358982577095</v>
      </c>
      <c r="E418" s="52">
        <f t="shared" si="52"/>
        <v>1.1054778953536424</v>
      </c>
      <c r="F418" s="52"/>
      <c r="G418" s="52"/>
    </row>
    <row r="419" spans="2:9">
      <c r="B419" s="86" t="s">
        <v>40</v>
      </c>
      <c r="C419" s="52">
        <f t="shared" ref="C419:E419" si="53">C233/C153</f>
        <v>1.1371966719326507</v>
      </c>
      <c r="D419" s="52">
        <f t="shared" si="53"/>
        <v>1.1295799988368758</v>
      </c>
      <c r="E419" s="52">
        <f t="shared" si="53"/>
        <v>1.1264502716613183</v>
      </c>
      <c r="F419" s="52"/>
      <c r="G419" s="52"/>
    </row>
    <row r="420" spans="2:9">
      <c r="B420" s="86" t="s">
        <v>41</v>
      </c>
      <c r="C420" s="52">
        <f t="shared" ref="C420:E420" si="54">C234/C154</f>
        <v>1.1197345313180656</v>
      </c>
      <c r="D420" s="52">
        <f t="shared" si="54"/>
        <v>1.1157376256165976</v>
      </c>
      <c r="E420" s="52">
        <f t="shared" si="54"/>
        <v>1.1081976944876617</v>
      </c>
      <c r="F420" s="52"/>
      <c r="G420" s="52"/>
    </row>
    <row r="421" spans="2:9">
      <c r="B421" s="86" t="s">
        <v>42</v>
      </c>
      <c r="C421" s="52">
        <f t="shared" ref="C421:E421" si="55">C235/C155</f>
        <v>1.1137209665537851</v>
      </c>
      <c r="D421" s="52">
        <f t="shared" si="55"/>
        <v>1.1193339726654383</v>
      </c>
      <c r="E421" s="52">
        <f t="shared" si="55"/>
        <v>1.1197622896217683</v>
      </c>
      <c r="F421" s="52"/>
      <c r="G421" s="52"/>
    </row>
    <row r="422" spans="2:9">
      <c r="B422" s="86" t="s">
        <v>43</v>
      </c>
      <c r="C422" s="52">
        <f t="shared" ref="C422:E422" si="56">C236/C156</f>
        <v>1.1518197369559482</v>
      </c>
      <c r="D422" s="52">
        <f t="shared" si="56"/>
        <v>1.1436486692203915</v>
      </c>
      <c r="E422" s="52">
        <f t="shared" si="56"/>
        <v>1.1418376025157904</v>
      </c>
      <c r="F422" s="52"/>
      <c r="G422" s="52"/>
    </row>
    <row r="423" spans="2:9">
      <c r="B423" s="86" t="s">
        <v>99</v>
      </c>
      <c r="C423" s="52">
        <f t="shared" ref="C423:E423" si="57">C237/C157</f>
        <v>1.0859918750982456</v>
      </c>
      <c r="D423" s="52">
        <f t="shared" si="57"/>
        <v>1.0803503724538746</v>
      </c>
      <c r="E423" s="52">
        <f t="shared" si="57"/>
        <v>1.083555028208939</v>
      </c>
      <c r="F423" s="52"/>
      <c r="G423" s="52"/>
    </row>
    <row r="424" spans="2:9">
      <c r="B424" s="87" t="s">
        <v>45</v>
      </c>
      <c r="C424" s="88">
        <v>1</v>
      </c>
      <c r="D424" s="88">
        <v>1</v>
      </c>
      <c r="E424" s="88">
        <v>1</v>
      </c>
      <c r="F424" s="52"/>
      <c r="G424" s="52"/>
    </row>
    <row r="425" spans="2:9">
      <c r="B425" s="87" t="s">
        <v>46</v>
      </c>
      <c r="C425" s="52">
        <f>C238/C158</f>
        <v>1.1291625014844413</v>
      </c>
      <c r="D425" s="52">
        <f>D238/D158</f>
        <v>1.128160330632529</v>
      </c>
      <c r="E425" s="52">
        <f>E238/E158</f>
        <v>1.1283634540980301</v>
      </c>
      <c r="F425" s="52"/>
      <c r="G425" s="52"/>
    </row>
    <row r="429" spans="2:9">
      <c r="B429" s="119" t="s">
        <v>139</v>
      </c>
      <c r="C429" s="119"/>
      <c r="D429" s="119"/>
      <c r="E429" s="119"/>
      <c r="F429" s="119"/>
      <c r="G429" s="119"/>
      <c r="H429" s="119"/>
      <c r="I429" s="119"/>
    </row>
    <row r="430" spans="2:9">
      <c r="B430" s="119" t="s">
        <v>530</v>
      </c>
      <c r="C430" s="119"/>
      <c r="D430" s="119"/>
      <c r="E430" s="119"/>
      <c r="F430" s="119"/>
      <c r="G430" s="119"/>
      <c r="H430" s="119"/>
      <c r="I430" s="119"/>
    </row>
    <row r="431" spans="2:9">
      <c r="B431" s="119"/>
      <c r="C431" s="119"/>
      <c r="D431" s="119"/>
      <c r="E431" s="119"/>
      <c r="F431" s="119"/>
      <c r="G431" s="119"/>
      <c r="H431" s="119"/>
      <c r="I431" s="119"/>
    </row>
    <row r="432" spans="2:9">
      <c r="B432" s="119"/>
      <c r="C432" s="119">
        <v>2008</v>
      </c>
      <c r="D432" s="119">
        <v>2009</v>
      </c>
      <c r="E432" s="119" t="s">
        <v>552</v>
      </c>
      <c r="F432" s="119" t="s">
        <v>553</v>
      </c>
      <c r="G432" s="119" t="s">
        <v>554</v>
      </c>
      <c r="H432" s="119" t="s">
        <v>555</v>
      </c>
      <c r="I432" s="119"/>
    </row>
    <row r="433" spans="2:9">
      <c r="B433" s="118" t="s">
        <v>27</v>
      </c>
      <c r="C433" s="6">
        <v>148863486</v>
      </c>
      <c r="D433" s="6">
        <v>142625327</v>
      </c>
      <c r="E433" s="6">
        <v>141648319</v>
      </c>
      <c r="F433" s="6">
        <v>141603136</v>
      </c>
      <c r="G433" s="6">
        <v>138960070</v>
      </c>
      <c r="H433" s="6">
        <v>138300676</v>
      </c>
      <c r="I433" s="119"/>
    </row>
    <row r="434" spans="2:9">
      <c r="B434" s="118" t="s">
        <v>28</v>
      </c>
      <c r="C434" s="6">
        <v>34672232</v>
      </c>
      <c r="D434" s="6">
        <v>33136964</v>
      </c>
      <c r="E434" s="6">
        <v>33262272</v>
      </c>
      <c r="F434" s="6">
        <v>33306897</v>
      </c>
      <c r="G434" s="6">
        <v>32551622</v>
      </c>
      <c r="H434" s="6">
        <v>32257502</v>
      </c>
      <c r="I434" s="119"/>
    </row>
    <row r="435" spans="2:9">
      <c r="B435" s="118" t="s">
        <v>29</v>
      </c>
      <c r="C435" s="6">
        <v>23670517</v>
      </c>
      <c r="D435" s="6">
        <v>22348123</v>
      </c>
      <c r="E435" s="6">
        <v>22461235</v>
      </c>
      <c r="F435" s="6">
        <v>22472061</v>
      </c>
      <c r="G435" s="6">
        <v>21894538</v>
      </c>
      <c r="H435" s="6">
        <v>21421021</v>
      </c>
      <c r="I435" s="119"/>
    </row>
    <row r="436" spans="2:9">
      <c r="B436" s="118" t="s">
        <v>30</v>
      </c>
      <c r="C436" s="6">
        <v>27137772</v>
      </c>
      <c r="D436" s="6">
        <v>25980293</v>
      </c>
      <c r="E436" s="6">
        <v>25737251</v>
      </c>
      <c r="F436" s="6">
        <v>25967930</v>
      </c>
      <c r="G436" s="6">
        <v>25892826</v>
      </c>
      <c r="H436" s="6">
        <v>26061397</v>
      </c>
      <c r="I436" s="119"/>
    </row>
    <row r="437" spans="2:9">
      <c r="B437" s="118" t="s">
        <v>31</v>
      </c>
      <c r="C437" s="6">
        <v>42187213</v>
      </c>
      <c r="D437" s="6">
        <v>40124235</v>
      </c>
      <c r="E437" s="6">
        <v>40477808</v>
      </c>
      <c r="F437" s="6">
        <v>40717748</v>
      </c>
      <c r="G437" s="6">
        <v>40171597</v>
      </c>
      <c r="H437" s="6">
        <v>40299350</v>
      </c>
      <c r="I437" s="119"/>
    </row>
    <row r="438" spans="2:9">
      <c r="B438" s="118" t="s">
        <v>32</v>
      </c>
      <c r="C438" s="6">
        <v>13261708</v>
      </c>
      <c r="D438" s="6">
        <v>12722490</v>
      </c>
      <c r="E438" s="6">
        <v>12776403</v>
      </c>
      <c r="F438" s="6">
        <v>12754074</v>
      </c>
      <c r="G438" s="6">
        <v>12541151</v>
      </c>
      <c r="H438" s="6">
        <v>12384551</v>
      </c>
      <c r="I438" s="119"/>
    </row>
    <row r="439" spans="2:9">
      <c r="B439" s="118" t="s">
        <v>33</v>
      </c>
      <c r="C439" s="6">
        <v>56491066</v>
      </c>
      <c r="D439" s="6">
        <v>54720117</v>
      </c>
      <c r="E439" s="6">
        <v>54953044</v>
      </c>
      <c r="F439" s="6">
        <v>55331043</v>
      </c>
      <c r="G439" s="6">
        <v>54306110</v>
      </c>
      <c r="H439" s="6">
        <v>53478825</v>
      </c>
      <c r="I439" s="119"/>
    </row>
    <row r="440" spans="2:9">
      <c r="B440" s="118" t="s">
        <v>34</v>
      </c>
      <c r="C440" s="6">
        <v>39021739</v>
      </c>
      <c r="D440" s="6">
        <v>37508802</v>
      </c>
      <c r="E440" s="6">
        <v>37073514</v>
      </c>
      <c r="F440" s="6">
        <v>37112763</v>
      </c>
      <c r="G440" s="6">
        <v>36152339</v>
      </c>
      <c r="H440" s="6">
        <v>35989475</v>
      </c>
      <c r="I440" s="119"/>
    </row>
    <row r="441" spans="2:9">
      <c r="B441" s="118" t="s">
        <v>35</v>
      </c>
      <c r="C441" s="6">
        <v>200807804</v>
      </c>
      <c r="D441" s="6">
        <v>193054099</v>
      </c>
      <c r="E441" s="6">
        <v>194165241</v>
      </c>
      <c r="F441" s="6">
        <v>194285212</v>
      </c>
      <c r="G441" s="6">
        <v>192587012</v>
      </c>
      <c r="H441" s="6">
        <v>192544852</v>
      </c>
      <c r="I441" s="119"/>
    </row>
    <row r="442" spans="2:9">
      <c r="B442" s="118" t="s">
        <v>36</v>
      </c>
      <c r="C442" s="6">
        <v>107433280</v>
      </c>
      <c r="D442" s="6">
        <v>101241138</v>
      </c>
      <c r="E442" s="6">
        <v>100355746</v>
      </c>
      <c r="F442" s="6">
        <v>99371504</v>
      </c>
      <c r="G442" s="6">
        <v>97648543</v>
      </c>
      <c r="H442" s="6">
        <v>97332824</v>
      </c>
      <c r="I442" s="119"/>
    </row>
    <row r="443" spans="2:9">
      <c r="B443" s="118" t="s">
        <v>37</v>
      </c>
      <c r="C443" s="6">
        <v>17628677</v>
      </c>
      <c r="D443" s="6">
        <v>17144187</v>
      </c>
      <c r="E443" s="6">
        <v>17176789</v>
      </c>
      <c r="F443" s="6">
        <v>16954368</v>
      </c>
      <c r="G443" s="6">
        <v>16371570</v>
      </c>
      <c r="H443" s="6">
        <v>16199826</v>
      </c>
      <c r="I443" s="119"/>
    </row>
    <row r="444" spans="2:9">
      <c r="B444" s="118" t="s">
        <v>38</v>
      </c>
      <c r="C444" s="6">
        <v>57831895</v>
      </c>
      <c r="D444" s="6">
        <v>55897782</v>
      </c>
      <c r="E444" s="6">
        <v>56380431</v>
      </c>
      <c r="F444" s="6">
        <v>55939764</v>
      </c>
      <c r="G444" s="6">
        <v>55323153</v>
      </c>
      <c r="H444" s="6">
        <v>55203728</v>
      </c>
      <c r="I444" s="119"/>
    </row>
    <row r="445" spans="2:9">
      <c r="B445" s="118" t="s">
        <v>39</v>
      </c>
      <c r="C445" s="6">
        <v>193270233</v>
      </c>
      <c r="D445" s="6">
        <v>190158714</v>
      </c>
      <c r="E445" s="6">
        <v>187392670</v>
      </c>
      <c r="F445" s="6">
        <v>188444685</v>
      </c>
      <c r="G445" s="6">
        <v>185237683</v>
      </c>
      <c r="H445" s="6">
        <v>183291720</v>
      </c>
      <c r="I445" s="119"/>
    </row>
    <row r="446" spans="2:9">
      <c r="B446" s="118" t="s">
        <v>40</v>
      </c>
      <c r="C446" s="6">
        <v>29105652</v>
      </c>
      <c r="D446" s="6">
        <v>27641012</v>
      </c>
      <c r="E446" s="6">
        <v>27779314</v>
      </c>
      <c r="F446" s="6">
        <v>27177279</v>
      </c>
      <c r="G446" s="6">
        <v>26642949</v>
      </c>
      <c r="H446" s="6">
        <v>26349753</v>
      </c>
      <c r="I446" s="119"/>
    </row>
    <row r="447" spans="2:9">
      <c r="B447" s="118" t="s">
        <v>41</v>
      </c>
      <c r="C447" s="6">
        <v>18260869</v>
      </c>
      <c r="D447" s="6">
        <v>17693647</v>
      </c>
      <c r="E447" s="6">
        <v>17904121</v>
      </c>
      <c r="F447" s="6">
        <v>18144119</v>
      </c>
      <c r="G447" s="6">
        <v>17769171</v>
      </c>
      <c r="H447" s="6">
        <v>17556768</v>
      </c>
      <c r="I447" s="119"/>
    </row>
    <row r="448" spans="2:9" ht="16" thickBot="1">
      <c r="B448" s="118" t="s">
        <v>42</v>
      </c>
      <c r="C448" s="121">
        <v>66178518</v>
      </c>
      <c r="D448" s="121">
        <v>63298292</v>
      </c>
      <c r="E448" s="121">
        <v>64353323</v>
      </c>
      <c r="F448" s="121">
        <v>64856828</v>
      </c>
      <c r="G448" s="121">
        <v>63614484</v>
      </c>
      <c r="H448" s="6">
        <v>62780008</v>
      </c>
      <c r="I448" s="119"/>
    </row>
    <row r="449" spans="2:9">
      <c r="B449" s="118" t="s">
        <v>43</v>
      </c>
      <c r="C449" s="6">
        <v>8274914</v>
      </c>
      <c r="D449" s="6">
        <v>7911084</v>
      </c>
      <c r="E449" s="6">
        <v>7974016</v>
      </c>
      <c r="F449" s="6">
        <v>7985944</v>
      </c>
      <c r="G449" s="6">
        <v>7848860</v>
      </c>
      <c r="H449" s="6">
        <v>7765185</v>
      </c>
      <c r="I449" s="119"/>
    </row>
    <row r="450" spans="2:9">
      <c r="B450" s="118" t="s">
        <v>99</v>
      </c>
      <c r="C450" s="6">
        <f>C456+C457</f>
        <v>2869441</v>
      </c>
      <c r="D450" s="6">
        <f t="shared" ref="D450:H450" si="58">D456+D457</f>
        <v>2854192</v>
      </c>
      <c r="E450" s="6">
        <f t="shared" si="58"/>
        <v>2868379</v>
      </c>
      <c r="F450" s="6">
        <f t="shared" si="58"/>
        <v>2836715</v>
      </c>
      <c r="G450" s="6">
        <f t="shared" si="58"/>
        <v>2757300</v>
      </c>
      <c r="H450" s="6">
        <f t="shared" si="58"/>
        <v>2750631</v>
      </c>
      <c r="I450" s="119"/>
    </row>
    <row r="451" spans="2:9">
      <c r="B451" s="118" t="s">
        <v>46</v>
      </c>
      <c r="C451" s="6">
        <f>SUM(C433:C450)</f>
        <v>1086967016</v>
      </c>
      <c r="D451" s="6">
        <f t="shared" ref="D451:H451" si="59">SUM(D433:D450)</f>
        <v>1046060498</v>
      </c>
      <c r="E451" s="6">
        <f t="shared" si="59"/>
        <v>1044739876</v>
      </c>
      <c r="F451" s="6">
        <f t="shared" si="59"/>
        <v>1045262070</v>
      </c>
      <c r="G451" s="6">
        <f t="shared" si="59"/>
        <v>1028270978</v>
      </c>
      <c r="H451" s="6">
        <f t="shared" si="59"/>
        <v>1021968092</v>
      </c>
      <c r="I451" s="119"/>
    </row>
    <row r="452" spans="2:9">
      <c r="B452" s="118" t="s">
        <v>100</v>
      </c>
      <c r="C452" s="6"/>
      <c r="D452" s="6"/>
      <c r="E452" s="6"/>
      <c r="F452" s="6"/>
      <c r="G452" s="6"/>
      <c r="H452" s="6"/>
      <c r="I452" s="119"/>
    </row>
    <row r="453" spans="2:9">
      <c r="B453" s="118" t="s">
        <v>107</v>
      </c>
      <c r="C453" s="6">
        <f>C454-C451</f>
        <v>820984</v>
      </c>
      <c r="D453" s="6">
        <f t="shared" ref="D453:H453" si="60">D454-D451</f>
        <v>833502</v>
      </c>
      <c r="E453" s="6">
        <f t="shared" si="60"/>
        <v>880124</v>
      </c>
      <c r="F453" s="6">
        <f t="shared" si="60"/>
        <v>1064930</v>
      </c>
      <c r="G453" s="6">
        <f t="shared" si="60"/>
        <v>1008022</v>
      </c>
      <c r="H453" s="6">
        <f t="shared" si="60"/>
        <v>1019908</v>
      </c>
      <c r="I453" s="119"/>
    </row>
    <row r="454" spans="2:9">
      <c r="B454" s="118" t="s">
        <v>477</v>
      </c>
      <c r="C454" s="6">
        <v>1087788000</v>
      </c>
      <c r="D454" s="6">
        <v>1046894000</v>
      </c>
      <c r="E454" s="6">
        <v>1045620000</v>
      </c>
      <c r="F454" s="6">
        <v>1046327000</v>
      </c>
      <c r="G454" s="6">
        <v>1029279000</v>
      </c>
      <c r="H454" s="6">
        <v>1022988000</v>
      </c>
      <c r="I454" s="119"/>
    </row>
    <row r="455" spans="2:9">
      <c r="B455" s="119"/>
      <c r="C455" s="119"/>
      <c r="D455" s="119"/>
      <c r="E455" s="119"/>
      <c r="F455" s="119"/>
      <c r="G455" s="119"/>
      <c r="H455" s="119"/>
      <c r="I455" s="119"/>
    </row>
    <row r="456" spans="2:9">
      <c r="B456" s="118" t="s">
        <v>535</v>
      </c>
      <c r="C456" s="6">
        <v>1518610</v>
      </c>
      <c r="D456" s="6">
        <v>1507587</v>
      </c>
      <c r="E456" s="6">
        <v>1519277</v>
      </c>
      <c r="F456" s="6">
        <v>1498727</v>
      </c>
      <c r="G456" s="6">
        <v>1456757</v>
      </c>
      <c r="H456" s="119">
        <v>1454314</v>
      </c>
      <c r="I456" s="119"/>
    </row>
    <row r="457" spans="2:9">
      <c r="B457" s="118" t="s">
        <v>537</v>
      </c>
      <c r="C457" s="6">
        <v>1350831</v>
      </c>
      <c r="D457" s="6">
        <v>1346605</v>
      </c>
      <c r="E457" s="6">
        <v>1349102</v>
      </c>
      <c r="F457" s="6">
        <v>1337988</v>
      </c>
      <c r="G457" s="6">
        <v>1300543</v>
      </c>
      <c r="H457" s="119">
        <v>1296317</v>
      </c>
      <c r="I457" s="119"/>
    </row>
    <row r="458" spans="2:9">
      <c r="B458" s="118"/>
      <c r="C458" s="119"/>
      <c r="D458" s="119"/>
      <c r="E458" s="119"/>
      <c r="F458" s="119"/>
      <c r="G458" s="119"/>
      <c r="H458" s="119"/>
      <c r="I458" s="119"/>
    </row>
    <row r="459" spans="2:9">
      <c r="B459" s="119"/>
      <c r="C459" s="119"/>
      <c r="D459" s="119"/>
      <c r="E459" s="119"/>
      <c r="F459" s="119"/>
      <c r="G459" s="119"/>
      <c r="H459" s="119"/>
      <c r="I459" s="119"/>
    </row>
    <row r="460" spans="2:9">
      <c r="B460" s="119" t="s">
        <v>512</v>
      </c>
      <c r="C460" s="119"/>
      <c r="D460" s="119"/>
      <c r="E460" s="119"/>
      <c r="F460" s="119"/>
      <c r="G460" s="119"/>
      <c r="H460" s="119"/>
      <c r="I460" s="119"/>
    </row>
    <row r="461" spans="2:9">
      <c r="B461" s="119"/>
      <c r="C461" s="119"/>
      <c r="D461" s="119"/>
      <c r="E461" s="119"/>
      <c r="F461" s="119"/>
      <c r="G461" s="119"/>
      <c r="H461" s="119"/>
      <c r="I461" s="119"/>
    </row>
    <row r="462" spans="2:9">
      <c r="B462" s="119"/>
      <c r="C462" s="119">
        <v>2008</v>
      </c>
      <c r="D462" s="119">
        <v>2009</v>
      </c>
      <c r="E462" s="119" t="s">
        <v>552</v>
      </c>
      <c r="F462" s="119" t="s">
        <v>553</v>
      </c>
      <c r="G462" s="119" t="s">
        <v>554</v>
      </c>
      <c r="H462" s="119" t="s">
        <v>555</v>
      </c>
      <c r="I462" s="119"/>
    </row>
    <row r="463" spans="2:9">
      <c r="B463" s="118" t="s">
        <v>27</v>
      </c>
      <c r="C463" s="122">
        <v>12420344</v>
      </c>
      <c r="D463" s="122">
        <v>10177150</v>
      </c>
      <c r="E463" s="122">
        <v>12301872</v>
      </c>
      <c r="F463" s="122">
        <v>11715148</v>
      </c>
      <c r="G463" s="122">
        <v>11483712</v>
      </c>
      <c r="H463" s="122">
        <v>12142347</v>
      </c>
      <c r="I463" s="119"/>
    </row>
    <row r="464" spans="2:9">
      <c r="B464" s="118" t="s">
        <v>28</v>
      </c>
      <c r="C464" s="6">
        <v>2892859</v>
      </c>
      <c r="D464" s="6">
        <v>2364516</v>
      </c>
      <c r="E464" s="6">
        <v>2888762</v>
      </c>
      <c r="F464" s="6">
        <v>2755555</v>
      </c>
      <c r="G464" s="6">
        <v>2690078</v>
      </c>
      <c r="H464" s="6">
        <v>2832103</v>
      </c>
      <c r="I464" s="119"/>
    </row>
    <row r="465" spans="2:9">
      <c r="B465" s="118" t="s">
        <v>29</v>
      </c>
      <c r="C465" s="6">
        <v>1974937</v>
      </c>
      <c r="D465" s="6">
        <v>1594669</v>
      </c>
      <c r="E465" s="6">
        <v>1950713</v>
      </c>
      <c r="F465" s="6">
        <v>1859164</v>
      </c>
      <c r="G465" s="6">
        <v>1809373</v>
      </c>
      <c r="H465" s="6">
        <v>1880696</v>
      </c>
      <c r="I465" s="119"/>
    </row>
    <row r="466" spans="2:9">
      <c r="B466" s="118" t="s">
        <v>30</v>
      </c>
      <c r="C466" s="6">
        <v>2264225</v>
      </c>
      <c r="D466" s="6">
        <v>1853846</v>
      </c>
      <c r="E466" s="6">
        <v>2235229</v>
      </c>
      <c r="F466" s="6">
        <v>2148386</v>
      </c>
      <c r="G466" s="6">
        <v>2139793</v>
      </c>
      <c r="H466" s="6">
        <v>2288105</v>
      </c>
      <c r="I466" s="119"/>
    </row>
    <row r="467" spans="2:9">
      <c r="B467" s="118" t="s">
        <v>31</v>
      </c>
      <c r="C467" s="6">
        <v>3519867</v>
      </c>
      <c r="D467" s="6">
        <v>2863098</v>
      </c>
      <c r="E467" s="6">
        <v>3515416</v>
      </c>
      <c r="F467" s="6">
        <v>3368671</v>
      </c>
      <c r="G467" s="6">
        <v>3319796</v>
      </c>
      <c r="H467" s="6">
        <v>3538151</v>
      </c>
      <c r="I467" s="119"/>
    </row>
    <row r="468" spans="2:9">
      <c r="B468" s="118" t="s">
        <v>32</v>
      </c>
      <c r="C468" s="6">
        <v>1106483</v>
      </c>
      <c r="D468" s="6">
        <v>907824</v>
      </c>
      <c r="E468" s="6">
        <v>1109605</v>
      </c>
      <c r="F468" s="6">
        <v>1055173</v>
      </c>
      <c r="G468" s="6">
        <v>1036405</v>
      </c>
      <c r="H468" s="6">
        <v>1087323</v>
      </c>
      <c r="I468" s="119"/>
    </row>
    <row r="469" spans="2:9">
      <c r="B469" s="118" t="s">
        <v>33</v>
      </c>
      <c r="C469" s="6">
        <v>4713301</v>
      </c>
      <c r="D469" s="6">
        <v>3904600</v>
      </c>
      <c r="E469" s="6">
        <v>4772562</v>
      </c>
      <c r="F469" s="6">
        <v>4577662</v>
      </c>
      <c r="G469" s="6">
        <v>4487877</v>
      </c>
      <c r="H469" s="6">
        <v>4695266</v>
      </c>
      <c r="I469" s="119"/>
    </row>
    <row r="470" spans="2:9">
      <c r="B470" s="118" t="s">
        <v>34</v>
      </c>
      <c r="C470" s="122">
        <v>3255758</v>
      </c>
      <c r="D470" s="122">
        <v>2676472</v>
      </c>
      <c r="E470" s="122">
        <v>3219760</v>
      </c>
      <c r="F470" s="122">
        <v>3070423</v>
      </c>
      <c r="G470" s="122">
        <v>2987643</v>
      </c>
      <c r="H470" s="6">
        <v>3159758</v>
      </c>
      <c r="I470" s="119"/>
    </row>
    <row r="471" spans="2:9">
      <c r="B471" s="118" t="s">
        <v>35</v>
      </c>
      <c r="C471" s="6">
        <v>16754290</v>
      </c>
      <c r="D471" s="6">
        <v>13775537</v>
      </c>
      <c r="E471" s="6">
        <v>16862862</v>
      </c>
      <c r="F471" s="6">
        <v>16073657</v>
      </c>
      <c r="G471" s="6">
        <v>15915462</v>
      </c>
      <c r="H471" s="6">
        <v>16904808</v>
      </c>
      <c r="I471" s="119"/>
    </row>
    <row r="472" spans="2:9">
      <c r="B472" s="118" t="s">
        <v>36</v>
      </c>
      <c r="C472" s="6">
        <v>8963637</v>
      </c>
      <c r="D472" s="6">
        <v>7224146</v>
      </c>
      <c r="E472" s="6">
        <v>8715695</v>
      </c>
      <c r="F472" s="6">
        <v>8221229</v>
      </c>
      <c r="G472" s="6">
        <v>8069712</v>
      </c>
      <c r="H472" s="6">
        <v>8545504</v>
      </c>
      <c r="I472" s="119"/>
    </row>
    <row r="473" spans="2:9">
      <c r="B473" s="118" t="s">
        <v>37</v>
      </c>
      <c r="C473" s="6">
        <v>1470839</v>
      </c>
      <c r="D473" s="6">
        <v>1223338</v>
      </c>
      <c r="E473" s="6">
        <v>1491770</v>
      </c>
      <c r="F473" s="6">
        <v>1402673</v>
      </c>
      <c r="G473" s="6">
        <v>1352953</v>
      </c>
      <c r="H473" s="6">
        <v>1422292</v>
      </c>
      <c r="I473" s="119"/>
    </row>
    <row r="474" spans="2:9">
      <c r="B474" s="118" t="s">
        <v>38</v>
      </c>
      <c r="C474" s="6">
        <v>4825173</v>
      </c>
      <c r="D474" s="6">
        <v>3988633</v>
      </c>
      <c r="E474" s="6">
        <v>4896527</v>
      </c>
      <c r="F474" s="6">
        <v>4628023</v>
      </c>
      <c r="G474" s="6">
        <v>4571926</v>
      </c>
      <c r="H474" s="6">
        <v>4846707</v>
      </c>
      <c r="I474" s="119"/>
    </row>
    <row r="475" spans="2:9">
      <c r="B475" s="118" t="s">
        <v>39</v>
      </c>
      <c r="C475" s="6">
        <v>16125397</v>
      </c>
      <c r="D475" s="6">
        <v>13568935</v>
      </c>
      <c r="E475" s="6">
        <v>16274678</v>
      </c>
      <c r="F475" s="6">
        <v>15590455</v>
      </c>
      <c r="G475" s="6">
        <v>15308111</v>
      </c>
      <c r="H475" s="6">
        <v>16092413</v>
      </c>
      <c r="I475" s="119"/>
    </row>
    <row r="476" spans="2:9">
      <c r="B476" s="118" t="s">
        <v>40</v>
      </c>
      <c r="C476" s="6">
        <v>2428414</v>
      </c>
      <c r="D476" s="6">
        <v>1972348</v>
      </c>
      <c r="E476" s="6">
        <v>2412578</v>
      </c>
      <c r="F476" s="6">
        <v>2248438</v>
      </c>
      <c r="G476" s="6">
        <v>2201783</v>
      </c>
      <c r="H476" s="6">
        <v>2313422</v>
      </c>
      <c r="I476" s="119"/>
    </row>
    <row r="477" spans="2:9">
      <c r="B477" s="118" t="s">
        <v>41</v>
      </c>
      <c r="C477" s="6">
        <v>1523586</v>
      </c>
      <c r="D477" s="6">
        <v>1262545</v>
      </c>
      <c r="E477" s="6">
        <v>1554937</v>
      </c>
      <c r="F477" s="6">
        <v>1501104</v>
      </c>
      <c r="G477" s="6">
        <v>1468451</v>
      </c>
      <c r="H477" s="6">
        <v>1541427</v>
      </c>
      <c r="I477" s="119"/>
    </row>
    <row r="478" spans="2:9">
      <c r="B478" s="118" t="s">
        <v>42</v>
      </c>
      <c r="C478" s="6">
        <v>5521569</v>
      </c>
      <c r="D478" s="6">
        <v>4516703</v>
      </c>
      <c r="E478" s="6">
        <v>5588957</v>
      </c>
      <c r="F478" s="6">
        <v>5365752</v>
      </c>
      <c r="G478" s="6">
        <v>5257125</v>
      </c>
      <c r="H478" s="6">
        <v>5511879</v>
      </c>
      <c r="I478" s="119"/>
    </row>
    <row r="479" spans="2:9">
      <c r="B479" s="118" t="s">
        <v>43</v>
      </c>
      <c r="C479" s="6">
        <v>690413</v>
      </c>
      <c r="D479" s="6">
        <v>564502</v>
      </c>
      <c r="E479" s="6">
        <v>692527</v>
      </c>
      <c r="F479" s="6">
        <v>660695</v>
      </c>
      <c r="G479" s="6">
        <v>648633</v>
      </c>
      <c r="H479" s="6">
        <v>681758</v>
      </c>
      <c r="I479" s="119"/>
    </row>
    <row r="480" spans="2:9">
      <c r="B480" s="118" t="s">
        <v>99</v>
      </c>
      <c r="C480" s="6">
        <f>C486+C487</f>
        <v>239410</v>
      </c>
      <c r="D480" s="6">
        <f t="shared" ref="D480:H480" si="61">D486+D487</f>
        <v>203663</v>
      </c>
      <c r="E480" s="6">
        <f t="shared" si="61"/>
        <v>249113</v>
      </c>
      <c r="F480" s="6">
        <f t="shared" si="61"/>
        <v>234688</v>
      </c>
      <c r="G480" s="6">
        <f t="shared" si="61"/>
        <v>227864</v>
      </c>
      <c r="H480" s="6">
        <f t="shared" si="61"/>
        <v>241496</v>
      </c>
      <c r="I480" s="119"/>
    </row>
    <row r="481" spans="2:9">
      <c r="B481" s="118" t="s">
        <v>46</v>
      </c>
      <c r="C481" s="6">
        <f>SUM(C463:C480)</f>
        <v>90690502</v>
      </c>
      <c r="D481" s="6">
        <f t="shared" ref="D481:H481" si="62">SUM(D463:D480)</f>
        <v>74642525</v>
      </c>
      <c r="E481" s="6">
        <f t="shared" si="62"/>
        <v>90733563</v>
      </c>
      <c r="F481" s="6">
        <f t="shared" si="62"/>
        <v>86476896</v>
      </c>
      <c r="G481" s="6">
        <f t="shared" si="62"/>
        <v>84976697</v>
      </c>
      <c r="H481" s="6">
        <f t="shared" si="62"/>
        <v>89725455</v>
      </c>
      <c r="I481" s="119"/>
    </row>
    <row r="482" spans="2:9">
      <c r="B482" s="118" t="s">
        <v>100</v>
      </c>
      <c r="C482" s="6"/>
      <c r="D482" s="6"/>
      <c r="E482" s="6"/>
      <c r="F482" s="6"/>
      <c r="G482" s="6"/>
      <c r="H482" s="6"/>
      <c r="I482" s="119"/>
    </row>
    <row r="483" spans="2:9">
      <c r="B483" s="118" t="s">
        <v>107</v>
      </c>
      <c r="C483" s="6">
        <f>C484-C481</f>
        <v>68498</v>
      </c>
      <c r="D483" s="6">
        <f t="shared" ref="D483:H483" si="63">D484-D481</f>
        <v>59475</v>
      </c>
      <c r="E483" s="6">
        <f t="shared" si="63"/>
        <v>76437</v>
      </c>
      <c r="F483" s="6">
        <f t="shared" si="63"/>
        <v>88104</v>
      </c>
      <c r="G483" s="6">
        <f t="shared" si="63"/>
        <v>83303</v>
      </c>
      <c r="H483" s="6">
        <f t="shared" si="63"/>
        <v>89545</v>
      </c>
      <c r="I483" s="119"/>
    </row>
    <row r="484" spans="2:9">
      <c r="B484" s="118" t="s">
        <v>477</v>
      </c>
      <c r="C484" s="6">
        <v>90759000</v>
      </c>
      <c r="D484" s="6">
        <v>74702000</v>
      </c>
      <c r="E484" s="6">
        <v>90810000</v>
      </c>
      <c r="F484" s="6">
        <v>86565000</v>
      </c>
      <c r="G484" s="6">
        <v>85060000</v>
      </c>
      <c r="H484" s="6">
        <v>89815000</v>
      </c>
      <c r="I484" s="119"/>
    </row>
    <row r="485" spans="2:9">
      <c r="B485" s="119"/>
      <c r="C485" s="119"/>
      <c r="D485" s="119"/>
      <c r="E485" s="119"/>
      <c r="F485" s="119"/>
      <c r="G485" s="119"/>
      <c r="H485" s="119"/>
      <c r="I485" s="119"/>
    </row>
    <row r="486" spans="2:9">
      <c r="B486" s="118" t="s">
        <v>535</v>
      </c>
      <c r="C486" s="6">
        <v>126704</v>
      </c>
      <c r="D486" s="6">
        <v>107575</v>
      </c>
      <c r="E486" s="6">
        <v>131946</v>
      </c>
      <c r="F486" s="6">
        <v>123993</v>
      </c>
      <c r="G486" s="6">
        <v>120387</v>
      </c>
      <c r="H486" s="119">
        <v>127684</v>
      </c>
      <c r="I486" s="119"/>
    </row>
    <row r="487" spans="2:9">
      <c r="B487" s="118" t="s">
        <v>537</v>
      </c>
      <c r="C487" s="6">
        <v>112706</v>
      </c>
      <c r="D487" s="6">
        <v>96088</v>
      </c>
      <c r="E487" s="6">
        <v>117167</v>
      </c>
      <c r="F487" s="6">
        <v>110695</v>
      </c>
      <c r="G487" s="6">
        <v>107477</v>
      </c>
      <c r="H487" s="119">
        <v>113812</v>
      </c>
      <c r="I487" s="119"/>
    </row>
    <row r="488" spans="2:9">
      <c r="B488" s="118"/>
      <c r="C488" s="119"/>
      <c r="D488" s="119"/>
      <c r="E488" s="119"/>
      <c r="F488" s="119"/>
      <c r="G488" s="119"/>
      <c r="H488" s="119"/>
      <c r="I488" s="119"/>
    </row>
    <row r="489" spans="2:9">
      <c r="B489" s="119"/>
      <c r="C489" s="119"/>
      <c r="D489" s="119"/>
      <c r="E489" s="119"/>
      <c r="F489" s="119"/>
      <c r="G489" s="119"/>
      <c r="H489" s="119"/>
      <c r="I489" s="119"/>
    </row>
    <row r="490" spans="2:9">
      <c r="B490" s="119" t="s">
        <v>549</v>
      </c>
      <c r="C490" s="119"/>
      <c r="D490" s="119"/>
      <c r="E490" s="119"/>
      <c r="F490" s="119"/>
      <c r="G490" s="119"/>
      <c r="H490" s="119"/>
      <c r="I490" s="119"/>
    </row>
    <row r="491" spans="2:9">
      <c r="B491" s="119"/>
      <c r="C491" s="119"/>
      <c r="D491" s="119"/>
      <c r="E491" s="119"/>
      <c r="F491" s="119"/>
      <c r="G491" s="119"/>
      <c r="H491" s="119"/>
      <c r="I491" s="119"/>
    </row>
    <row r="492" spans="2:9">
      <c r="B492" s="119"/>
      <c r="C492" s="119">
        <v>2008</v>
      </c>
      <c r="D492" s="119">
        <v>2009</v>
      </c>
      <c r="E492" s="119" t="s">
        <v>552</v>
      </c>
      <c r="F492" s="119" t="s">
        <v>553</v>
      </c>
      <c r="G492" s="119" t="s">
        <v>554</v>
      </c>
      <c r="H492" s="119" t="s">
        <v>555</v>
      </c>
      <c r="I492" s="119"/>
    </row>
    <row r="493" spans="2:9">
      <c r="B493" s="118" t="s">
        <v>27</v>
      </c>
      <c r="C493" s="10">
        <v>100</v>
      </c>
      <c r="D493" s="10">
        <v>96.259354694945145</v>
      </c>
      <c r="E493" s="10">
        <v>94.577068314849782</v>
      </c>
      <c r="F493" s="10">
        <v>94.731348612854859</v>
      </c>
      <c r="G493" s="10">
        <v>92.741993540609499</v>
      </c>
      <c r="H493" s="10">
        <v>91.308796094646127</v>
      </c>
      <c r="I493" s="119"/>
    </row>
    <row r="494" spans="2:9">
      <c r="B494" s="118" t="s">
        <v>28</v>
      </c>
      <c r="C494" s="10">
        <v>100</v>
      </c>
      <c r="D494" s="10">
        <v>96.237554017289682</v>
      </c>
      <c r="E494" s="10">
        <v>96.602947528328627</v>
      </c>
      <c r="F494" s="10">
        <v>96.38931450848294</v>
      </c>
      <c r="G494" s="10">
        <v>94.59350775710972</v>
      </c>
      <c r="H494" s="10">
        <v>93.442508881140981</v>
      </c>
      <c r="I494" s="119"/>
    </row>
    <row r="495" spans="2:9">
      <c r="B495" s="118" t="s">
        <v>29</v>
      </c>
      <c r="C495" s="10">
        <v>100</v>
      </c>
      <c r="D495" s="10">
        <v>93.377510269947848</v>
      </c>
      <c r="E495" s="10">
        <v>93.044677708222267</v>
      </c>
      <c r="F495" s="10">
        <v>87.693225385161924</v>
      </c>
      <c r="G495" s="10">
        <v>82.939813377713918</v>
      </c>
      <c r="H495" s="10">
        <v>81.158739796539081</v>
      </c>
      <c r="I495" s="119"/>
    </row>
    <row r="496" spans="2:9">
      <c r="B496" s="118" t="s">
        <v>30</v>
      </c>
      <c r="C496" s="10">
        <v>100</v>
      </c>
      <c r="D496" s="10">
        <v>95.749883225491033</v>
      </c>
      <c r="E496" s="10">
        <v>94.527873459065034</v>
      </c>
      <c r="F496" s="10">
        <v>95.461342256285675</v>
      </c>
      <c r="G496" s="10">
        <v>94.662759362499216</v>
      </c>
      <c r="H496" s="10">
        <v>94.287688607050683</v>
      </c>
      <c r="I496" s="119"/>
    </row>
    <row r="497" spans="2:9">
      <c r="B497" s="118" t="s">
        <v>31</v>
      </c>
      <c r="C497" s="10">
        <v>100</v>
      </c>
      <c r="D497" s="10">
        <v>95.360378510900929</v>
      </c>
      <c r="E497" s="10">
        <v>95.866236640904162</v>
      </c>
      <c r="F497" s="10">
        <v>96.240390993939542</v>
      </c>
      <c r="G497" s="10">
        <v>94.872945506355165</v>
      </c>
      <c r="H497" s="10">
        <v>94.521943733137363</v>
      </c>
      <c r="I497" s="119"/>
    </row>
    <row r="498" spans="2:9">
      <c r="B498" s="118" t="s">
        <v>32</v>
      </c>
      <c r="C498" s="10">
        <v>100</v>
      </c>
      <c r="D498" s="10">
        <v>96.053675740711526</v>
      </c>
      <c r="E498" s="10">
        <v>95.643942034302768</v>
      </c>
      <c r="F498" s="10">
        <v>94.836840723360382</v>
      </c>
      <c r="G498" s="10">
        <v>93.996549846673915</v>
      </c>
      <c r="H498" s="10">
        <v>92.212855437591301</v>
      </c>
      <c r="I498" s="119"/>
    </row>
    <row r="499" spans="2:9">
      <c r="B499" s="118" t="s">
        <v>33</v>
      </c>
      <c r="C499" s="10">
        <v>100</v>
      </c>
      <c r="D499" s="10">
        <v>97.16012085875667</v>
      </c>
      <c r="E499" s="10">
        <v>97.423661796332894</v>
      </c>
      <c r="F499" s="10">
        <v>98.533669798472843</v>
      </c>
      <c r="G499" s="10">
        <v>96.584771808392304</v>
      </c>
      <c r="H499" s="10">
        <v>94.556324970413101</v>
      </c>
      <c r="I499" s="119"/>
    </row>
    <row r="500" spans="2:9">
      <c r="B500" s="118" t="s">
        <v>34</v>
      </c>
      <c r="C500" s="10">
        <v>100</v>
      </c>
      <c r="D500" s="10">
        <v>96.32281636653866</v>
      </c>
      <c r="E500" s="10">
        <v>95.193900528137291</v>
      </c>
      <c r="F500" s="10">
        <v>95.253119541686445</v>
      </c>
      <c r="G500" s="10">
        <v>92.262786948256561</v>
      </c>
      <c r="H500" s="10">
        <v>91.276767007646654</v>
      </c>
      <c r="I500" s="119"/>
    </row>
    <row r="501" spans="2:9">
      <c r="B501" s="118" t="s">
        <v>35</v>
      </c>
      <c r="C501" s="10">
        <v>100</v>
      </c>
      <c r="D501" s="10">
        <v>96.034887170022529</v>
      </c>
      <c r="E501" s="10">
        <v>96.422589263272542</v>
      </c>
      <c r="F501" s="10">
        <v>96.057515265262069</v>
      </c>
      <c r="G501" s="10">
        <v>94.846119013138406</v>
      </c>
      <c r="H501" s="10">
        <v>94.042149388082834</v>
      </c>
      <c r="I501" s="119"/>
    </row>
    <row r="502" spans="2:9">
      <c r="B502" s="118" t="s">
        <v>36</v>
      </c>
      <c r="C502" s="10">
        <v>100</v>
      </c>
      <c r="D502" s="10">
        <v>94.116884451447447</v>
      </c>
      <c r="E502" s="10">
        <v>93.231398988418562</v>
      </c>
      <c r="F502" s="10">
        <v>92.165225436946358</v>
      </c>
      <c r="G502" s="10">
        <v>90.702785690076666</v>
      </c>
      <c r="H502" s="10">
        <v>90.018823536033466</v>
      </c>
      <c r="I502" s="119"/>
    </row>
    <row r="503" spans="2:9">
      <c r="B503" s="118" t="s">
        <v>37</v>
      </c>
      <c r="C503" s="10">
        <v>100</v>
      </c>
      <c r="D503" s="10">
        <v>96.765140118002051</v>
      </c>
      <c r="E503" s="10">
        <v>96.747835015135294</v>
      </c>
      <c r="F503" s="10">
        <v>95.849432719091823</v>
      </c>
      <c r="G503" s="10">
        <v>93.122028865280626</v>
      </c>
      <c r="H503" s="10">
        <v>91.772332601369726</v>
      </c>
      <c r="I503" s="119"/>
    </row>
    <row r="504" spans="2:9">
      <c r="B504" s="118" t="s">
        <v>38</v>
      </c>
      <c r="C504" s="10">
        <v>100</v>
      </c>
      <c r="D504" s="10">
        <v>96.53319331832374</v>
      </c>
      <c r="E504" s="10">
        <v>97.006590849889577</v>
      </c>
      <c r="F504" s="10">
        <v>96.507437427935955</v>
      </c>
      <c r="G504" s="10">
        <v>95.656864142352902</v>
      </c>
      <c r="H504" s="10">
        <v>94.709386068000526</v>
      </c>
      <c r="I504" s="119"/>
    </row>
    <row r="505" spans="2:9">
      <c r="B505" s="118" t="s">
        <v>39</v>
      </c>
      <c r="C505" s="10">
        <v>100</v>
      </c>
      <c r="D505" s="10">
        <v>97.47125828735355</v>
      </c>
      <c r="E505" s="10">
        <v>97.202164341719524</v>
      </c>
      <c r="F505" s="10">
        <v>97.886668631746403</v>
      </c>
      <c r="G505" s="10">
        <v>96.2945242022207</v>
      </c>
      <c r="H505" s="10">
        <v>95.093386781129141</v>
      </c>
      <c r="I505" s="119"/>
    </row>
    <row r="506" spans="2:9">
      <c r="B506" s="118" t="s">
        <v>40</v>
      </c>
      <c r="C506" s="10">
        <v>100</v>
      </c>
      <c r="D506" s="10">
        <v>95.282280568736269</v>
      </c>
      <c r="E506" s="10">
        <v>94.894826120482151</v>
      </c>
      <c r="F506" s="10">
        <v>93.987656321075519</v>
      </c>
      <c r="G506" s="10">
        <v>92.148021682092178</v>
      </c>
      <c r="H506" s="10">
        <v>90.609582907148194</v>
      </c>
      <c r="I506" s="119"/>
    </row>
    <row r="507" spans="2:9">
      <c r="B507" s="118" t="s">
        <v>41</v>
      </c>
      <c r="C507" s="10">
        <v>100</v>
      </c>
      <c r="D507" s="10">
        <v>96.371207744823096</v>
      </c>
      <c r="E507" s="10">
        <v>97.595871995658456</v>
      </c>
      <c r="F507" s="10">
        <v>98.923818827583375</v>
      </c>
      <c r="G507" s="10">
        <v>97.378673151059004</v>
      </c>
      <c r="H507" s="10">
        <v>95.891866539808092</v>
      </c>
      <c r="I507" s="119"/>
    </row>
    <row r="508" spans="2:9">
      <c r="B508" s="118" t="s">
        <v>42</v>
      </c>
      <c r="C508" s="10">
        <v>100</v>
      </c>
      <c r="D508" s="10">
        <v>95.849641117681116</v>
      </c>
      <c r="E508" s="10">
        <v>97.287731923012572</v>
      </c>
      <c r="F508" s="10">
        <v>97.508874340564148</v>
      </c>
      <c r="G508" s="10">
        <v>96.257831127646412</v>
      </c>
      <c r="H508" s="10">
        <v>94.435722106846413</v>
      </c>
      <c r="I508" s="119"/>
    </row>
    <row r="509" spans="2:9">
      <c r="B509" s="118" t="s">
        <v>43</v>
      </c>
      <c r="C509" s="10">
        <v>100</v>
      </c>
      <c r="D509" s="10">
        <v>95.539240649510077</v>
      </c>
      <c r="E509" s="10">
        <v>95.796955950657235</v>
      </c>
      <c r="F509" s="10">
        <v>96.68660201846221</v>
      </c>
      <c r="G509" s="10">
        <v>94.710893218477537</v>
      </c>
      <c r="H509" s="10">
        <v>93.014248045791206</v>
      </c>
      <c r="I509" s="119"/>
    </row>
    <row r="510" spans="2:9">
      <c r="B510" s="118" t="s">
        <v>99</v>
      </c>
      <c r="C510" s="10"/>
      <c r="D510" s="10"/>
      <c r="E510" s="10"/>
      <c r="F510" s="10"/>
      <c r="G510" s="10"/>
      <c r="H510" s="10"/>
      <c r="I510" s="119"/>
    </row>
    <row r="511" spans="2:9">
      <c r="B511" s="118" t="s">
        <v>46</v>
      </c>
      <c r="C511" s="10"/>
      <c r="D511" s="10"/>
      <c r="E511" s="10"/>
      <c r="F511" s="10"/>
      <c r="G511" s="10"/>
      <c r="H511" s="10"/>
      <c r="I511" s="119"/>
    </row>
    <row r="512" spans="2:9">
      <c r="B512" s="118" t="s">
        <v>100</v>
      </c>
      <c r="C512" s="10"/>
      <c r="D512" s="10"/>
      <c r="E512" s="10"/>
      <c r="F512" s="10"/>
      <c r="G512" s="10"/>
      <c r="H512" s="10"/>
      <c r="I512" s="119"/>
    </row>
    <row r="513" spans="2:9">
      <c r="B513" s="118" t="s">
        <v>107</v>
      </c>
      <c r="C513" s="10"/>
      <c r="D513" s="10"/>
      <c r="E513" s="10"/>
      <c r="F513" s="10"/>
      <c r="G513" s="10"/>
      <c r="H513" s="10"/>
      <c r="I513" s="119"/>
    </row>
    <row r="514" spans="2:9">
      <c r="B514" s="118" t="s">
        <v>477</v>
      </c>
      <c r="C514" s="10">
        <v>100</v>
      </c>
      <c r="D514" s="10">
        <v>96.16763560546724</v>
      </c>
      <c r="E514" s="10">
        <v>95.974086680532423</v>
      </c>
      <c r="F514" s="10">
        <v>96.02236652368191</v>
      </c>
      <c r="G514" s="10">
        <v>94.446201381193717</v>
      </c>
      <c r="H514" s="10">
        <v>93.29140715690437</v>
      </c>
      <c r="I514" s="119"/>
    </row>
    <row r="515" spans="2:9">
      <c r="B515" s="119"/>
      <c r="C515" s="119"/>
      <c r="D515" s="119"/>
      <c r="E515" s="119"/>
      <c r="F515" s="119"/>
      <c r="G515" s="119"/>
      <c r="H515" s="10"/>
      <c r="I515" s="119"/>
    </row>
    <row r="516" spans="2:9">
      <c r="B516" s="118" t="s">
        <v>535</v>
      </c>
      <c r="C516" s="10">
        <v>100</v>
      </c>
      <c r="D516" s="10">
        <v>98.037152395941035</v>
      </c>
      <c r="E516" s="10">
        <v>98.952178043789743</v>
      </c>
      <c r="F516" s="10">
        <v>97.970782670356314</v>
      </c>
      <c r="G516" s="10">
        <v>96.816752485230893</v>
      </c>
      <c r="H516" s="10">
        <v>95.722082111116165</v>
      </c>
      <c r="I516" s="119"/>
    </row>
    <row r="517" spans="2:9">
      <c r="B517" s="118" t="s">
        <v>537</v>
      </c>
      <c r="C517" s="10">
        <v>100</v>
      </c>
      <c r="D517" s="10">
        <v>98.375888619671898</v>
      </c>
      <c r="E517" s="10">
        <v>98.286323498906924</v>
      </c>
      <c r="F517" s="10">
        <v>97.771033204987148</v>
      </c>
      <c r="G517" s="10">
        <v>96.155166054263915</v>
      </c>
      <c r="H517" s="10">
        <v>94.948626820390416</v>
      </c>
      <c r="I517" s="119"/>
    </row>
    <row r="518" spans="2:9">
      <c r="B518" s="119"/>
      <c r="C518" s="119"/>
      <c r="D518" s="119"/>
      <c r="E518" s="119"/>
      <c r="F518" s="119"/>
      <c r="G518" s="119"/>
      <c r="H518" s="119"/>
      <c r="I518" s="119"/>
    </row>
    <row r="519" spans="2:9">
      <c r="B519" s="119" t="s">
        <v>538</v>
      </c>
      <c r="C519" s="119"/>
      <c r="D519" s="119"/>
      <c r="E519" s="119"/>
      <c r="F519" s="119"/>
      <c r="G519" s="119"/>
      <c r="H519" s="119"/>
    </row>
    <row r="520" spans="2:9">
      <c r="B520" s="119"/>
      <c r="C520" s="119"/>
      <c r="D520" s="119"/>
      <c r="E520" s="119"/>
      <c r="F520" s="119"/>
      <c r="G520" s="119"/>
      <c r="H520" s="119"/>
    </row>
    <row r="521" spans="2:9">
      <c r="B521" s="119"/>
      <c r="C521" s="119">
        <v>2008</v>
      </c>
      <c r="D521" s="119">
        <v>2009</v>
      </c>
      <c r="E521" s="119" t="s">
        <v>552</v>
      </c>
      <c r="F521" s="119" t="s">
        <v>553</v>
      </c>
      <c r="G521" s="119" t="s">
        <v>554</v>
      </c>
      <c r="H521" s="119" t="s">
        <v>555</v>
      </c>
    </row>
    <row r="522" spans="2:9">
      <c r="B522" s="118" t="s">
        <v>27</v>
      </c>
      <c r="C522" s="6">
        <f>C493*$C433/100</f>
        <v>148863486</v>
      </c>
      <c r="D522" s="6">
        <f t="shared" ref="D522:H522" si="64">D493*$C433/100</f>
        <v>143295031</v>
      </c>
      <c r="E522" s="6">
        <f t="shared" si="64"/>
        <v>140790720.85008684</v>
      </c>
      <c r="F522" s="6">
        <f t="shared" si="64"/>
        <v>141020387.87990838</v>
      </c>
      <c r="G522" s="6">
        <f t="shared" si="64"/>
        <v>138058964.57044613</v>
      </c>
      <c r="H522" s="6">
        <f t="shared" si="64"/>
        <v>135925456.89112207</v>
      </c>
    </row>
    <row r="523" spans="2:9">
      <c r="B523" s="118" t="s">
        <v>28</v>
      </c>
      <c r="C523" s="6">
        <f t="shared" ref="C523:H538" si="65">C494*$C434/100</f>
        <v>34672232</v>
      </c>
      <c r="D523" s="6">
        <f t="shared" si="65"/>
        <v>33367708</v>
      </c>
      <c r="E523" s="6">
        <f t="shared" si="65"/>
        <v>33494398.085860368</v>
      </c>
      <c r="F523" s="6">
        <f t="shared" si="65"/>
        <v>33420326.749590863</v>
      </c>
      <c r="G523" s="6">
        <f t="shared" si="65"/>
        <v>32797680.466483079</v>
      </c>
      <c r="H523" s="6">
        <f t="shared" si="65"/>
        <v>32398603.465889808</v>
      </c>
    </row>
    <row r="524" spans="2:9">
      <c r="B524" s="118" t="s">
        <v>29</v>
      </c>
      <c r="C524" s="6">
        <f t="shared" si="65"/>
        <v>23670517</v>
      </c>
      <c r="D524" s="6">
        <f t="shared" si="65"/>
        <v>22102939.442624751</v>
      </c>
      <c r="E524" s="6">
        <f t="shared" si="65"/>
        <v>22024156.254519962</v>
      </c>
      <c r="F524" s="6">
        <f t="shared" si="65"/>
        <v>20757439.822643068</v>
      </c>
      <c r="G524" s="6">
        <f t="shared" si="65"/>
        <v>19632282.625340048</v>
      </c>
      <c r="H524" s="6">
        <f t="shared" si="65"/>
        <v>19210693.30052555</v>
      </c>
    </row>
    <row r="525" spans="2:9">
      <c r="B525" s="118" t="s">
        <v>30</v>
      </c>
      <c r="C525" s="6">
        <f t="shared" si="65"/>
        <v>27137772</v>
      </c>
      <c r="D525" s="6">
        <f t="shared" si="65"/>
        <v>25984385</v>
      </c>
      <c r="E525" s="6">
        <f t="shared" si="65"/>
        <v>25652758.77576958</v>
      </c>
      <c r="F525" s="6">
        <f t="shared" si="65"/>
        <v>25906081.409650464</v>
      </c>
      <c r="G525" s="6">
        <f t="shared" si="65"/>
        <v>25689363.80470369</v>
      </c>
      <c r="H525" s="6">
        <f t="shared" si="65"/>
        <v>25587577.958251391</v>
      </c>
    </row>
    <row r="526" spans="2:9">
      <c r="B526" s="118" t="s">
        <v>31</v>
      </c>
      <c r="C526" s="6">
        <f t="shared" si="65"/>
        <v>42187213</v>
      </c>
      <c r="D526" s="6">
        <f t="shared" si="65"/>
        <v>40229886.000000007</v>
      </c>
      <c r="E526" s="6">
        <f t="shared" si="65"/>
        <v>40443293.446782283</v>
      </c>
      <c r="F526" s="6">
        <f t="shared" si="65"/>
        <v>40601138.740646094</v>
      </c>
      <c r="G526" s="6">
        <f t="shared" si="65"/>
        <v>40024251.600139983</v>
      </c>
      <c r="H526" s="6">
        <f t="shared" si="65"/>
        <v>39876173.734438807</v>
      </c>
    </row>
    <row r="527" spans="2:9">
      <c r="B527" s="118" t="s">
        <v>32</v>
      </c>
      <c r="C527" s="6">
        <f t="shared" si="65"/>
        <v>13261708</v>
      </c>
      <c r="D527" s="6">
        <f t="shared" si="65"/>
        <v>12738358</v>
      </c>
      <c r="E527" s="6">
        <f t="shared" si="65"/>
        <v>12684020.312278492</v>
      </c>
      <c r="F527" s="6">
        <f t="shared" si="65"/>
        <v>12576984.893157141</v>
      </c>
      <c r="G527" s="6">
        <f t="shared" si="65"/>
        <v>12465547.970740343</v>
      </c>
      <c r="H527" s="6">
        <f t="shared" si="65"/>
        <v>12228999.62659548</v>
      </c>
    </row>
    <row r="528" spans="2:9">
      <c r="B528" s="118" t="s">
        <v>33</v>
      </c>
      <c r="C528" s="6">
        <f t="shared" si="65"/>
        <v>56491066</v>
      </c>
      <c r="D528" s="6">
        <f t="shared" si="65"/>
        <v>54886788</v>
      </c>
      <c r="E528" s="6">
        <f t="shared" si="65"/>
        <v>55035665.0849832</v>
      </c>
      <c r="F528" s="6">
        <f t="shared" si="65"/>
        <v>55662720.43807736</v>
      </c>
      <c r="G528" s="6">
        <f t="shared" si="65"/>
        <v>54561767.188228294</v>
      </c>
      <c r="H528" s="6">
        <f t="shared" si="65"/>
        <v>53415875.946210548</v>
      </c>
    </row>
    <row r="529" spans="2:8">
      <c r="B529" s="118" t="s">
        <v>34</v>
      </c>
      <c r="C529" s="6">
        <f t="shared" si="65"/>
        <v>39021739</v>
      </c>
      <c r="D529" s="6">
        <f t="shared" si="65"/>
        <v>37586838</v>
      </c>
      <c r="E529" s="6">
        <f t="shared" si="65"/>
        <v>37146315.408009358</v>
      </c>
      <c r="F529" s="6">
        <f t="shared" si="65"/>
        <v>37169423.696914881</v>
      </c>
      <c r="G529" s="6">
        <f t="shared" si="65"/>
        <v>36002543.91707474</v>
      </c>
      <c r="H529" s="6">
        <f t="shared" si="65"/>
        <v>35617781.789361984</v>
      </c>
    </row>
    <row r="530" spans="2:8">
      <c r="B530" s="118" t="s">
        <v>35</v>
      </c>
      <c r="C530" s="6">
        <f t="shared" si="65"/>
        <v>200807804</v>
      </c>
      <c r="D530" s="6">
        <f t="shared" si="65"/>
        <v>192845548</v>
      </c>
      <c r="E530" s="6">
        <f t="shared" si="65"/>
        <v>193624084.05951735</v>
      </c>
      <c r="F530" s="6">
        <f t="shared" si="65"/>
        <v>192890986.98113754</v>
      </c>
      <c r="G530" s="6">
        <f t="shared" si="65"/>
        <v>190458408.7695097</v>
      </c>
      <c r="H530" s="6">
        <f t="shared" si="65"/>
        <v>188843975.02060854</v>
      </c>
    </row>
    <row r="531" spans="2:8">
      <c r="B531" s="118" t="s">
        <v>36</v>
      </c>
      <c r="C531" s="6">
        <f t="shared" si="65"/>
        <v>107433280</v>
      </c>
      <c r="D531" s="6">
        <f t="shared" si="65"/>
        <v>101112856</v>
      </c>
      <c r="E531" s="6">
        <f t="shared" si="65"/>
        <v>100161549.92314488</v>
      </c>
      <c r="F531" s="6">
        <f t="shared" si="65"/>
        <v>99016124.706305802</v>
      </c>
      <c r="G531" s="6">
        <f t="shared" si="65"/>
        <v>97444977.71822001</v>
      </c>
      <c r="H531" s="6">
        <f t="shared" si="65"/>
        <v>96710174.742172733</v>
      </c>
    </row>
    <row r="532" spans="2:8">
      <c r="B532" s="118" t="s">
        <v>37</v>
      </c>
      <c r="C532" s="6">
        <f t="shared" si="65"/>
        <v>17628677</v>
      </c>
      <c r="D532" s="6">
        <f t="shared" si="65"/>
        <v>17058414</v>
      </c>
      <c r="E532" s="6">
        <f t="shared" si="65"/>
        <v>17055363.339311101</v>
      </c>
      <c r="F532" s="6">
        <f t="shared" si="65"/>
        <v>16896986.900381014</v>
      </c>
      <c r="G532" s="6">
        <f t="shared" si="65"/>
        <v>16416181.684507087</v>
      </c>
      <c r="H532" s="6">
        <f t="shared" si="65"/>
        <v>16178248.089661166</v>
      </c>
    </row>
    <row r="533" spans="2:8">
      <c r="B533" s="118" t="s">
        <v>38</v>
      </c>
      <c r="C533" s="6">
        <f t="shared" si="65"/>
        <v>57831895</v>
      </c>
      <c r="D533" s="6">
        <f t="shared" si="65"/>
        <v>55826975</v>
      </c>
      <c r="E533" s="6">
        <f t="shared" si="65"/>
        <v>56100749.763387747</v>
      </c>
      <c r="F533" s="6">
        <f t="shared" si="65"/>
        <v>55812079.880514622</v>
      </c>
      <c r="G533" s="6">
        <f t="shared" si="65"/>
        <v>55320177.231098182</v>
      </c>
      <c r="H533" s="6">
        <f t="shared" si="65"/>
        <v>54772232.705990694</v>
      </c>
    </row>
    <row r="534" spans="2:8">
      <c r="B534" s="118" t="s">
        <v>39</v>
      </c>
      <c r="C534" s="6">
        <f t="shared" si="65"/>
        <v>193270233</v>
      </c>
      <c r="D534" s="6">
        <f t="shared" si="65"/>
        <v>188382928</v>
      </c>
      <c r="E534" s="6">
        <f t="shared" si="65"/>
        <v>187862849.50428426</v>
      </c>
      <c r="F534" s="6">
        <f t="shared" si="65"/>
        <v>189185792.54051417</v>
      </c>
      <c r="G534" s="6">
        <f t="shared" si="65"/>
        <v>186108651.29187334</v>
      </c>
      <c r="H534" s="6">
        <f t="shared" si="65"/>
        <v>183787210.19947949</v>
      </c>
    </row>
    <row r="535" spans="2:8">
      <c r="B535" s="118" t="s">
        <v>40</v>
      </c>
      <c r="C535" s="6">
        <f t="shared" si="65"/>
        <v>29105652</v>
      </c>
      <c r="D535" s="6">
        <f t="shared" si="65"/>
        <v>27732529</v>
      </c>
      <c r="E535" s="6">
        <f t="shared" si="65"/>
        <v>27619757.856632635</v>
      </c>
      <c r="F535" s="6">
        <f t="shared" si="65"/>
        <v>27355720.171768244</v>
      </c>
      <c r="G535" s="6">
        <f t="shared" si="65"/>
        <v>26820282.515674297</v>
      </c>
      <c r="H535" s="6">
        <f t="shared" si="65"/>
        <v>26372509.879606038</v>
      </c>
    </row>
    <row r="536" spans="2:8">
      <c r="B536" s="118" t="s">
        <v>41</v>
      </c>
      <c r="C536" s="6">
        <f t="shared" si="65"/>
        <v>18260869</v>
      </c>
      <c r="D536" s="6">
        <f t="shared" si="65"/>
        <v>17598220</v>
      </c>
      <c r="E536" s="6">
        <f t="shared" si="65"/>
        <v>17821854.334534876</v>
      </c>
      <c r="F536" s="6">
        <f t="shared" si="65"/>
        <v>18064348.965902336</v>
      </c>
      <c r="G536" s="6">
        <f t="shared" si="65"/>
        <v>17782191.938053057</v>
      </c>
      <c r="H536" s="6">
        <f t="shared" si="65"/>
        <v>17510688.130489189</v>
      </c>
    </row>
    <row r="537" spans="2:8">
      <c r="B537" s="118" t="s">
        <v>42</v>
      </c>
      <c r="C537" s="6">
        <f t="shared" si="65"/>
        <v>66178518</v>
      </c>
      <c r="D537" s="6">
        <f t="shared" si="65"/>
        <v>63431872</v>
      </c>
      <c r="E537" s="6">
        <f t="shared" si="65"/>
        <v>64383579.182462625</v>
      </c>
      <c r="F537" s="6">
        <f t="shared" si="65"/>
        <v>64529927.957067624</v>
      </c>
      <c r="G537" s="6">
        <f t="shared" si="65"/>
        <v>63702006.099219084</v>
      </c>
      <c r="H537" s="6">
        <f t="shared" si="65"/>
        <v>62496161.352909334</v>
      </c>
    </row>
    <row r="538" spans="2:8">
      <c r="B538" s="118" t="s">
        <v>43</v>
      </c>
      <c r="C538" s="6">
        <f t="shared" si="65"/>
        <v>8274914</v>
      </c>
      <c r="D538" s="6">
        <f t="shared" si="65"/>
        <v>7905790</v>
      </c>
      <c r="E538" s="6">
        <f t="shared" si="65"/>
        <v>7927115.7195347687</v>
      </c>
      <c r="F538" s="6">
        <f t="shared" si="65"/>
        <v>8000733.1665500114</v>
      </c>
      <c r="G538" s="6">
        <f t="shared" si="65"/>
        <v>7837244.9624608485</v>
      </c>
      <c r="H538" s="6">
        <f t="shared" si="65"/>
        <v>7696849.0335359024</v>
      </c>
    </row>
    <row r="539" spans="2:8">
      <c r="B539" s="118" t="s">
        <v>99</v>
      </c>
      <c r="C539" s="6">
        <f>C545+C546</f>
        <v>2869441</v>
      </c>
      <c r="D539" s="6">
        <f t="shared" ref="D539:H539" si="66">D545+D546</f>
        <v>2817694.0000000005</v>
      </c>
      <c r="E539" s="6">
        <f t="shared" si="66"/>
        <v>2830379.7975743152</v>
      </c>
      <c r="F539" s="6">
        <f t="shared" si="66"/>
        <v>2808515.5282635577</v>
      </c>
      <c r="G539" s="6">
        <f t="shared" si="66"/>
        <v>2769162.6760784388</v>
      </c>
      <c r="H539" s="6">
        <f t="shared" si="66"/>
        <v>2736240.5963117694</v>
      </c>
    </row>
    <row r="540" spans="2:8">
      <c r="B540" s="118" t="s">
        <v>46</v>
      </c>
      <c r="C540" s="6">
        <f>SUM(C522:C539)</f>
        <v>1086967016</v>
      </c>
      <c r="D540" s="6">
        <f t="shared" ref="D540:H540" si="67">SUM(D522:D538)</f>
        <v>1042087065.4426248</v>
      </c>
      <c r="E540" s="6">
        <f t="shared" si="67"/>
        <v>1039828231.9011003</v>
      </c>
      <c r="F540" s="6">
        <f t="shared" si="67"/>
        <v>1038867204.9007294</v>
      </c>
      <c r="G540" s="6">
        <f t="shared" si="67"/>
        <v>1021122524.3537719</v>
      </c>
      <c r="H540" s="6">
        <f t="shared" si="67"/>
        <v>1008629211.8668487</v>
      </c>
    </row>
    <row r="541" spans="2:8">
      <c r="B541" s="118" t="s">
        <v>100</v>
      </c>
      <c r="C541" s="119"/>
      <c r="D541" s="119"/>
      <c r="E541" s="119"/>
      <c r="F541" s="119"/>
      <c r="G541" s="119"/>
      <c r="H541" s="119"/>
    </row>
    <row r="542" spans="2:8">
      <c r="B542" s="118" t="s">
        <v>107</v>
      </c>
      <c r="C542" s="119"/>
      <c r="D542" s="119"/>
      <c r="E542" s="119"/>
      <c r="F542" s="119"/>
      <c r="G542" s="119"/>
      <c r="H542" s="119"/>
    </row>
    <row r="543" spans="2:8">
      <c r="B543" s="118" t="s">
        <v>477</v>
      </c>
      <c r="C543" s="119"/>
      <c r="D543" s="119"/>
      <c r="E543" s="119"/>
      <c r="F543" s="119"/>
      <c r="G543" s="119"/>
      <c r="H543" s="119"/>
    </row>
    <row r="544" spans="2:8">
      <c r="B544" s="119"/>
      <c r="C544" s="119"/>
      <c r="D544" s="119"/>
      <c r="E544" s="119"/>
      <c r="F544" s="119"/>
      <c r="G544" s="119"/>
      <c r="H544" s="119"/>
    </row>
    <row r="545" spans="2:8">
      <c r="B545" s="118" t="s">
        <v>550</v>
      </c>
      <c r="C545" s="6">
        <f>C516*$C456/100</f>
        <v>1518610</v>
      </c>
      <c r="D545" s="6">
        <f t="shared" ref="D545:H546" si="68">D516*$C456/100</f>
        <v>1488802.0000000002</v>
      </c>
      <c r="E545" s="6">
        <f t="shared" si="68"/>
        <v>1502697.6709907956</v>
      </c>
      <c r="F545" s="6">
        <f t="shared" si="68"/>
        <v>1487794.102710298</v>
      </c>
      <c r="G545" s="6">
        <f t="shared" si="68"/>
        <v>1470268.8849159649</v>
      </c>
      <c r="H545" s="6">
        <f t="shared" si="68"/>
        <v>1453645.1111476212</v>
      </c>
    </row>
    <row r="546" spans="2:8">
      <c r="B546" s="118" t="s">
        <v>551</v>
      </c>
      <c r="C546" s="6">
        <f>C517*$C457/100</f>
        <v>1350831</v>
      </c>
      <c r="D546" s="6">
        <f t="shared" si="68"/>
        <v>1328892.0000000002</v>
      </c>
      <c r="E546" s="6">
        <f t="shared" si="68"/>
        <v>1327682.1265835194</v>
      </c>
      <c r="F546" s="6">
        <f t="shared" si="68"/>
        <v>1320721.4255532599</v>
      </c>
      <c r="G546" s="6">
        <f t="shared" si="68"/>
        <v>1298893.7911624738</v>
      </c>
      <c r="H546" s="6">
        <f>H517*$C457/100</f>
        <v>1282595.485164148</v>
      </c>
    </row>
    <row r="548" spans="2:8">
      <c r="B548" s="123" t="s">
        <v>575</v>
      </c>
    </row>
    <row r="549" spans="2:8">
      <c r="B549" s="123" t="s">
        <v>571</v>
      </c>
    </row>
    <row r="550" spans="2:8">
      <c r="B550" s="123" t="s">
        <v>572</v>
      </c>
      <c r="C550" s="126">
        <f>C451/C540</f>
        <v>1</v>
      </c>
      <c r="D550" s="126">
        <f t="shared" ref="D550:H550" si="69">D451/D540</f>
        <v>1.0038129564113605</v>
      </c>
      <c r="E550" s="126">
        <f t="shared" si="69"/>
        <v>1.00472351485391</v>
      </c>
      <c r="F550" s="126">
        <f t="shared" si="69"/>
        <v>1.0061556136040328</v>
      </c>
      <c r="G550" s="126">
        <f t="shared" si="69"/>
        <v>1.0070005836476401</v>
      </c>
      <c r="H550" s="126">
        <f t="shared" si="69"/>
        <v>1.013224760869718</v>
      </c>
    </row>
    <row r="551" spans="2:8">
      <c r="B551" s="125" t="s">
        <v>576</v>
      </c>
      <c r="C551" s="6">
        <f>C453/C550</f>
        <v>820984</v>
      </c>
      <c r="D551" s="6">
        <f t="shared" ref="D551:H551" si="70">D453/D550</f>
        <v>830335.96515806741</v>
      </c>
      <c r="E551" s="6">
        <f t="shared" si="70"/>
        <v>875986.26586138259</v>
      </c>
      <c r="F551" s="6">
        <f t="shared" si="70"/>
        <v>1058414.8074127801</v>
      </c>
      <c r="G551" s="6">
        <f t="shared" si="70"/>
        <v>1001014.3155514966</v>
      </c>
      <c r="H551" s="6">
        <f t="shared" si="70"/>
        <v>1006596.0084952378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5"/>
  <sheetViews>
    <sheetView topLeftCell="A554" zoomScale="125" zoomScaleNormal="125" zoomScalePageLayoutView="125" workbookViewId="0">
      <selection activeCell="G566" sqref="G566"/>
    </sheetView>
  </sheetViews>
  <sheetFormatPr baseColWidth="10" defaultRowHeight="15" x14ac:dyDescent="0"/>
  <cols>
    <col min="1" max="1" width="5.5" customWidth="1"/>
    <col min="3" max="3" width="12.83203125" bestFit="1" customWidth="1"/>
    <col min="4" max="7" width="11.33203125" bestFit="1" customWidth="1"/>
  </cols>
  <sheetData>
    <row r="1" spans="1:19">
      <c r="A1" s="31"/>
      <c r="B1" s="31"/>
      <c r="C1" s="31"/>
      <c r="D1" s="31"/>
      <c r="E1" s="31"/>
      <c r="F1" s="31"/>
      <c r="G1" s="31"/>
      <c r="H1" s="31"/>
      <c r="I1" s="31"/>
    </row>
    <row r="2" spans="1:19">
      <c r="A2" s="31"/>
      <c r="B2" s="31" t="s">
        <v>147</v>
      </c>
      <c r="C2" s="31"/>
      <c r="D2" s="31"/>
      <c r="E2" s="31"/>
      <c r="F2" s="31"/>
      <c r="G2" s="31"/>
      <c r="H2" s="31"/>
      <c r="I2" s="31"/>
    </row>
    <row r="3" spans="1:19">
      <c r="A3" s="31"/>
      <c r="B3" s="31"/>
      <c r="C3" s="31"/>
      <c r="D3" s="31"/>
      <c r="E3" s="31"/>
      <c r="F3" s="31"/>
      <c r="G3" s="31"/>
      <c r="H3" s="31"/>
      <c r="I3" s="31"/>
    </row>
    <row r="4" spans="1:19">
      <c r="A4" s="31"/>
      <c r="B4" s="30" t="s">
        <v>98</v>
      </c>
      <c r="C4" s="31"/>
      <c r="D4" s="31"/>
      <c r="E4" s="31"/>
      <c r="F4" s="31"/>
      <c r="G4" s="31"/>
      <c r="H4" s="31"/>
      <c r="I4" s="31"/>
    </row>
    <row r="5" spans="1:19">
      <c r="A5" s="31"/>
      <c r="B5" s="31" t="s">
        <v>70</v>
      </c>
      <c r="C5" s="31"/>
      <c r="D5" s="31"/>
      <c r="E5" s="31"/>
      <c r="F5" s="31"/>
      <c r="G5" s="31"/>
      <c r="H5" s="31"/>
      <c r="I5" s="31"/>
    </row>
    <row r="6" spans="1:19">
      <c r="A6" s="31"/>
      <c r="B6" s="31"/>
      <c r="C6" s="31"/>
      <c r="E6" s="31" t="s">
        <v>25</v>
      </c>
      <c r="F6" s="31" t="s">
        <v>25</v>
      </c>
      <c r="G6" s="31" t="s">
        <v>26</v>
      </c>
      <c r="H6" s="31"/>
      <c r="I6" s="31"/>
    </row>
    <row r="7" spans="1:19">
      <c r="A7" s="31"/>
      <c r="B7" s="31"/>
      <c r="C7" s="34">
        <v>2010</v>
      </c>
      <c r="D7" s="34">
        <v>2011</v>
      </c>
      <c r="E7" s="34" t="s">
        <v>464</v>
      </c>
      <c r="F7" s="34" t="s">
        <v>465</v>
      </c>
      <c r="G7" s="34" t="s">
        <v>466</v>
      </c>
      <c r="H7" s="5"/>
      <c r="I7" s="34"/>
      <c r="J7" s="34"/>
      <c r="K7" s="34"/>
      <c r="L7" s="34"/>
      <c r="M7" s="34"/>
    </row>
    <row r="8" spans="1:19">
      <c r="A8" s="31"/>
      <c r="B8" s="30" t="s">
        <v>27</v>
      </c>
      <c r="C8" s="6">
        <v>133822688</v>
      </c>
      <c r="D8" s="6">
        <v>132936558</v>
      </c>
      <c r="E8" s="6">
        <v>128489778</v>
      </c>
      <c r="F8" s="6">
        <v>126493012</v>
      </c>
      <c r="G8" s="6">
        <v>126694389</v>
      </c>
      <c r="H8" s="6"/>
      <c r="I8" s="31"/>
      <c r="O8" s="6"/>
      <c r="P8" s="6"/>
      <c r="Q8" s="6"/>
      <c r="R8" s="6"/>
      <c r="S8" s="6"/>
    </row>
    <row r="9" spans="1:19">
      <c r="A9" s="31"/>
      <c r="B9" s="30" t="s">
        <v>28</v>
      </c>
      <c r="C9" s="6">
        <v>31509813</v>
      </c>
      <c r="D9" s="6">
        <v>31170170</v>
      </c>
      <c r="E9" s="6">
        <v>29876064</v>
      </c>
      <c r="F9" s="6">
        <v>29808952</v>
      </c>
      <c r="G9" s="6">
        <v>29900152</v>
      </c>
      <c r="H9" s="6"/>
      <c r="I9" s="31"/>
      <c r="O9" s="6"/>
      <c r="P9" s="6"/>
      <c r="Q9" s="6"/>
      <c r="R9" s="6"/>
      <c r="S9" s="6"/>
    </row>
    <row r="10" spans="1:19">
      <c r="A10" s="31"/>
      <c r="B10" s="30" t="s">
        <v>29</v>
      </c>
      <c r="C10" s="6">
        <v>20943404</v>
      </c>
      <c r="D10" s="6">
        <v>20645382</v>
      </c>
      <c r="E10" s="6">
        <v>19652903</v>
      </c>
      <c r="F10" s="6">
        <v>18911437</v>
      </c>
      <c r="G10" s="6">
        <v>18938802</v>
      </c>
      <c r="H10" s="6"/>
      <c r="I10" s="31"/>
      <c r="O10" s="6"/>
      <c r="P10" s="6"/>
      <c r="Q10" s="6"/>
      <c r="R10" s="6"/>
      <c r="S10" s="6"/>
    </row>
    <row r="11" spans="1:19">
      <c r="A11" s="31"/>
      <c r="B11" s="30" t="s">
        <v>30</v>
      </c>
      <c r="C11" s="6">
        <v>23989288</v>
      </c>
      <c r="D11" s="6">
        <v>23921939</v>
      </c>
      <c r="E11" s="6">
        <v>23688616</v>
      </c>
      <c r="F11" s="6">
        <v>23583573</v>
      </c>
      <c r="G11" s="6">
        <v>23981085</v>
      </c>
      <c r="H11" s="6"/>
      <c r="I11" s="31"/>
      <c r="O11" s="6"/>
      <c r="P11" s="6"/>
      <c r="Q11" s="6"/>
      <c r="R11" s="6"/>
      <c r="S11" s="6"/>
    </row>
    <row r="12" spans="1:19">
      <c r="A12" s="31"/>
      <c r="B12" s="30" t="s">
        <v>31</v>
      </c>
      <c r="C12" s="6">
        <v>37776044</v>
      </c>
      <c r="D12" s="6">
        <v>37723198</v>
      </c>
      <c r="E12" s="6">
        <v>36715615</v>
      </c>
      <c r="F12" s="6">
        <v>36497315</v>
      </c>
      <c r="G12" s="6">
        <v>37118884</v>
      </c>
      <c r="H12" s="6"/>
      <c r="I12" s="31"/>
      <c r="O12" s="6"/>
      <c r="P12" s="6"/>
      <c r="Q12" s="6"/>
      <c r="R12" s="6"/>
      <c r="S12" s="6"/>
    </row>
    <row r="13" spans="1:19">
      <c r="A13" s="31"/>
      <c r="B13" s="30" t="s">
        <v>32</v>
      </c>
      <c r="C13" s="6">
        <v>11746452</v>
      </c>
      <c r="D13" s="6">
        <v>11571775</v>
      </c>
      <c r="E13" s="6">
        <v>11119339</v>
      </c>
      <c r="F13" s="6">
        <v>10731189</v>
      </c>
      <c r="G13" s="28">
        <v>10805880</v>
      </c>
      <c r="H13" s="6"/>
      <c r="I13" s="31"/>
      <c r="O13" s="6"/>
      <c r="P13" s="6"/>
      <c r="Q13" s="6"/>
      <c r="R13" s="6"/>
      <c r="S13" s="6"/>
    </row>
    <row r="14" spans="1:19">
      <c r="A14" s="31"/>
      <c r="B14" s="30" t="s">
        <v>33</v>
      </c>
      <c r="C14" s="6">
        <v>50880802</v>
      </c>
      <c r="D14" s="6">
        <v>50615807</v>
      </c>
      <c r="E14" s="6">
        <v>49084930</v>
      </c>
      <c r="F14" s="6">
        <v>47562726</v>
      </c>
      <c r="G14" s="6">
        <v>47679193</v>
      </c>
      <c r="H14" s="6"/>
      <c r="I14" s="31"/>
      <c r="O14" s="6"/>
      <c r="P14" s="6"/>
      <c r="Q14" s="6"/>
      <c r="R14" s="6"/>
      <c r="S14" s="6"/>
    </row>
    <row r="15" spans="1:19">
      <c r="A15" s="31"/>
      <c r="B15" s="30" t="s">
        <v>34</v>
      </c>
      <c r="C15" s="6">
        <v>35927303</v>
      </c>
      <c r="D15" s="6">
        <v>35633684</v>
      </c>
      <c r="E15" s="6">
        <v>34428807</v>
      </c>
      <c r="F15" s="6">
        <v>33622846</v>
      </c>
      <c r="G15" s="6">
        <v>33211572</v>
      </c>
      <c r="H15" s="6"/>
      <c r="I15" s="31"/>
      <c r="O15" s="6"/>
      <c r="P15" s="6"/>
      <c r="Q15" s="6"/>
      <c r="R15" s="6"/>
      <c r="S15" s="6"/>
    </row>
    <row r="16" spans="1:19">
      <c r="A16" s="31"/>
      <c r="B16" s="30" t="s">
        <v>35</v>
      </c>
      <c r="C16" s="6">
        <v>186206624</v>
      </c>
      <c r="D16" s="6">
        <v>183971872</v>
      </c>
      <c r="E16" s="6">
        <v>179897509</v>
      </c>
      <c r="F16" s="6">
        <v>177317958</v>
      </c>
      <c r="G16" s="6">
        <v>179434847</v>
      </c>
      <c r="H16" s="6"/>
      <c r="I16" s="31"/>
      <c r="O16" s="6"/>
      <c r="P16" s="6"/>
      <c r="Q16" s="6"/>
      <c r="R16" s="6"/>
      <c r="S16" s="6"/>
    </row>
    <row r="17" spans="1:19">
      <c r="A17" s="31"/>
      <c r="B17" s="30" t="s">
        <v>36</v>
      </c>
      <c r="C17" s="6">
        <v>93714086</v>
      </c>
      <c r="D17" s="6">
        <v>92511875</v>
      </c>
      <c r="E17" s="6">
        <v>88779214</v>
      </c>
      <c r="F17" s="6">
        <v>87518158</v>
      </c>
      <c r="G17" s="6">
        <v>88740968</v>
      </c>
      <c r="H17" s="6"/>
      <c r="I17" s="31"/>
      <c r="O17" s="6"/>
      <c r="P17" s="6"/>
      <c r="Q17" s="6"/>
      <c r="R17" s="6"/>
      <c r="S17" s="6"/>
    </row>
    <row r="18" spans="1:19">
      <c r="A18" s="31"/>
      <c r="B18" s="30" t="s">
        <v>37</v>
      </c>
      <c r="C18" s="6">
        <v>16509083</v>
      </c>
      <c r="D18" s="6">
        <v>16140777</v>
      </c>
      <c r="E18" s="6">
        <v>15452038</v>
      </c>
      <c r="F18" s="6">
        <v>15371533</v>
      </c>
      <c r="G18" s="6">
        <v>15398911</v>
      </c>
      <c r="H18" s="6"/>
      <c r="I18" s="31"/>
      <c r="O18" s="6"/>
      <c r="P18" s="6"/>
      <c r="Q18" s="6"/>
      <c r="R18" s="6"/>
      <c r="S18" s="6"/>
    </row>
    <row r="19" spans="1:19">
      <c r="A19" s="31"/>
      <c r="B19" s="30" t="s">
        <v>38</v>
      </c>
      <c r="C19" s="6">
        <v>52224332</v>
      </c>
      <c r="D19" s="6">
        <v>51306643</v>
      </c>
      <c r="E19" s="6">
        <v>49598516</v>
      </c>
      <c r="F19" s="6">
        <v>49195970</v>
      </c>
      <c r="G19" s="6">
        <v>49054587</v>
      </c>
      <c r="H19" s="6"/>
      <c r="I19" s="31"/>
      <c r="O19" s="6"/>
      <c r="P19" s="6"/>
      <c r="Q19" s="6"/>
      <c r="R19" s="6"/>
      <c r="S19" s="6"/>
    </row>
    <row r="20" spans="1:19">
      <c r="A20" s="31"/>
      <c r="B20" s="30" t="s">
        <v>39</v>
      </c>
      <c r="C20" s="6">
        <v>181283411</v>
      </c>
      <c r="D20" s="6">
        <v>182830668</v>
      </c>
      <c r="E20" s="6">
        <v>180861082</v>
      </c>
      <c r="F20" s="6">
        <v>176921643</v>
      </c>
      <c r="G20" s="6">
        <v>178627977</v>
      </c>
      <c r="H20" s="6"/>
      <c r="I20" s="31"/>
      <c r="O20" s="6"/>
      <c r="P20" s="6"/>
      <c r="Q20" s="6"/>
      <c r="R20" s="6"/>
      <c r="S20" s="6"/>
    </row>
    <row r="21" spans="1:19">
      <c r="A21" s="31"/>
      <c r="B21" s="30" t="s">
        <v>40</v>
      </c>
      <c r="C21" s="6">
        <v>25628517</v>
      </c>
      <c r="D21" s="6">
        <v>25036864</v>
      </c>
      <c r="E21" s="6">
        <v>24408107</v>
      </c>
      <c r="F21" s="6">
        <v>24328169</v>
      </c>
      <c r="G21" s="6">
        <v>24416851</v>
      </c>
      <c r="H21" s="6"/>
      <c r="I21" s="31"/>
      <c r="O21" s="6"/>
      <c r="P21" s="6"/>
      <c r="Q21" s="6"/>
      <c r="R21" s="6"/>
      <c r="S21" s="6"/>
    </row>
    <row r="22" spans="1:19">
      <c r="A22" s="31"/>
      <c r="B22" s="30" t="s">
        <v>41</v>
      </c>
      <c r="C22" s="6">
        <v>16719811</v>
      </c>
      <c r="D22" s="6">
        <v>16744924</v>
      </c>
      <c r="E22" s="6">
        <v>16100600</v>
      </c>
      <c r="F22" s="6">
        <v>15930746</v>
      </c>
      <c r="G22" s="6">
        <v>16051444</v>
      </c>
      <c r="H22" s="6"/>
      <c r="I22" s="31"/>
      <c r="O22" s="6"/>
      <c r="P22" s="6"/>
      <c r="Q22" s="6"/>
      <c r="R22" s="6"/>
      <c r="S22" s="6"/>
    </row>
    <row r="23" spans="1:19">
      <c r="A23" s="31"/>
      <c r="B23" s="30" t="s">
        <v>42</v>
      </c>
      <c r="C23" s="6">
        <v>60150976</v>
      </c>
      <c r="D23" s="6">
        <v>59897779</v>
      </c>
      <c r="E23" s="6">
        <v>58487910</v>
      </c>
      <c r="F23" s="6">
        <v>57062278</v>
      </c>
      <c r="G23" s="6">
        <v>57740159</v>
      </c>
      <c r="H23" s="6"/>
      <c r="I23" s="31"/>
      <c r="O23" s="6"/>
      <c r="P23" s="6"/>
      <c r="Q23" s="6"/>
      <c r="R23" s="6"/>
      <c r="S23" s="6"/>
    </row>
    <row r="24" spans="1:19">
      <c r="A24" s="31"/>
      <c r="B24" s="30" t="s">
        <v>43</v>
      </c>
      <c r="C24" s="6">
        <v>7339031</v>
      </c>
      <c r="D24" s="6">
        <v>7272561</v>
      </c>
      <c r="E24" s="6">
        <v>7024776</v>
      </c>
      <c r="F24" s="6">
        <v>6915622</v>
      </c>
      <c r="G24" s="6">
        <v>7037633</v>
      </c>
      <c r="H24" s="6"/>
      <c r="I24" s="31"/>
      <c r="O24" s="6"/>
      <c r="P24" s="6"/>
      <c r="Q24" s="6"/>
      <c r="R24" s="6"/>
      <c r="S24" s="6"/>
    </row>
    <row r="25" spans="1:19">
      <c r="A25" s="31"/>
      <c r="B25" s="30" t="s">
        <v>99</v>
      </c>
      <c r="C25" s="6">
        <v>2758301</v>
      </c>
      <c r="D25" s="6">
        <v>2765940</v>
      </c>
      <c r="E25" s="6">
        <v>2687062</v>
      </c>
      <c r="F25" s="6">
        <v>2710527</v>
      </c>
      <c r="G25" s="28">
        <v>2720094</v>
      </c>
      <c r="H25" s="6"/>
      <c r="I25" s="31"/>
      <c r="O25" s="6"/>
      <c r="P25" s="6"/>
      <c r="Q25" s="6"/>
      <c r="R25" s="6"/>
      <c r="S25" s="6"/>
    </row>
    <row r="26" spans="1:19">
      <c r="A26" s="31"/>
      <c r="B26" s="30" t="s">
        <v>46</v>
      </c>
      <c r="C26" s="6">
        <f>SUM(C8:C25)</f>
        <v>989129966</v>
      </c>
      <c r="D26" s="6">
        <f t="shared" ref="D26:G26" si="0">SUM(D8:D25)</f>
        <v>982698416</v>
      </c>
      <c r="E26" s="6">
        <f t="shared" si="0"/>
        <v>956352866</v>
      </c>
      <c r="F26" s="6">
        <f t="shared" si="0"/>
        <v>940483654</v>
      </c>
      <c r="G26" s="6">
        <f t="shared" si="0"/>
        <v>947553428</v>
      </c>
      <c r="H26" s="6"/>
      <c r="I26" s="31"/>
      <c r="O26" s="6"/>
      <c r="P26" s="6"/>
      <c r="Q26" s="6"/>
      <c r="R26" s="6"/>
      <c r="S26" s="6"/>
    </row>
    <row r="27" spans="1:19">
      <c r="A27" s="31"/>
      <c r="B27" s="30" t="s">
        <v>100</v>
      </c>
      <c r="C27" s="29"/>
      <c r="D27" s="28"/>
      <c r="E27" s="28"/>
      <c r="F27" s="28"/>
      <c r="G27" s="28"/>
      <c r="H27" s="31"/>
      <c r="I27" s="31"/>
      <c r="O27" s="6"/>
      <c r="P27" s="6"/>
      <c r="Q27" s="6"/>
      <c r="R27" s="6"/>
      <c r="S27" s="6"/>
    </row>
    <row r="28" spans="1:19">
      <c r="A28" s="31"/>
      <c r="B28" s="30" t="s">
        <v>107</v>
      </c>
      <c r="C28" s="28">
        <v>783034</v>
      </c>
      <c r="D28" s="28">
        <v>1022584</v>
      </c>
      <c r="E28" s="28">
        <v>787134</v>
      </c>
      <c r="F28" s="28">
        <v>809346</v>
      </c>
      <c r="G28" s="28">
        <v>755572</v>
      </c>
      <c r="H28" s="6"/>
      <c r="I28" s="31"/>
    </row>
    <row r="29" spans="1:19">
      <c r="A29" s="31"/>
      <c r="B29" s="30" t="s">
        <v>477</v>
      </c>
      <c r="C29" s="6">
        <f>C26+C28</f>
        <v>989913000</v>
      </c>
      <c r="D29" s="6">
        <f t="shared" ref="D29:G29" si="1">D26+D28</f>
        <v>983721000</v>
      </c>
      <c r="E29" s="6">
        <f t="shared" si="1"/>
        <v>957140000</v>
      </c>
      <c r="F29" s="6">
        <f t="shared" si="1"/>
        <v>941293000</v>
      </c>
      <c r="G29" s="6">
        <f t="shared" si="1"/>
        <v>948309000</v>
      </c>
      <c r="H29" s="31"/>
      <c r="I29" s="31"/>
    </row>
    <row r="30" spans="1:19">
      <c r="A30" s="31"/>
      <c r="B30" s="31"/>
      <c r="C30" s="31"/>
      <c r="D30" s="31"/>
      <c r="E30" s="31"/>
      <c r="F30" s="31"/>
      <c r="G30" s="31"/>
      <c r="H30" s="31"/>
      <c r="I30" s="31"/>
    </row>
    <row r="31" spans="1:19">
      <c r="A31" s="31"/>
      <c r="B31" s="30" t="s">
        <v>104</v>
      </c>
      <c r="C31" s="31"/>
      <c r="D31" s="31"/>
      <c r="E31" s="31"/>
      <c r="F31" s="31"/>
      <c r="G31" s="31"/>
      <c r="H31" s="31"/>
      <c r="I31" s="31"/>
    </row>
    <row r="32" spans="1:19">
      <c r="A32" s="31"/>
      <c r="B32" s="31" t="s">
        <v>105</v>
      </c>
      <c r="C32" s="31"/>
      <c r="D32" s="31"/>
      <c r="E32" s="31"/>
      <c r="F32" s="31"/>
      <c r="G32" s="31"/>
      <c r="H32" s="31"/>
      <c r="I32" s="31"/>
    </row>
    <row r="33" spans="1:10">
      <c r="A33" s="31"/>
      <c r="B33" s="31"/>
      <c r="C33" s="31"/>
      <c r="D33" s="31"/>
      <c r="E33" s="31"/>
      <c r="F33" s="31"/>
      <c r="G33" s="31"/>
      <c r="H33" s="31"/>
      <c r="I33" s="31"/>
    </row>
    <row r="34" spans="1:10">
      <c r="A34" s="31"/>
      <c r="B34" s="31"/>
      <c r="C34" s="34">
        <v>2010</v>
      </c>
      <c r="D34" s="34">
        <f>C34+1</f>
        <v>2011</v>
      </c>
      <c r="E34" s="34">
        <f t="shared" ref="E34:G34" si="2">D34+1</f>
        <v>2012</v>
      </c>
      <c r="F34" s="34">
        <f t="shared" si="2"/>
        <v>2013</v>
      </c>
      <c r="G34" s="34">
        <f t="shared" si="2"/>
        <v>2014</v>
      </c>
      <c r="H34" s="5"/>
      <c r="I34" s="31"/>
    </row>
    <row r="35" spans="1:10">
      <c r="A35" s="31"/>
      <c r="B35" s="30" t="s">
        <v>27</v>
      </c>
      <c r="C35" s="10">
        <v>100</v>
      </c>
      <c r="D35" s="10">
        <v>99.788618055557222</v>
      </c>
      <c r="E35" s="10">
        <v>96.7575454998601</v>
      </c>
      <c r="F35" s="10">
        <v>94.999306726064518</v>
      </c>
      <c r="G35" s="10">
        <v>96.037343766269643</v>
      </c>
      <c r="H35" s="20"/>
      <c r="I35" s="31"/>
      <c r="J35" s="10"/>
    </row>
    <row r="36" spans="1:10">
      <c r="A36" s="31"/>
      <c r="B36" s="30" t="s">
        <v>28</v>
      </c>
      <c r="C36" s="10">
        <v>100</v>
      </c>
      <c r="D36" s="10">
        <v>98.605824794961492</v>
      </c>
      <c r="E36" s="10">
        <v>94.469179576900913</v>
      </c>
      <c r="F36" s="10">
        <v>94.599256237610135</v>
      </c>
      <c r="G36" s="10">
        <v>96.013128481005083</v>
      </c>
      <c r="H36" s="20"/>
      <c r="I36" s="31"/>
      <c r="J36" s="10"/>
    </row>
    <row r="37" spans="1:10">
      <c r="A37" s="31"/>
      <c r="B37" s="30" t="s">
        <v>29</v>
      </c>
      <c r="C37" s="10">
        <v>100</v>
      </c>
      <c r="D37" s="10">
        <v>99.063313681004288</v>
      </c>
      <c r="E37" s="10">
        <v>95.069142302732331</v>
      </c>
      <c r="F37" s="10">
        <v>91.704438495312829</v>
      </c>
      <c r="G37" s="10">
        <v>92.210806376581417</v>
      </c>
      <c r="H37" s="20"/>
      <c r="I37" s="31"/>
      <c r="J37" s="10"/>
    </row>
    <row r="38" spans="1:10">
      <c r="A38" s="31"/>
      <c r="B38" s="30" t="s">
        <v>30</v>
      </c>
      <c r="C38" s="10">
        <v>100</v>
      </c>
      <c r="D38" s="10">
        <v>100.16074257810403</v>
      </c>
      <c r="E38" s="10">
        <v>99.343502190489559</v>
      </c>
      <c r="F38" s="10">
        <v>97.887735001921655</v>
      </c>
      <c r="G38" s="10">
        <v>99.098698437129102</v>
      </c>
      <c r="H38" s="20"/>
      <c r="I38" s="31"/>
      <c r="J38" s="10"/>
    </row>
    <row r="39" spans="1:10">
      <c r="A39" s="31"/>
      <c r="B39" s="30" t="s">
        <v>31</v>
      </c>
      <c r="C39" s="10">
        <v>100</v>
      </c>
      <c r="D39" s="10">
        <v>99.447120508436512</v>
      </c>
      <c r="E39" s="10">
        <v>97.659043091796036</v>
      </c>
      <c r="F39" s="10">
        <v>96.942642289843732</v>
      </c>
      <c r="G39" s="10">
        <v>98.658520483054346</v>
      </c>
      <c r="H39" s="20"/>
      <c r="I39" s="31"/>
      <c r="J39" s="10"/>
    </row>
    <row r="40" spans="1:10">
      <c r="A40" s="31"/>
      <c r="B40" s="30" t="s">
        <v>32</v>
      </c>
      <c r="C40" s="10">
        <v>100</v>
      </c>
      <c r="D40" s="10">
        <v>97.871399806511789</v>
      </c>
      <c r="E40" s="10">
        <v>95.322042160646888</v>
      </c>
      <c r="F40" s="10">
        <v>91.890167494704102</v>
      </c>
      <c r="G40" s="26">
        <v>92.884175364035983</v>
      </c>
      <c r="H40" s="20"/>
      <c r="I40" s="31"/>
      <c r="J40" s="10"/>
    </row>
    <row r="41" spans="1:10">
      <c r="A41" s="31"/>
      <c r="B41" s="30" t="s">
        <v>33</v>
      </c>
      <c r="C41" s="10">
        <v>100</v>
      </c>
      <c r="D41" s="10">
        <v>99.758003028332766</v>
      </c>
      <c r="E41" s="10">
        <v>96.345687269322198</v>
      </c>
      <c r="F41" s="10">
        <v>93.908816065201094</v>
      </c>
      <c r="G41" s="10">
        <v>94.903562623325655</v>
      </c>
      <c r="H41" s="20"/>
      <c r="I41" s="31"/>
      <c r="J41" s="10"/>
    </row>
    <row r="42" spans="1:10">
      <c r="A42" s="31"/>
      <c r="B42" s="30" t="s">
        <v>34</v>
      </c>
      <c r="C42" s="10">
        <v>100</v>
      </c>
      <c r="D42" s="10">
        <v>98.505017200984994</v>
      </c>
      <c r="E42" s="10">
        <v>93.803195083561846</v>
      </c>
      <c r="F42" s="10">
        <v>93.542809315500349</v>
      </c>
      <c r="G42" s="10">
        <v>93.848027409815614</v>
      </c>
      <c r="H42" s="20"/>
      <c r="I42" s="31"/>
      <c r="J42" s="10"/>
    </row>
    <row r="43" spans="1:10">
      <c r="A43" s="31"/>
      <c r="B43" s="30" t="s">
        <v>35</v>
      </c>
      <c r="C43" s="10">
        <v>100</v>
      </c>
      <c r="D43" s="10">
        <v>98.443079017425276</v>
      </c>
      <c r="E43" s="10">
        <v>96.1122256546155</v>
      </c>
      <c r="F43" s="10">
        <v>94.90934926859407</v>
      </c>
      <c r="G43" s="10">
        <v>96.506906325531162</v>
      </c>
      <c r="H43" s="20"/>
      <c r="I43" s="31"/>
      <c r="J43" s="10"/>
    </row>
    <row r="44" spans="1:10">
      <c r="A44" s="31"/>
      <c r="B44" s="30" t="s">
        <v>36</v>
      </c>
      <c r="C44" s="10">
        <v>100</v>
      </c>
      <c r="D44" s="10">
        <v>98.492896788216029</v>
      </c>
      <c r="E44" s="10">
        <v>95.115421189172011</v>
      </c>
      <c r="F44" s="10">
        <v>93.946898931443911</v>
      </c>
      <c r="G44" s="10">
        <v>95.804379424710206</v>
      </c>
      <c r="H44" s="20"/>
      <c r="I44" s="31"/>
      <c r="J44" s="10"/>
    </row>
    <row r="45" spans="1:10">
      <c r="A45" s="31"/>
      <c r="B45" s="30" t="s">
        <v>37</v>
      </c>
      <c r="C45" s="10">
        <v>100</v>
      </c>
      <c r="D45" s="10">
        <v>98.799836429437065</v>
      </c>
      <c r="E45" s="10">
        <v>95.37163490043568</v>
      </c>
      <c r="F45" s="10">
        <v>94.69628293127758</v>
      </c>
      <c r="G45" s="10">
        <v>95.957817185935269</v>
      </c>
      <c r="H45" s="20"/>
      <c r="I45" s="31"/>
      <c r="J45" s="10"/>
    </row>
    <row r="46" spans="1:10">
      <c r="A46" s="31"/>
      <c r="B46" s="30" t="s">
        <v>38</v>
      </c>
      <c r="C46" s="10">
        <v>100</v>
      </c>
      <c r="D46" s="10">
        <v>98.286545819293579</v>
      </c>
      <c r="E46" s="10">
        <v>95.683893003454742</v>
      </c>
      <c r="F46" s="10">
        <v>94.207178205663709</v>
      </c>
      <c r="G46" s="10">
        <v>94.665485798368877</v>
      </c>
      <c r="H46" s="20"/>
      <c r="I46" s="31"/>
      <c r="J46" s="10"/>
    </row>
    <row r="47" spans="1:10">
      <c r="A47" s="31"/>
      <c r="B47" s="30" t="s">
        <v>39</v>
      </c>
      <c r="C47" s="10">
        <v>100</v>
      </c>
      <c r="D47" s="10">
        <v>101.05075858264824</v>
      </c>
      <c r="E47" s="10">
        <v>100.29923120092158</v>
      </c>
      <c r="F47" s="10">
        <v>98.476759709296658</v>
      </c>
      <c r="G47" s="10">
        <v>100.12908720716933</v>
      </c>
      <c r="H47" s="20"/>
      <c r="I47" s="31"/>
      <c r="J47" s="10"/>
    </row>
    <row r="48" spans="1:10">
      <c r="A48" s="31"/>
      <c r="B48" s="30" t="s">
        <v>40</v>
      </c>
      <c r="C48" s="10">
        <v>100</v>
      </c>
      <c r="D48" s="10">
        <v>98.970365706295055</v>
      </c>
      <c r="E48" s="10">
        <v>96.362426864565293</v>
      </c>
      <c r="F48" s="10">
        <v>95.353626273755808</v>
      </c>
      <c r="G48" s="10">
        <v>97.071535654828168</v>
      </c>
      <c r="H48" s="20"/>
      <c r="I48" s="31"/>
      <c r="J48" s="10"/>
    </row>
    <row r="49" spans="1:10">
      <c r="A49" s="31"/>
      <c r="B49" s="30" t="s">
        <v>41</v>
      </c>
      <c r="C49" s="10">
        <v>100</v>
      </c>
      <c r="D49" s="10">
        <v>100.41920928412409</v>
      </c>
      <c r="E49" s="10">
        <v>97.167111384828218</v>
      </c>
      <c r="F49" s="10">
        <v>95.955283504744656</v>
      </c>
      <c r="G49" s="10">
        <v>97.500043039799962</v>
      </c>
      <c r="H49" s="20"/>
      <c r="I49" s="31"/>
      <c r="J49" s="10"/>
    </row>
    <row r="50" spans="1:10">
      <c r="A50" s="31"/>
      <c r="B50" s="30" t="s">
        <v>42</v>
      </c>
      <c r="C50" s="10">
        <v>100</v>
      </c>
      <c r="D50" s="10">
        <v>99.64260097791265</v>
      </c>
      <c r="E50" s="10">
        <v>98.029685112371951</v>
      </c>
      <c r="F50" s="10">
        <v>95.517273337939173</v>
      </c>
      <c r="G50" s="10">
        <v>96.784945858633634</v>
      </c>
      <c r="H50" s="20"/>
      <c r="I50" s="31"/>
      <c r="J50" s="10"/>
    </row>
    <row r="51" spans="1:10">
      <c r="A51" s="31"/>
      <c r="B51" s="30" t="s">
        <v>43</v>
      </c>
      <c r="C51" s="10">
        <v>100</v>
      </c>
      <c r="D51" s="10">
        <v>98.401587348520536</v>
      </c>
      <c r="E51" s="10">
        <v>95.036829274955707</v>
      </c>
      <c r="F51" s="10">
        <v>92.602658917452999</v>
      </c>
      <c r="G51" s="10">
        <v>94.467172627954085</v>
      </c>
      <c r="H51" s="20"/>
      <c r="I51" s="31"/>
      <c r="J51" s="10"/>
    </row>
    <row r="52" spans="1:10">
      <c r="A52" s="31"/>
      <c r="B52" s="30" t="s">
        <v>99</v>
      </c>
      <c r="C52" s="10">
        <f>C79*100/$C79</f>
        <v>100</v>
      </c>
      <c r="D52" s="10">
        <f t="shared" ref="D52:G52" si="3">D79*100/$C79</f>
        <v>100.80324808641261</v>
      </c>
      <c r="E52" s="10">
        <f t="shared" si="3"/>
        <v>99.756723742468353</v>
      </c>
      <c r="F52" s="10">
        <f t="shared" si="3"/>
        <v>99.488809733088786</v>
      </c>
      <c r="G52" s="10">
        <f t="shared" si="3"/>
        <v>100.14689346843616</v>
      </c>
      <c r="H52" s="10"/>
      <c r="I52" s="31"/>
    </row>
    <row r="53" spans="1:10">
      <c r="A53" s="31"/>
      <c r="B53" s="30"/>
      <c r="C53" s="6"/>
      <c r="D53" s="6"/>
      <c r="E53" s="6"/>
      <c r="F53" s="31"/>
      <c r="G53" s="28"/>
      <c r="H53" s="31"/>
      <c r="I53" s="31"/>
    </row>
    <row r="54" spans="1:10" s="94" customFormat="1">
      <c r="B54" s="93" t="s">
        <v>467</v>
      </c>
      <c r="C54" s="6">
        <v>100</v>
      </c>
      <c r="D54" s="6">
        <v>100.63662661433266</v>
      </c>
      <c r="E54" s="6">
        <v>99.721588641682501</v>
      </c>
      <c r="F54" s="6">
        <v>99.678245654588864</v>
      </c>
      <c r="G54" s="28">
        <v>100.39445063131686</v>
      </c>
    </row>
    <row r="55" spans="1:10" s="94" customFormat="1">
      <c r="B55" s="93" t="s">
        <v>468</v>
      </c>
      <c r="C55" s="6">
        <v>100</v>
      </c>
      <c r="D55" s="6">
        <v>100.98926714586491</v>
      </c>
      <c r="E55" s="6">
        <v>99.7959491695418</v>
      </c>
      <c r="F55" s="6">
        <v>99.277320232341751</v>
      </c>
      <c r="G55" s="28">
        <v>99.870516420358896</v>
      </c>
    </row>
    <row r="56" spans="1:10">
      <c r="A56" s="31"/>
      <c r="B56" s="30" t="s">
        <v>474</v>
      </c>
      <c r="C56" s="27">
        <v>100</v>
      </c>
      <c r="D56" s="26">
        <v>99.41873679808225</v>
      </c>
      <c r="E56" s="26">
        <v>96.969552865275361</v>
      </c>
      <c r="F56" s="26">
        <v>95.450788037764923</v>
      </c>
      <c r="G56" s="26">
        <v>96.797431925631415</v>
      </c>
      <c r="H56" s="31"/>
      <c r="I56" s="31"/>
    </row>
    <row r="57" spans="1:10">
      <c r="A57" s="31"/>
      <c r="B57" s="31"/>
      <c r="C57" s="28"/>
      <c r="D57" s="28"/>
      <c r="E57" s="28"/>
      <c r="F57" s="28"/>
      <c r="G57" s="28"/>
      <c r="H57" s="31"/>
      <c r="I57" s="31"/>
    </row>
    <row r="58" spans="1:10">
      <c r="A58" s="31"/>
      <c r="B58" s="30" t="s">
        <v>101</v>
      </c>
      <c r="C58" s="31"/>
      <c r="D58" s="31"/>
      <c r="E58" s="31"/>
      <c r="F58" s="31"/>
      <c r="G58" s="31"/>
      <c r="H58" s="31"/>
      <c r="I58" s="31"/>
    </row>
    <row r="59" spans="1:10">
      <c r="A59" s="31"/>
      <c r="B59" s="31" t="s">
        <v>72</v>
      </c>
      <c r="C59" s="31"/>
      <c r="D59" s="31"/>
      <c r="E59" s="31"/>
      <c r="F59" s="31"/>
      <c r="G59" s="31"/>
      <c r="H59" s="31"/>
      <c r="I59" s="31"/>
    </row>
    <row r="60" spans="1:10">
      <c r="A60" s="31"/>
      <c r="B60" s="31"/>
      <c r="C60" s="31"/>
      <c r="D60" s="31"/>
      <c r="E60" s="31"/>
      <c r="F60" s="31"/>
      <c r="G60" s="31"/>
      <c r="H60" s="31"/>
      <c r="I60" s="31"/>
    </row>
    <row r="61" spans="1:10">
      <c r="A61" s="31"/>
      <c r="B61" s="31"/>
      <c r="C61" s="34">
        <v>2010</v>
      </c>
      <c r="D61" s="34">
        <f>C61+1</f>
        <v>2011</v>
      </c>
      <c r="E61" s="34">
        <f t="shared" ref="E61:G61" si="4">D61+1</f>
        <v>2012</v>
      </c>
      <c r="F61" s="34">
        <f t="shared" si="4"/>
        <v>2013</v>
      </c>
      <c r="G61" s="34">
        <f t="shared" si="4"/>
        <v>2014</v>
      </c>
      <c r="H61" s="5"/>
      <c r="I61" s="31"/>
    </row>
    <row r="62" spans="1:10">
      <c r="A62" s="31"/>
      <c r="B62" s="30" t="s">
        <v>27</v>
      </c>
      <c r="C62" s="6">
        <f>C8</f>
        <v>133822688</v>
      </c>
      <c r="D62" s="6">
        <f>$C62*D35/100</f>
        <v>133539811</v>
      </c>
      <c r="E62" s="6">
        <f t="shared" ref="E62:G62" si="5">$C62*E35/100</f>
        <v>129483548.23073582</v>
      </c>
      <c r="F62" s="6">
        <f t="shared" si="5"/>
        <v>127130625.84218433</v>
      </c>
      <c r="G62" s="6">
        <f t="shared" si="5"/>
        <v>128519754.91182247</v>
      </c>
      <c r="H62" s="6"/>
      <c r="I62" s="31"/>
    </row>
    <row r="63" spans="1:10">
      <c r="A63" s="31"/>
      <c r="B63" s="30" t="s">
        <v>28</v>
      </c>
      <c r="C63" s="6">
        <f t="shared" ref="C63:C78" si="6">C9</f>
        <v>31509813</v>
      </c>
      <c r="D63" s="6">
        <f t="shared" ref="D63:G63" si="7">$C63*D36/100</f>
        <v>31070511</v>
      </c>
      <c r="E63" s="6">
        <f t="shared" si="7"/>
        <v>29767061.82731567</v>
      </c>
      <c r="F63" s="6">
        <f t="shared" si="7"/>
        <v>29808048.73986179</v>
      </c>
      <c r="G63" s="6">
        <f t="shared" si="7"/>
        <v>30253557.239814445</v>
      </c>
      <c r="H63" s="6"/>
      <c r="I63" s="31"/>
    </row>
    <row r="64" spans="1:10">
      <c r="A64" s="31"/>
      <c r="B64" s="30" t="s">
        <v>29</v>
      </c>
      <c r="C64" s="6">
        <f t="shared" si="6"/>
        <v>20943404</v>
      </c>
      <c r="D64" s="6">
        <f t="shared" ref="D64:G64" si="8">$C64*D37/100</f>
        <v>20747230</v>
      </c>
      <c r="E64" s="6">
        <f t="shared" si="8"/>
        <v>19910714.551796135</v>
      </c>
      <c r="F64" s="6">
        <f t="shared" si="8"/>
        <v>19206031.040004887</v>
      </c>
      <c r="G64" s="6">
        <f t="shared" si="8"/>
        <v>19312081.711105209</v>
      </c>
      <c r="H64" s="6"/>
      <c r="I64" s="31"/>
    </row>
    <row r="65" spans="1:9">
      <c r="A65" s="31"/>
      <c r="B65" s="30" t="s">
        <v>30</v>
      </c>
      <c r="C65" s="6">
        <f t="shared" si="6"/>
        <v>23989288</v>
      </c>
      <c r="D65" s="6">
        <f t="shared" ref="D65:G65" si="9">$C65*D38/100</f>
        <v>24027849</v>
      </c>
      <c r="E65" s="6">
        <f t="shared" si="9"/>
        <v>23831798.84976285</v>
      </c>
      <c r="F65" s="6">
        <f t="shared" si="9"/>
        <v>23482570.666287791</v>
      </c>
      <c r="G65" s="6">
        <f t="shared" si="9"/>
        <v>23773072.172334399</v>
      </c>
      <c r="H65" s="6"/>
      <c r="I65" s="31"/>
    </row>
    <row r="66" spans="1:9">
      <c r="A66" s="31"/>
      <c r="B66" s="30" t="s">
        <v>31</v>
      </c>
      <c r="C66" s="6">
        <f t="shared" si="6"/>
        <v>37776044</v>
      </c>
      <c r="D66" s="6">
        <f t="shared" ref="D66:G66" si="10">$C66*D39/100</f>
        <v>37567188</v>
      </c>
      <c r="E66" s="6">
        <f t="shared" si="10"/>
        <v>36891723.088335827</v>
      </c>
      <c r="F66" s="6">
        <f t="shared" si="10"/>
        <v>36621095.206173979</v>
      </c>
      <c r="G66" s="6">
        <f t="shared" si="10"/>
        <v>37269286.107427619</v>
      </c>
      <c r="H66" s="6"/>
      <c r="I66" s="31"/>
    </row>
    <row r="67" spans="1:9">
      <c r="A67" s="31"/>
      <c r="B67" s="30" t="s">
        <v>32</v>
      </c>
      <c r="C67" s="6">
        <f t="shared" si="6"/>
        <v>11746452</v>
      </c>
      <c r="D67" s="6">
        <f t="shared" ref="D67:G67" si="11">$C67*D40/100</f>
        <v>11496417</v>
      </c>
      <c r="E67" s="6">
        <f t="shared" si="11"/>
        <v>11196957.927820148</v>
      </c>
      <c r="F67" s="6">
        <f t="shared" si="11"/>
        <v>10793834.417485021</v>
      </c>
      <c r="G67" s="6">
        <f t="shared" si="11"/>
        <v>10910595.074732311</v>
      </c>
      <c r="H67" s="6"/>
      <c r="I67" s="31"/>
    </row>
    <row r="68" spans="1:9">
      <c r="A68" s="31"/>
      <c r="B68" s="30" t="s">
        <v>33</v>
      </c>
      <c r="C68" s="6">
        <f t="shared" si="6"/>
        <v>50880802</v>
      </c>
      <c r="D68" s="6">
        <f t="shared" ref="D68:G68" si="12">$C68*D41/100</f>
        <v>50757672</v>
      </c>
      <c r="E68" s="6">
        <f t="shared" si="12"/>
        <v>49021458.375043027</v>
      </c>
      <c r="F68" s="6">
        <f t="shared" si="12"/>
        <v>47781558.76267916</v>
      </c>
      <c r="G68" s="6">
        <f t="shared" si="12"/>
        <v>48287693.789320335</v>
      </c>
      <c r="H68" s="6"/>
      <c r="I68" s="31"/>
    </row>
    <row r="69" spans="1:9">
      <c r="A69" s="31"/>
      <c r="B69" s="30" t="s">
        <v>34</v>
      </c>
      <c r="C69" s="6">
        <f t="shared" si="6"/>
        <v>35927303</v>
      </c>
      <c r="D69" s="6">
        <f t="shared" ref="D69:G69" si="13">$C69*D42/100</f>
        <v>35390196</v>
      </c>
      <c r="E69" s="6">
        <f t="shared" si="13"/>
        <v>33700958.121352367</v>
      </c>
      <c r="F69" s="6">
        <f t="shared" si="13"/>
        <v>33607408.537492037</v>
      </c>
      <c r="G69" s="6">
        <f t="shared" si="13"/>
        <v>33717065.167047508</v>
      </c>
      <c r="H69" s="6"/>
      <c r="I69" s="31"/>
    </row>
    <row r="70" spans="1:9">
      <c r="A70" s="31"/>
      <c r="B70" s="30" t="s">
        <v>35</v>
      </c>
      <c r="C70" s="6">
        <f t="shared" si="6"/>
        <v>186206624</v>
      </c>
      <c r="D70" s="6">
        <f t="shared" ref="D70:G70" si="14">$C70*D43/100</f>
        <v>183307533.99999997</v>
      </c>
      <c r="E70" s="6">
        <f t="shared" si="14"/>
        <v>178967330.64272141</v>
      </c>
      <c r="F70" s="6">
        <f t="shared" si="14"/>
        <v>176727495.1334177</v>
      </c>
      <c r="G70" s="6">
        <f t="shared" si="14"/>
        <v>179702252.19561401</v>
      </c>
      <c r="H70" s="6"/>
      <c r="I70" s="31"/>
    </row>
    <row r="71" spans="1:9">
      <c r="A71" s="31"/>
      <c r="B71" s="30" t="s">
        <v>36</v>
      </c>
      <c r="C71" s="6">
        <f t="shared" si="6"/>
        <v>93714086</v>
      </c>
      <c r="D71" s="6">
        <f t="shared" ref="D71:G71" si="15">$C71*D44/100</f>
        <v>92301718</v>
      </c>
      <c r="E71" s="6">
        <f t="shared" si="15"/>
        <v>89136547.612482876</v>
      </c>
      <c r="F71" s="6">
        <f t="shared" si="15"/>
        <v>88041477.658946425</v>
      </c>
      <c r="G71" s="6">
        <f t="shared" si="15"/>
        <v>89782198.525839239</v>
      </c>
      <c r="H71" s="6"/>
      <c r="I71" s="31"/>
    </row>
    <row r="72" spans="1:9">
      <c r="A72" s="31"/>
      <c r="B72" s="30" t="s">
        <v>37</v>
      </c>
      <c r="C72" s="6">
        <f t="shared" si="6"/>
        <v>16509083</v>
      </c>
      <c r="D72" s="6">
        <f t="shared" ref="D72:G72" si="16">$C72*D45/100</f>
        <v>16310947.000000002</v>
      </c>
      <c r="E72" s="6">
        <f t="shared" si="16"/>
        <v>15744982.364169894</v>
      </c>
      <c r="F72" s="6">
        <f t="shared" si="16"/>
        <v>15633487.94703945</v>
      </c>
      <c r="G72" s="6">
        <f t="shared" si="16"/>
        <v>15841755.684214318</v>
      </c>
      <c r="H72" s="6"/>
      <c r="I72" s="31"/>
    </row>
    <row r="73" spans="1:9">
      <c r="A73" s="31"/>
      <c r="B73" s="30" t="s">
        <v>38</v>
      </c>
      <c r="C73" s="6">
        <f t="shared" si="6"/>
        <v>52224332</v>
      </c>
      <c r="D73" s="6">
        <f t="shared" ref="D73:G73" si="17">$C73*D46/100</f>
        <v>51329492</v>
      </c>
      <c r="E73" s="6">
        <f t="shared" si="17"/>
        <v>49970273.952648975</v>
      </c>
      <c r="F73" s="6">
        <f t="shared" si="17"/>
        <v>49199069.513957463</v>
      </c>
      <c r="G73" s="6">
        <f t="shared" si="17"/>
        <v>49438417.592753008</v>
      </c>
      <c r="H73" s="6"/>
      <c r="I73" s="31"/>
    </row>
    <row r="74" spans="1:9">
      <c r="A74" s="31"/>
      <c r="B74" s="30" t="s">
        <v>39</v>
      </c>
      <c r="C74" s="6">
        <f t="shared" si="6"/>
        <v>181283411</v>
      </c>
      <c r="D74" s="6">
        <f t="shared" ref="D74:G74" si="18">$C74*D47/100</f>
        <v>183188262</v>
      </c>
      <c r="E74" s="6">
        <f t="shared" si="18"/>
        <v>181825867.52780688</v>
      </c>
      <c r="F74" s="6">
        <f t="shared" si="18"/>
        <v>178522029.04328668</v>
      </c>
      <c r="G74" s="6">
        <f t="shared" si="18"/>
        <v>181517424.69232121</v>
      </c>
      <c r="H74" s="6"/>
      <c r="I74" s="31"/>
    </row>
    <row r="75" spans="1:9">
      <c r="A75" s="31"/>
      <c r="B75" s="30" t="s">
        <v>40</v>
      </c>
      <c r="C75" s="6">
        <f t="shared" si="6"/>
        <v>25628517</v>
      </c>
      <c r="D75" s="6">
        <f t="shared" ref="D75:G75" si="19">$C75*D48/100</f>
        <v>25364637</v>
      </c>
      <c r="E75" s="6">
        <f t="shared" si="19"/>
        <v>24696260.950597681</v>
      </c>
      <c r="F75" s="6">
        <f t="shared" si="19"/>
        <v>24437720.319685973</v>
      </c>
      <c r="G75" s="6">
        <f t="shared" si="19"/>
        <v>24877995.017458696</v>
      </c>
      <c r="H75" s="6"/>
      <c r="I75" s="31"/>
    </row>
    <row r="76" spans="1:9">
      <c r="A76" s="31"/>
      <c r="B76" s="30" t="s">
        <v>41</v>
      </c>
      <c r="C76" s="6">
        <f t="shared" si="6"/>
        <v>16719811</v>
      </c>
      <c r="D76" s="6">
        <f t="shared" ref="D76:G76" si="20">$C76*D49/100</f>
        <v>16789902.000000004</v>
      </c>
      <c r="E76" s="6">
        <f t="shared" si="20"/>
        <v>16246157.377702761</v>
      </c>
      <c r="F76" s="6">
        <f t="shared" si="20"/>
        <v>16043542.046507483</v>
      </c>
      <c r="G76" s="6">
        <f t="shared" si="20"/>
        <v>16301822.921173207</v>
      </c>
      <c r="H76" s="6"/>
      <c r="I76" s="31"/>
    </row>
    <row r="77" spans="1:9">
      <c r="A77" s="31"/>
      <c r="B77" s="30" t="s">
        <v>42</v>
      </c>
      <c r="C77" s="6">
        <f t="shared" si="6"/>
        <v>60150976</v>
      </c>
      <c r="D77" s="6">
        <f t="shared" ref="D77:G77" si="21">$C77*D50/100</f>
        <v>59935997</v>
      </c>
      <c r="E77" s="6">
        <f t="shared" si="21"/>
        <v>58965812.364818424</v>
      </c>
      <c r="F77" s="6">
        <f t="shared" si="21"/>
        <v>57454572.161358193</v>
      </c>
      <c r="G77" s="6">
        <f t="shared" si="21"/>
        <v>58217089.555039711</v>
      </c>
      <c r="H77" s="6"/>
      <c r="I77" s="31"/>
    </row>
    <row r="78" spans="1:9">
      <c r="A78" s="31"/>
      <c r="B78" s="30" t="s">
        <v>43</v>
      </c>
      <c r="C78" s="6">
        <f t="shared" si="6"/>
        <v>7339031</v>
      </c>
      <c r="D78" s="6">
        <f t="shared" ref="D78:G78" si="22">$C78*D51/100</f>
        <v>7221723</v>
      </c>
      <c r="E78" s="6">
        <f t="shared" si="22"/>
        <v>6974782.361906074</v>
      </c>
      <c r="F78" s="6">
        <f t="shared" si="22"/>
        <v>6796137.8447761405</v>
      </c>
      <c r="G78" s="6">
        <f t="shared" si="22"/>
        <v>6932975.0839890651</v>
      </c>
      <c r="H78" s="6"/>
      <c r="I78" s="31"/>
    </row>
    <row r="79" spans="1:9">
      <c r="A79" s="31"/>
      <c r="B79" s="30" t="s">
        <v>99</v>
      </c>
      <c r="C79" s="6">
        <f>C83+C84</f>
        <v>2758301</v>
      </c>
      <c r="D79" s="6">
        <f t="shared" ref="D79:G79" si="23">D83+D84</f>
        <v>2780457</v>
      </c>
      <c r="E79" s="6">
        <f t="shared" si="23"/>
        <v>2751590.7085557422</v>
      </c>
      <c r="F79" s="6">
        <f t="shared" si="23"/>
        <v>2744200.8337558853</v>
      </c>
      <c r="G79" s="6">
        <f t="shared" si="23"/>
        <v>2762352.7640088093</v>
      </c>
      <c r="H79" s="6"/>
      <c r="I79" s="31"/>
    </row>
    <row r="80" spans="1:9">
      <c r="A80" s="31"/>
      <c r="B80" s="30" t="s">
        <v>46</v>
      </c>
      <c r="C80" s="6">
        <f>SUM(C62:C79)</f>
        <v>989129966</v>
      </c>
      <c r="D80" s="6">
        <f t="shared" ref="D80:G80" si="24">SUM(D62:D79)</f>
        <v>983127543</v>
      </c>
      <c r="E80" s="6">
        <f t="shared" si="24"/>
        <v>959083826.83557248</v>
      </c>
      <c r="F80" s="6">
        <f t="shared" si="24"/>
        <v>944030905.71490037</v>
      </c>
      <c r="G80" s="6">
        <f t="shared" si="24"/>
        <v>957417390.20601547</v>
      </c>
      <c r="H80" s="6"/>
      <c r="I80" s="31"/>
    </row>
    <row r="81" spans="1:10">
      <c r="A81" s="31"/>
      <c r="B81" s="30" t="s">
        <v>100</v>
      </c>
      <c r="C81" s="29"/>
      <c r="D81" s="28"/>
      <c r="E81" s="28"/>
      <c r="F81" s="28"/>
      <c r="G81" s="28"/>
      <c r="H81" s="31"/>
      <c r="I81" s="31"/>
    </row>
    <row r="82" spans="1:10" s="94" customFormat="1">
      <c r="B82" s="93"/>
      <c r="C82" s="29"/>
      <c r="D82" s="28"/>
      <c r="E82" s="28"/>
      <c r="F82" s="28"/>
      <c r="G82" s="28"/>
    </row>
    <row r="83" spans="1:10" s="94" customFormat="1">
      <c r="B83" s="93" t="s">
        <v>467</v>
      </c>
      <c r="C83" s="6">
        <v>1455013</v>
      </c>
      <c r="D83" s="6">
        <f>$C83*D54/100</f>
        <v>1464276</v>
      </c>
      <c r="E83" s="6">
        <f t="shared" ref="E83:G84" si="25">$C83*E54/100</f>
        <v>1450962.0785430039</v>
      </c>
      <c r="F83" s="6">
        <f t="shared" si="25"/>
        <v>1450331.432446203</v>
      </c>
      <c r="G83" s="6">
        <f t="shared" si="25"/>
        <v>1460752.3079642423</v>
      </c>
    </row>
    <row r="84" spans="1:10" s="94" customFormat="1">
      <c r="B84" s="93" t="s">
        <v>469</v>
      </c>
      <c r="C84" s="6">
        <v>1303288</v>
      </c>
      <c r="D84" s="6">
        <f>$C84*D55/100</f>
        <v>1316181</v>
      </c>
      <c r="E84" s="6">
        <f t="shared" si="25"/>
        <v>1300628.6300127381</v>
      </c>
      <c r="F84" s="6">
        <f t="shared" si="25"/>
        <v>1293869.4013096821</v>
      </c>
      <c r="G84" s="6">
        <f t="shared" si="25"/>
        <v>1301600.4560445671</v>
      </c>
    </row>
    <row r="85" spans="1:10">
      <c r="A85" s="31"/>
      <c r="B85" s="98" t="s">
        <v>475</v>
      </c>
      <c r="C85" s="28">
        <f>$C29*C56/100</f>
        <v>989913000</v>
      </c>
      <c r="D85" s="28">
        <f t="shared" ref="D85:G85" si="26">$C29*D56/100</f>
        <v>984159000</v>
      </c>
      <c r="E85" s="28">
        <f t="shared" si="26"/>
        <v>959914209.85523331</v>
      </c>
      <c r="F85" s="28">
        <f t="shared" si="26"/>
        <v>944879759.38827991</v>
      </c>
      <c r="G85" s="28">
        <f t="shared" si="26"/>
        <v>958210362.29797578</v>
      </c>
      <c r="H85" s="31"/>
      <c r="I85" s="31"/>
    </row>
    <row r="86" spans="1:10" s="99" customFormat="1">
      <c r="B86" s="98" t="s">
        <v>476</v>
      </c>
      <c r="C86" s="28">
        <f>C85-C80</f>
        <v>783034</v>
      </c>
      <c r="D86" s="28">
        <f>D85-D80</f>
        <v>1031457</v>
      </c>
      <c r="E86" s="28">
        <f t="shared" ref="E86:G86" si="27">E85-E80</f>
        <v>830383.0196608305</v>
      </c>
      <c r="F86" s="28">
        <f t="shared" si="27"/>
        <v>848853.67337954044</v>
      </c>
      <c r="G86" s="28">
        <f t="shared" si="27"/>
        <v>792972.09196031094</v>
      </c>
    </row>
    <row r="87" spans="1:10">
      <c r="A87" s="31"/>
      <c r="B87" s="31"/>
      <c r="C87" s="31"/>
      <c r="D87" s="31"/>
      <c r="E87" s="31"/>
      <c r="F87" s="31"/>
      <c r="G87" s="31"/>
      <c r="H87" s="31"/>
      <c r="I87" s="31"/>
    </row>
    <row r="88" spans="1:10">
      <c r="A88" s="31"/>
      <c r="B88" s="76" t="s">
        <v>135</v>
      </c>
      <c r="C88" s="31"/>
      <c r="D88" s="31"/>
      <c r="E88" s="31"/>
      <c r="F88" s="31"/>
      <c r="G88" s="31"/>
      <c r="H88" s="31"/>
      <c r="I88" s="31"/>
    </row>
    <row r="89" spans="1:10">
      <c r="A89" s="31"/>
      <c r="B89" s="30" t="s">
        <v>133</v>
      </c>
      <c r="C89" s="31"/>
      <c r="D89" s="31"/>
      <c r="E89" s="31"/>
      <c r="F89" s="31"/>
      <c r="G89" s="31"/>
      <c r="H89" s="31"/>
      <c r="I89" s="31"/>
    </row>
    <row r="90" spans="1:10">
      <c r="A90" s="31"/>
      <c r="B90" s="31" t="s">
        <v>103</v>
      </c>
      <c r="C90" s="31"/>
      <c r="D90" s="31"/>
      <c r="E90" s="31"/>
      <c r="F90" s="31"/>
      <c r="G90" s="31"/>
      <c r="H90" s="31"/>
      <c r="I90" s="31"/>
    </row>
    <row r="91" spans="1:10">
      <c r="A91" s="31"/>
      <c r="B91" s="31"/>
      <c r="C91" s="31"/>
      <c r="D91" s="31"/>
      <c r="E91" s="31"/>
      <c r="F91" s="31"/>
      <c r="G91" s="31"/>
      <c r="H91" s="31"/>
      <c r="I91" s="31"/>
    </row>
    <row r="92" spans="1:10">
      <c r="A92" s="31"/>
      <c r="B92" s="31"/>
      <c r="C92" s="34">
        <v>2010</v>
      </c>
      <c r="D92" s="34">
        <f>C92+1</f>
        <v>2011</v>
      </c>
      <c r="E92" s="34">
        <f t="shared" ref="E92:G92" si="28">D92+1</f>
        <v>2012</v>
      </c>
      <c r="F92" s="34">
        <f t="shared" si="28"/>
        <v>2013</v>
      </c>
      <c r="G92" s="34">
        <f t="shared" si="28"/>
        <v>2014</v>
      </c>
      <c r="H92" s="31"/>
      <c r="I92" s="31"/>
    </row>
    <row r="93" spans="1:10">
      <c r="A93" s="31"/>
      <c r="B93" s="30" t="s">
        <v>27</v>
      </c>
      <c r="C93" s="96">
        <v>2929.5</v>
      </c>
      <c r="D93" s="96">
        <v>2838.2</v>
      </c>
      <c r="E93" s="96">
        <v>2697.3999999999996</v>
      </c>
      <c r="F93" s="96">
        <v>2628.5</v>
      </c>
      <c r="G93" s="96">
        <v>2653.8999999999996</v>
      </c>
      <c r="H93" s="31"/>
      <c r="I93" s="6"/>
      <c r="J93" s="10"/>
    </row>
    <row r="94" spans="1:10">
      <c r="A94" s="31"/>
      <c r="B94" s="30" t="s">
        <v>28</v>
      </c>
      <c r="C94" s="96">
        <v>608.79999999999995</v>
      </c>
      <c r="D94" s="96">
        <v>590.30000000000007</v>
      </c>
      <c r="E94" s="96">
        <v>569.9</v>
      </c>
      <c r="F94" s="96">
        <v>549.20000000000005</v>
      </c>
      <c r="G94" s="96">
        <v>552.20000000000005</v>
      </c>
      <c r="H94" s="31"/>
      <c r="I94" s="6"/>
      <c r="J94" s="10"/>
    </row>
    <row r="95" spans="1:10">
      <c r="A95" s="31"/>
      <c r="B95" s="30" t="s">
        <v>29</v>
      </c>
      <c r="C95" s="96">
        <v>415.5</v>
      </c>
      <c r="D95" s="96">
        <v>411.7</v>
      </c>
      <c r="E95" s="96">
        <v>394.2</v>
      </c>
      <c r="F95" s="96">
        <v>377.5</v>
      </c>
      <c r="G95" s="96">
        <v>377.3</v>
      </c>
      <c r="H95" s="31"/>
      <c r="I95" s="6"/>
      <c r="J95" s="10"/>
    </row>
    <row r="96" spans="1:10">
      <c r="A96" s="31"/>
      <c r="B96" s="30" t="s">
        <v>30</v>
      </c>
      <c r="C96" s="96">
        <v>494.09999999999997</v>
      </c>
      <c r="D96" s="96">
        <v>480.4</v>
      </c>
      <c r="E96" s="96">
        <v>468.8</v>
      </c>
      <c r="F96" s="96">
        <v>453.7</v>
      </c>
      <c r="G96" s="96">
        <v>464.3</v>
      </c>
      <c r="H96" s="31"/>
      <c r="I96" s="6"/>
      <c r="J96" s="10"/>
    </row>
    <row r="97" spans="1:10">
      <c r="A97" s="31"/>
      <c r="B97" s="30" t="s">
        <v>31</v>
      </c>
      <c r="C97" s="96">
        <v>792.5</v>
      </c>
      <c r="D97" s="96">
        <v>771.8</v>
      </c>
      <c r="E97" s="96">
        <v>740.9</v>
      </c>
      <c r="F97" s="96">
        <v>729.80000000000007</v>
      </c>
      <c r="G97" s="96">
        <v>744.19999999999993</v>
      </c>
      <c r="H97" s="31"/>
      <c r="I97" s="6"/>
      <c r="J97" s="10"/>
    </row>
    <row r="98" spans="1:10">
      <c r="A98" s="31"/>
      <c r="B98" s="30" t="s">
        <v>32</v>
      </c>
      <c r="C98" s="96">
        <v>234.3</v>
      </c>
      <c r="D98" s="96">
        <v>228.39999999999998</v>
      </c>
      <c r="E98" s="96">
        <v>218.49999999999997</v>
      </c>
      <c r="F98" s="96">
        <v>212.5</v>
      </c>
      <c r="G98" s="26">
        <v>214.1</v>
      </c>
      <c r="H98" s="31"/>
      <c r="I98" s="6"/>
      <c r="J98" s="10"/>
    </row>
    <row r="99" spans="1:10">
      <c r="A99" s="31"/>
      <c r="B99" s="30" t="s">
        <v>33</v>
      </c>
      <c r="C99" s="96">
        <v>1033.3</v>
      </c>
      <c r="D99" s="96">
        <v>1008.0000000000001</v>
      </c>
      <c r="E99" s="96">
        <v>971.69999999999993</v>
      </c>
      <c r="F99" s="96">
        <v>928.5</v>
      </c>
      <c r="G99" s="96">
        <v>928.30000000000007</v>
      </c>
      <c r="H99" s="31"/>
      <c r="I99" s="6"/>
      <c r="J99" s="10"/>
    </row>
    <row r="100" spans="1:10">
      <c r="A100" s="31"/>
      <c r="B100" s="30" t="s">
        <v>34</v>
      </c>
      <c r="C100" s="96">
        <v>754.5</v>
      </c>
      <c r="D100" s="96">
        <v>725.59999999999991</v>
      </c>
      <c r="E100" s="96">
        <v>692.3</v>
      </c>
      <c r="F100" s="96">
        <v>667</v>
      </c>
      <c r="G100" s="96">
        <v>666.6</v>
      </c>
      <c r="H100" s="31"/>
      <c r="I100" s="6"/>
      <c r="J100" s="10"/>
    </row>
    <row r="101" spans="1:10">
      <c r="A101" s="31"/>
      <c r="B101" s="30" t="s">
        <v>35</v>
      </c>
      <c r="C101" s="96">
        <v>3533.7999999999997</v>
      </c>
      <c r="D101" s="96">
        <v>3437.3999999999996</v>
      </c>
      <c r="E101" s="96">
        <v>3288.3999999999996</v>
      </c>
      <c r="F101" s="96">
        <v>3183.4</v>
      </c>
      <c r="G101" s="96">
        <v>3234.8</v>
      </c>
      <c r="H101" s="31"/>
      <c r="I101" s="6"/>
      <c r="J101" s="10"/>
    </row>
    <row r="102" spans="1:10">
      <c r="A102" s="31"/>
      <c r="B102" s="30" t="s">
        <v>36</v>
      </c>
      <c r="C102" s="96">
        <v>1918.5</v>
      </c>
      <c r="D102" s="96">
        <v>1853.8000000000002</v>
      </c>
      <c r="E102" s="96">
        <v>1781.5</v>
      </c>
      <c r="F102" s="96">
        <v>1726.3000000000002</v>
      </c>
      <c r="G102" s="96">
        <v>1744.2999999999997</v>
      </c>
      <c r="H102" s="31"/>
      <c r="I102" s="6"/>
      <c r="J102" s="10"/>
    </row>
    <row r="103" spans="1:10">
      <c r="A103" s="31"/>
      <c r="B103" s="30" t="s">
        <v>37</v>
      </c>
      <c r="C103" s="96">
        <v>371.3</v>
      </c>
      <c r="D103" s="96">
        <v>358.3</v>
      </c>
      <c r="E103" s="96">
        <v>342.9</v>
      </c>
      <c r="F103" s="96">
        <v>334.70000000000005</v>
      </c>
      <c r="G103" s="96">
        <v>338.29999999999995</v>
      </c>
      <c r="H103" s="31"/>
      <c r="I103" s="6"/>
      <c r="J103" s="10"/>
    </row>
    <row r="104" spans="1:10">
      <c r="A104" s="31"/>
      <c r="B104" s="30" t="s">
        <v>38</v>
      </c>
      <c r="C104" s="96">
        <v>1126.8</v>
      </c>
      <c r="D104" s="96">
        <v>1094.9000000000001</v>
      </c>
      <c r="E104" s="96">
        <v>1049.6999999999998</v>
      </c>
      <c r="F104" s="96">
        <v>1015.9000000000001</v>
      </c>
      <c r="G104" s="96">
        <v>1010.5999999999999</v>
      </c>
      <c r="H104" s="31"/>
      <c r="I104" s="6"/>
      <c r="J104" s="10"/>
    </row>
    <row r="105" spans="1:10">
      <c r="A105" s="31"/>
      <c r="B105" s="30" t="s">
        <v>39</v>
      </c>
      <c r="C105" s="96">
        <v>3264.6000000000004</v>
      </c>
      <c r="D105" s="96">
        <v>3216.3</v>
      </c>
      <c r="E105" s="96">
        <v>3093.4999999999995</v>
      </c>
      <c r="F105" s="96">
        <v>3017.4</v>
      </c>
      <c r="G105" s="96">
        <v>3041.7</v>
      </c>
      <c r="H105" s="31"/>
      <c r="I105" s="6"/>
      <c r="J105" s="10"/>
    </row>
    <row r="106" spans="1:10">
      <c r="A106" s="31"/>
      <c r="B106" s="30" t="s">
        <v>40</v>
      </c>
      <c r="C106" s="96">
        <v>592.4</v>
      </c>
      <c r="D106" s="96">
        <v>569.60000000000014</v>
      </c>
      <c r="E106" s="96">
        <v>547.70000000000005</v>
      </c>
      <c r="F106" s="96">
        <v>536.9</v>
      </c>
      <c r="G106" s="96">
        <v>545.9</v>
      </c>
      <c r="H106" s="31"/>
      <c r="I106" s="6"/>
      <c r="J106" s="10"/>
    </row>
    <row r="107" spans="1:10">
      <c r="A107" s="31"/>
      <c r="B107" s="30" t="s">
        <v>41</v>
      </c>
      <c r="C107" s="96">
        <v>304.7</v>
      </c>
      <c r="D107" s="96">
        <v>298.3</v>
      </c>
      <c r="E107" s="96">
        <v>284.59999999999997</v>
      </c>
      <c r="F107" s="96">
        <v>277.40000000000003</v>
      </c>
      <c r="G107" s="96">
        <v>281.29999999999995</v>
      </c>
      <c r="H107" s="31"/>
      <c r="I107" s="6"/>
      <c r="J107" s="10"/>
    </row>
    <row r="108" spans="1:10">
      <c r="A108" s="31"/>
      <c r="B108" s="30" t="s">
        <v>42</v>
      </c>
      <c r="C108" s="96">
        <v>1059.8</v>
      </c>
      <c r="D108" s="96">
        <v>1025.8</v>
      </c>
      <c r="E108" s="96">
        <v>998.5</v>
      </c>
      <c r="F108" s="96">
        <v>966.59999999999991</v>
      </c>
      <c r="G108" s="96">
        <v>969.40000000000009</v>
      </c>
      <c r="H108" s="31"/>
      <c r="I108" s="6"/>
      <c r="J108" s="10"/>
    </row>
    <row r="109" spans="1:10">
      <c r="A109" s="31"/>
      <c r="B109" s="30" t="s">
        <v>43</v>
      </c>
      <c r="C109" s="96">
        <v>137.6</v>
      </c>
      <c r="D109" s="96">
        <v>134.80000000000001</v>
      </c>
      <c r="E109" s="96">
        <v>129.69999999999999</v>
      </c>
      <c r="F109" s="96">
        <v>126.20000000000002</v>
      </c>
      <c r="G109" s="96">
        <v>128.6</v>
      </c>
      <c r="H109" s="31"/>
      <c r="I109" s="6"/>
      <c r="J109" s="10"/>
    </row>
    <row r="110" spans="1:10">
      <c r="A110" s="31"/>
      <c r="B110" s="30" t="s">
        <v>99</v>
      </c>
      <c r="C110" s="96">
        <v>56.599999999999994</v>
      </c>
      <c r="D110" s="96">
        <v>56</v>
      </c>
      <c r="E110" s="96">
        <v>54.9</v>
      </c>
      <c r="F110" s="96">
        <v>54.5</v>
      </c>
      <c r="G110" s="26">
        <v>54.8</v>
      </c>
      <c r="H110" s="31"/>
      <c r="I110" s="6"/>
      <c r="J110" s="10"/>
    </row>
    <row r="111" spans="1:10">
      <c r="A111" s="31"/>
      <c r="B111" s="30" t="s">
        <v>46</v>
      </c>
      <c r="C111" s="96">
        <f>SUM(C93:C110)</f>
        <v>19628.599999999999</v>
      </c>
      <c r="D111" s="96">
        <f t="shared" ref="D111:F111" si="29">SUM(D93:D110)</f>
        <v>19099.599999999995</v>
      </c>
      <c r="E111" s="96">
        <f t="shared" si="29"/>
        <v>18325.099999999999</v>
      </c>
      <c r="F111" s="96">
        <f t="shared" si="29"/>
        <v>17786</v>
      </c>
      <c r="G111" s="96">
        <f>SUM(G93:G110)</f>
        <v>17950.599999999999</v>
      </c>
      <c r="H111" s="31"/>
      <c r="I111" s="31"/>
    </row>
    <row r="112" spans="1:10">
      <c r="A112" s="31"/>
      <c r="B112" s="30" t="s">
        <v>100</v>
      </c>
      <c r="C112" s="27"/>
      <c r="D112" s="26"/>
      <c r="E112" s="26"/>
      <c r="F112" s="26"/>
      <c r="G112" s="26"/>
      <c r="H112" s="31"/>
      <c r="I112" s="31"/>
    </row>
    <row r="113" spans="1:9">
      <c r="A113" s="31"/>
      <c r="B113" s="30" t="s">
        <v>107</v>
      </c>
      <c r="C113" s="26">
        <v>10.900000000001455</v>
      </c>
      <c r="D113" s="26">
        <v>12.900000000005093</v>
      </c>
      <c r="E113" s="26">
        <v>12.599999999998545</v>
      </c>
      <c r="F113" s="26">
        <v>12.299999999999272</v>
      </c>
      <c r="G113" s="26">
        <v>12.30000000000291</v>
      </c>
      <c r="H113" s="31"/>
      <c r="I113" s="31"/>
    </row>
    <row r="114" spans="1:9">
      <c r="A114" s="31"/>
      <c r="B114" s="31"/>
      <c r="C114" s="6">
        <f>C111+C113</f>
        <v>19639.5</v>
      </c>
      <c r="D114" s="6">
        <f t="shared" ref="D114:G114" si="30">D111+D113</f>
        <v>19112.5</v>
      </c>
      <c r="E114" s="6">
        <f t="shared" si="30"/>
        <v>18337.699999999997</v>
      </c>
      <c r="F114" s="6">
        <f t="shared" si="30"/>
        <v>17798.3</v>
      </c>
      <c r="G114" s="6">
        <f t="shared" si="30"/>
        <v>17962.900000000001</v>
      </c>
      <c r="H114" s="31"/>
      <c r="I114" s="31"/>
    </row>
    <row r="115" spans="1:9">
      <c r="A115" s="31"/>
      <c r="B115" s="76" t="s">
        <v>111</v>
      </c>
      <c r="C115" s="31"/>
      <c r="D115" s="31"/>
      <c r="E115" s="31"/>
      <c r="F115" s="31"/>
      <c r="G115" s="31"/>
      <c r="H115" s="31"/>
      <c r="I115" s="31"/>
    </row>
    <row r="116" spans="1:9">
      <c r="A116" s="31"/>
      <c r="B116" s="30" t="s">
        <v>108</v>
      </c>
      <c r="C116" s="31"/>
      <c r="D116" s="31"/>
      <c r="E116" s="31"/>
      <c r="F116" s="31"/>
      <c r="G116" s="31"/>
      <c r="H116" s="31"/>
      <c r="I116" s="31"/>
    </row>
    <row r="117" spans="1:9">
      <c r="A117" s="31"/>
      <c r="B117" s="31" t="s">
        <v>103</v>
      </c>
      <c r="C117" s="31"/>
      <c r="D117" s="31"/>
      <c r="E117" s="31"/>
      <c r="F117" s="31"/>
      <c r="G117" s="31"/>
      <c r="H117" s="31"/>
      <c r="I117" s="31"/>
    </row>
    <row r="118" spans="1:9">
      <c r="A118" s="31"/>
      <c r="B118" s="31"/>
      <c r="C118" s="34">
        <v>2010</v>
      </c>
      <c r="D118" s="34">
        <f>C118+1</f>
        <v>2011</v>
      </c>
      <c r="E118" s="34">
        <f t="shared" ref="E118:G118" si="31">D118+1</f>
        <v>2012</v>
      </c>
      <c r="F118" s="34">
        <f t="shared" si="31"/>
        <v>2013</v>
      </c>
      <c r="G118" s="34">
        <f t="shared" si="31"/>
        <v>2014</v>
      </c>
      <c r="H118" s="5"/>
      <c r="I118" s="31"/>
    </row>
    <row r="119" spans="1:9">
      <c r="A119" s="31"/>
      <c r="B119" s="30" t="s">
        <v>27</v>
      </c>
      <c r="C119" s="6">
        <v>5002372.1999999993</v>
      </c>
      <c r="D119" s="6">
        <v>4864007.8</v>
      </c>
      <c r="E119" s="6">
        <v>4568527.3000000007</v>
      </c>
      <c r="F119" s="6">
        <v>4440017.5999999996</v>
      </c>
      <c r="G119" s="6">
        <v>4491486.9000000004</v>
      </c>
      <c r="H119" s="6"/>
      <c r="I119" s="31"/>
    </row>
    <row r="120" spans="1:9">
      <c r="A120" s="31"/>
      <c r="B120" s="30" t="s">
        <v>28</v>
      </c>
      <c r="C120" s="6">
        <v>1056819.8999999999</v>
      </c>
      <c r="D120" s="6">
        <v>1028167.8</v>
      </c>
      <c r="E120" s="6">
        <v>980817</v>
      </c>
      <c r="F120" s="6">
        <v>943507.70000000007</v>
      </c>
      <c r="G120" s="6">
        <v>950649.7</v>
      </c>
      <c r="H120" s="6"/>
      <c r="I120" s="31"/>
    </row>
    <row r="121" spans="1:9">
      <c r="A121" s="31"/>
      <c r="B121" s="30" t="s">
        <v>29</v>
      </c>
      <c r="C121" s="6">
        <v>725749.8</v>
      </c>
      <c r="D121" s="6">
        <v>717312.3</v>
      </c>
      <c r="E121" s="6">
        <v>681337</v>
      </c>
      <c r="F121" s="6">
        <v>646998.69999999995</v>
      </c>
      <c r="G121" s="6">
        <v>653320.19999999995</v>
      </c>
      <c r="H121" s="6"/>
      <c r="I121" s="31"/>
    </row>
    <row r="122" spans="1:9">
      <c r="A122" s="31"/>
      <c r="B122" s="30" t="s">
        <v>30</v>
      </c>
      <c r="C122" s="6">
        <v>848493</v>
      </c>
      <c r="D122" s="6">
        <v>819878.70000000007</v>
      </c>
      <c r="E122" s="6">
        <v>793059.89999999991</v>
      </c>
      <c r="F122" s="6">
        <v>768051.9</v>
      </c>
      <c r="G122" s="6">
        <v>781338.70000000019</v>
      </c>
      <c r="H122" s="6"/>
      <c r="I122" s="31"/>
    </row>
    <row r="123" spans="1:9">
      <c r="A123" s="31"/>
      <c r="B123" s="30" t="s">
        <v>31</v>
      </c>
      <c r="C123" s="6">
        <v>1365633</v>
      </c>
      <c r="D123" s="6">
        <v>1331984.2</v>
      </c>
      <c r="E123" s="6">
        <v>1268868.7</v>
      </c>
      <c r="F123" s="6">
        <v>1241536.8999999999</v>
      </c>
      <c r="G123" s="6">
        <v>1260123.2000000002</v>
      </c>
      <c r="H123" s="6"/>
      <c r="I123" s="31"/>
    </row>
    <row r="124" spans="1:9">
      <c r="A124" s="31"/>
      <c r="B124" s="30" t="s">
        <v>32</v>
      </c>
      <c r="C124" s="6">
        <v>402371.3</v>
      </c>
      <c r="D124" s="6">
        <v>394946.10000000003</v>
      </c>
      <c r="E124" s="6">
        <v>375695.5</v>
      </c>
      <c r="F124" s="6">
        <v>363423.6</v>
      </c>
      <c r="G124" s="6">
        <v>369785.69999999995</v>
      </c>
      <c r="H124" s="6"/>
      <c r="I124" s="31"/>
    </row>
    <row r="125" spans="1:9">
      <c r="A125" s="31"/>
      <c r="B125" s="30" t="s">
        <v>33</v>
      </c>
      <c r="C125" s="6">
        <v>1800087</v>
      </c>
      <c r="D125" s="6">
        <v>1765188.4</v>
      </c>
      <c r="E125" s="6">
        <v>1689162</v>
      </c>
      <c r="F125" s="6">
        <v>1611814.6</v>
      </c>
      <c r="G125" s="6">
        <v>1616815.3</v>
      </c>
      <c r="H125" s="6"/>
      <c r="I125" s="31"/>
    </row>
    <row r="126" spans="1:9">
      <c r="A126" s="31"/>
      <c r="B126" s="30" t="s">
        <v>34</v>
      </c>
      <c r="C126" s="6">
        <v>1322507</v>
      </c>
      <c r="D126" s="6">
        <v>1273237.2000000002</v>
      </c>
      <c r="E126" s="6">
        <v>1210239</v>
      </c>
      <c r="F126" s="6">
        <v>1167783.5</v>
      </c>
      <c r="G126" s="6">
        <v>1163418.0999999999</v>
      </c>
      <c r="H126" s="6"/>
      <c r="I126" s="31"/>
    </row>
    <row r="127" spans="1:9">
      <c r="A127" s="31"/>
      <c r="B127" s="30" t="s">
        <v>35</v>
      </c>
      <c r="C127" s="6">
        <v>6010439.0999999996</v>
      </c>
      <c r="D127" s="6">
        <v>5873694.5999999996</v>
      </c>
      <c r="E127" s="6">
        <v>5567184.0999999996</v>
      </c>
      <c r="F127" s="6">
        <v>5371814.7999999998</v>
      </c>
      <c r="G127" s="6">
        <v>5456058.5999999996</v>
      </c>
      <c r="H127" s="6"/>
      <c r="I127" s="31"/>
    </row>
    <row r="128" spans="1:9">
      <c r="A128" s="31"/>
      <c r="B128" s="30" t="s">
        <v>36</v>
      </c>
      <c r="C128" s="6">
        <v>3261741.8999999994</v>
      </c>
      <c r="D128" s="6">
        <v>3174079.9</v>
      </c>
      <c r="E128" s="6">
        <v>3010475.5000000005</v>
      </c>
      <c r="F128" s="6">
        <v>2909549.3</v>
      </c>
      <c r="G128" s="6">
        <v>2956596.2</v>
      </c>
      <c r="H128" s="6"/>
      <c r="I128" s="31"/>
    </row>
    <row r="129" spans="1:9">
      <c r="A129" s="31"/>
      <c r="B129" s="30" t="s">
        <v>37</v>
      </c>
      <c r="C129" s="6">
        <v>651431.1</v>
      </c>
      <c r="D129" s="6">
        <v>626238.80000000005</v>
      </c>
      <c r="E129" s="6">
        <v>592015.6</v>
      </c>
      <c r="F129" s="6">
        <v>578070.89999999991</v>
      </c>
      <c r="G129" s="6">
        <v>588127.9</v>
      </c>
      <c r="H129" s="6"/>
      <c r="I129" s="31"/>
    </row>
    <row r="130" spans="1:9">
      <c r="A130" s="31"/>
      <c r="B130" s="30" t="s">
        <v>38</v>
      </c>
      <c r="C130" s="6">
        <v>1996666.3000000003</v>
      </c>
      <c r="D130" s="6">
        <v>1933365.9</v>
      </c>
      <c r="E130" s="6">
        <v>1839174.7000000002</v>
      </c>
      <c r="F130" s="6">
        <v>1773670.8</v>
      </c>
      <c r="G130" s="6">
        <v>1769334.1999999997</v>
      </c>
      <c r="H130" s="6"/>
      <c r="I130" s="31"/>
    </row>
    <row r="131" spans="1:9">
      <c r="A131" s="31"/>
      <c r="B131" s="30" t="s">
        <v>39</v>
      </c>
      <c r="C131" s="6">
        <v>5506291</v>
      </c>
      <c r="D131" s="6">
        <v>5415474.7999999998</v>
      </c>
      <c r="E131" s="6">
        <v>5173005.8</v>
      </c>
      <c r="F131" s="6">
        <v>5032842.3000000007</v>
      </c>
      <c r="G131" s="6">
        <v>5065231.8000000007</v>
      </c>
      <c r="H131" s="6"/>
      <c r="I131" s="31"/>
    </row>
    <row r="132" spans="1:9">
      <c r="A132" s="31"/>
      <c r="B132" s="30" t="s">
        <v>40</v>
      </c>
      <c r="C132" s="6">
        <v>1012756.8</v>
      </c>
      <c r="D132" s="6">
        <v>980584.3</v>
      </c>
      <c r="E132" s="6">
        <v>936194.60000000009</v>
      </c>
      <c r="F132" s="6">
        <v>920865</v>
      </c>
      <c r="G132" s="6">
        <v>940985.8</v>
      </c>
      <c r="H132" s="6"/>
      <c r="I132" s="31"/>
    </row>
    <row r="133" spans="1:9">
      <c r="A133" s="31"/>
      <c r="B133" s="30" t="s">
        <v>41</v>
      </c>
      <c r="C133" s="6">
        <v>515197.2</v>
      </c>
      <c r="D133" s="6">
        <v>507418.9</v>
      </c>
      <c r="E133" s="6">
        <v>482078.9</v>
      </c>
      <c r="F133" s="6">
        <v>467209.9</v>
      </c>
      <c r="G133" s="6">
        <v>476417.30000000005</v>
      </c>
      <c r="H133" s="6"/>
      <c r="I133" s="31"/>
    </row>
    <row r="134" spans="1:9">
      <c r="A134" s="31"/>
      <c r="B134" s="30" t="s">
        <v>42</v>
      </c>
      <c r="C134" s="6">
        <v>1760129.6</v>
      </c>
      <c r="D134" s="6">
        <v>1728409.1</v>
      </c>
      <c r="E134" s="6">
        <v>1665433.3000000003</v>
      </c>
      <c r="F134" s="6">
        <v>1610018.2000000002</v>
      </c>
      <c r="G134" s="6">
        <v>1623272.5</v>
      </c>
      <c r="H134" s="6"/>
      <c r="I134" s="31"/>
    </row>
    <row r="135" spans="1:9">
      <c r="A135" s="31"/>
      <c r="B135" s="30" t="s">
        <v>43</v>
      </c>
      <c r="C135" s="6">
        <v>239606.5</v>
      </c>
      <c r="D135" s="6">
        <v>236896</v>
      </c>
      <c r="E135" s="6">
        <v>225446.39999999997</v>
      </c>
      <c r="F135" s="6">
        <v>217214.2</v>
      </c>
      <c r="G135" s="6">
        <v>222212.1</v>
      </c>
      <c r="H135" s="6"/>
      <c r="I135" s="31"/>
    </row>
    <row r="136" spans="1:9">
      <c r="A136" s="31"/>
      <c r="B136" s="30" t="s">
        <v>99</v>
      </c>
      <c r="C136" s="6">
        <v>94647.799999999988</v>
      </c>
      <c r="D136" s="6">
        <v>95533.4</v>
      </c>
      <c r="E136" s="6">
        <v>92594.7</v>
      </c>
      <c r="F136" s="6">
        <v>92360.1</v>
      </c>
      <c r="G136" s="6">
        <v>95109.800000000017</v>
      </c>
      <c r="H136" s="6"/>
      <c r="I136" s="31"/>
    </row>
    <row r="137" spans="1:9">
      <c r="A137" s="31"/>
      <c r="B137" s="30" t="s">
        <v>46</v>
      </c>
      <c r="C137" s="6">
        <f>SUM(C119:C136)</f>
        <v>33572940.5</v>
      </c>
      <c r="D137" s="6">
        <f t="shared" ref="D137:G137" si="32">SUM(D119:D136)</f>
        <v>32766418.199999999</v>
      </c>
      <c r="E137" s="6">
        <f t="shared" si="32"/>
        <v>31151310</v>
      </c>
      <c r="F137" s="6">
        <f t="shared" si="32"/>
        <v>30156750</v>
      </c>
      <c r="G137" s="6">
        <f t="shared" si="32"/>
        <v>30480284.000000004</v>
      </c>
      <c r="H137" s="6"/>
      <c r="I137" s="31"/>
    </row>
    <row r="138" spans="1:9">
      <c r="A138" s="31"/>
      <c r="B138" s="30" t="s">
        <v>100</v>
      </c>
      <c r="C138" s="29"/>
      <c r="D138" s="28"/>
      <c r="E138" s="28"/>
      <c r="F138" s="28"/>
      <c r="G138" s="28"/>
      <c r="H138" s="6"/>
      <c r="I138" s="31"/>
    </row>
    <row r="139" spans="1:9">
      <c r="A139" s="31"/>
      <c r="B139" s="30" t="s">
        <v>107</v>
      </c>
      <c r="C139" s="28">
        <v>18376.20000000298</v>
      </c>
      <c r="D139" s="28">
        <v>21282.800000000745</v>
      </c>
      <c r="E139" s="28">
        <v>21563</v>
      </c>
      <c r="F139" s="28">
        <v>21233.499999996275</v>
      </c>
      <c r="G139" s="28">
        <v>21544.79999999702</v>
      </c>
      <c r="H139" s="6"/>
      <c r="I139" s="31"/>
    </row>
    <row r="140" spans="1:9">
      <c r="A140" s="31"/>
      <c r="B140" s="31"/>
      <c r="C140" s="6">
        <f>C137+C139</f>
        <v>33591316.700000003</v>
      </c>
      <c r="D140" s="6">
        <f t="shared" ref="D140:G140" si="33">D137+D139</f>
        <v>32787701</v>
      </c>
      <c r="E140" s="6">
        <f t="shared" si="33"/>
        <v>31172873</v>
      </c>
      <c r="F140" s="6">
        <f t="shared" si="33"/>
        <v>30177983.499999996</v>
      </c>
      <c r="G140" s="6">
        <f t="shared" si="33"/>
        <v>30501828.800000001</v>
      </c>
      <c r="H140" s="31"/>
      <c r="I140" s="31"/>
    </row>
    <row r="141" spans="1:9">
      <c r="A141" s="31"/>
      <c r="B141" s="76" t="s">
        <v>115</v>
      </c>
      <c r="C141" s="31"/>
      <c r="D141" s="31"/>
      <c r="E141" s="31"/>
      <c r="F141" s="31"/>
      <c r="G141" s="31"/>
      <c r="H141" s="31"/>
      <c r="I141" s="31"/>
    </row>
    <row r="142" spans="1:9">
      <c r="A142" s="31"/>
      <c r="B142" s="30" t="s">
        <v>109</v>
      </c>
      <c r="C142" s="31"/>
      <c r="D142" s="31"/>
      <c r="E142" s="31"/>
      <c r="F142" s="31"/>
      <c r="G142" s="31"/>
      <c r="H142" s="31"/>
      <c r="I142" s="31"/>
    </row>
    <row r="143" spans="1:9">
      <c r="A143" s="31"/>
      <c r="B143" s="31" t="s">
        <v>110</v>
      </c>
      <c r="C143" s="31"/>
      <c r="D143" s="31"/>
      <c r="E143" s="31"/>
      <c r="F143" s="31"/>
      <c r="G143" s="31"/>
      <c r="H143" s="31"/>
      <c r="I143" s="31"/>
    </row>
    <row r="144" spans="1:9">
      <c r="A144" s="31"/>
      <c r="B144" s="31"/>
      <c r="C144" s="31"/>
      <c r="D144" s="31"/>
      <c r="E144" s="31"/>
      <c r="F144" s="31"/>
      <c r="G144" s="31"/>
      <c r="H144" s="31"/>
      <c r="I144" s="31"/>
    </row>
    <row r="145" spans="1:9">
      <c r="A145" s="31"/>
      <c r="B145" s="31"/>
      <c r="C145" s="34">
        <v>2010</v>
      </c>
      <c r="D145" s="34">
        <f>C145+1</f>
        <v>2011</v>
      </c>
      <c r="E145" s="34">
        <f t="shared" ref="E145:G145" si="34">D145+1</f>
        <v>2012</v>
      </c>
      <c r="F145" s="34">
        <f t="shared" si="34"/>
        <v>2013</v>
      </c>
      <c r="G145" s="34">
        <f t="shared" si="34"/>
        <v>2014</v>
      </c>
      <c r="H145" s="5"/>
      <c r="I145" s="31"/>
    </row>
    <row r="146" spans="1:9">
      <c r="A146" s="31"/>
      <c r="B146" s="30" t="s">
        <v>27</v>
      </c>
      <c r="C146" s="6">
        <v>71847538</v>
      </c>
      <c r="D146" s="6">
        <v>70661259</v>
      </c>
      <c r="E146" s="6">
        <v>65130263</v>
      </c>
      <c r="F146" s="6">
        <v>63087431</v>
      </c>
      <c r="G146" s="6">
        <v>63680742</v>
      </c>
      <c r="H146" s="6"/>
      <c r="I146" s="6"/>
    </row>
    <row r="147" spans="1:9">
      <c r="A147" s="31"/>
      <c r="B147" s="30" t="s">
        <v>28</v>
      </c>
      <c r="C147" s="6">
        <v>16585129</v>
      </c>
      <c r="D147" s="6">
        <v>16187564</v>
      </c>
      <c r="E147" s="6">
        <v>15165312</v>
      </c>
      <c r="F147" s="6">
        <v>14785775</v>
      </c>
      <c r="G147" s="6">
        <v>14865395</v>
      </c>
      <c r="H147" s="6"/>
      <c r="I147" s="6"/>
    </row>
    <row r="148" spans="1:9">
      <c r="A148" s="31"/>
      <c r="B148" s="30" t="s">
        <v>29</v>
      </c>
      <c r="C148" s="6">
        <v>11547855</v>
      </c>
      <c r="D148" s="6">
        <v>11339974</v>
      </c>
      <c r="E148" s="6">
        <v>10559418</v>
      </c>
      <c r="F148" s="6">
        <v>10145266</v>
      </c>
      <c r="G148" s="6">
        <v>10180970</v>
      </c>
      <c r="H148" s="6"/>
      <c r="I148" s="6"/>
    </row>
    <row r="149" spans="1:9">
      <c r="A149" s="31"/>
      <c r="B149" s="30" t="s">
        <v>30</v>
      </c>
      <c r="C149" s="6">
        <v>12827073</v>
      </c>
      <c r="D149" s="6">
        <v>12695413</v>
      </c>
      <c r="E149" s="6">
        <v>11970852</v>
      </c>
      <c r="F149" s="6">
        <v>11807361</v>
      </c>
      <c r="G149" s="6">
        <v>12178552</v>
      </c>
      <c r="H149" s="6"/>
      <c r="I149" s="6"/>
    </row>
    <row r="150" spans="1:9">
      <c r="A150" s="31"/>
      <c r="B150" s="30" t="s">
        <v>31</v>
      </c>
      <c r="C150" s="6">
        <v>20227509</v>
      </c>
      <c r="D150" s="6">
        <v>19928818</v>
      </c>
      <c r="E150" s="6">
        <v>18604812</v>
      </c>
      <c r="F150" s="6">
        <v>18373774</v>
      </c>
      <c r="G150" s="6">
        <v>18808074</v>
      </c>
      <c r="H150" s="6"/>
      <c r="I150" s="6"/>
    </row>
    <row r="151" spans="1:9">
      <c r="A151" s="31"/>
      <c r="B151" s="30" t="s">
        <v>32</v>
      </c>
      <c r="C151" s="6">
        <v>6227273</v>
      </c>
      <c r="D151" s="6">
        <v>6107193</v>
      </c>
      <c r="E151" s="6">
        <v>5682732</v>
      </c>
      <c r="F151" s="6">
        <v>5560589</v>
      </c>
      <c r="G151" s="28">
        <v>5608420</v>
      </c>
      <c r="H151" s="6"/>
      <c r="I151" s="6"/>
    </row>
    <row r="152" spans="1:9">
      <c r="A152" s="31"/>
      <c r="B152" s="30" t="s">
        <v>33</v>
      </c>
      <c r="C152" s="6">
        <v>26175271</v>
      </c>
      <c r="D152" s="6">
        <v>25647530</v>
      </c>
      <c r="E152" s="6">
        <v>24098242</v>
      </c>
      <c r="F152" s="6">
        <v>23296312</v>
      </c>
      <c r="G152" s="6">
        <v>23225483</v>
      </c>
      <c r="H152" s="6"/>
      <c r="I152" s="6"/>
    </row>
    <row r="153" spans="1:9">
      <c r="A153" s="31"/>
      <c r="B153" s="30" t="s">
        <v>34</v>
      </c>
      <c r="C153" s="6">
        <v>19216774</v>
      </c>
      <c r="D153" s="6">
        <v>18420254</v>
      </c>
      <c r="E153" s="6">
        <v>16768989</v>
      </c>
      <c r="F153" s="6">
        <v>16114104</v>
      </c>
      <c r="G153" s="6">
        <v>16163094</v>
      </c>
      <c r="H153" s="6"/>
      <c r="I153" s="6"/>
    </row>
    <row r="154" spans="1:9">
      <c r="A154" s="31"/>
      <c r="B154" s="30" t="s">
        <v>35</v>
      </c>
      <c r="C154" s="6">
        <v>103979486</v>
      </c>
      <c r="D154" s="6">
        <v>101310499</v>
      </c>
      <c r="E154" s="6">
        <v>95523874</v>
      </c>
      <c r="F154" s="6">
        <v>93181836</v>
      </c>
      <c r="G154" s="6">
        <v>94600003</v>
      </c>
      <c r="H154" s="6"/>
      <c r="I154" s="6"/>
    </row>
    <row r="155" spans="1:9">
      <c r="A155" s="31"/>
      <c r="B155" s="30" t="s">
        <v>36</v>
      </c>
      <c r="C155" s="6">
        <v>49005605</v>
      </c>
      <c r="D155" s="6">
        <v>47438400</v>
      </c>
      <c r="E155" s="6">
        <v>44016948</v>
      </c>
      <c r="F155" s="6">
        <v>42952324</v>
      </c>
      <c r="G155" s="6">
        <v>43467230</v>
      </c>
      <c r="H155" s="6"/>
      <c r="I155" s="6"/>
    </row>
    <row r="156" spans="1:9">
      <c r="A156" s="31"/>
      <c r="B156" s="30" t="s">
        <v>37</v>
      </c>
      <c r="C156" s="6">
        <v>8688540</v>
      </c>
      <c r="D156" s="6">
        <v>8418955</v>
      </c>
      <c r="E156" s="6">
        <v>7783534</v>
      </c>
      <c r="F156" s="6">
        <v>7716883</v>
      </c>
      <c r="G156" s="6">
        <v>7841419</v>
      </c>
      <c r="H156" s="6"/>
      <c r="I156" s="6"/>
    </row>
    <row r="157" spans="1:9">
      <c r="A157" s="31"/>
      <c r="B157" s="30" t="s">
        <v>38</v>
      </c>
      <c r="C157" s="6">
        <v>27199110</v>
      </c>
      <c r="D157" s="6">
        <v>26515687</v>
      </c>
      <c r="E157" s="6">
        <v>24804665</v>
      </c>
      <c r="F157" s="6">
        <v>24361225</v>
      </c>
      <c r="G157" s="6">
        <v>24312362</v>
      </c>
      <c r="H157" s="6"/>
      <c r="I157" s="6"/>
    </row>
    <row r="158" spans="1:9">
      <c r="A158" s="31"/>
      <c r="B158" s="30" t="s">
        <v>39</v>
      </c>
      <c r="C158" s="6">
        <v>105534564</v>
      </c>
      <c r="D158" s="6">
        <v>104673936</v>
      </c>
      <c r="E158" s="6">
        <v>100328399</v>
      </c>
      <c r="F158" s="6">
        <v>98408629</v>
      </c>
      <c r="G158" s="6">
        <v>98574990</v>
      </c>
      <c r="H158" s="6"/>
      <c r="I158" s="6"/>
    </row>
    <row r="159" spans="1:9">
      <c r="A159" s="31"/>
      <c r="B159" s="30" t="s">
        <v>40</v>
      </c>
      <c r="C159" s="6">
        <v>13977131</v>
      </c>
      <c r="D159" s="6">
        <v>13517119</v>
      </c>
      <c r="E159" s="6">
        <v>12590394</v>
      </c>
      <c r="F159" s="6">
        <v>12294013</v>
      </c>
      <c r="G159" s="6">
        <v>12442922</v>
      </c>
      <c r="H159" s="6"/>
      <c r="I159" s="6"/>
    </row>
    <row r="160" spans="1:9">
      <c r="A160" s="31"/>
      <c r="B160" s="30" t="s">
        <v>41</v>
      </c>
      <c r="C160" s="6">
        <v>9152470</v>
      </c>
      <c r="D160" s="6">
        <v>9078006</v>
      </c>
      <c r="E160" s="6">
        <v>8480652</v>
      </c>
      <c r="F160" s="6">
        <v>8254819</v>
      </c>
      <c r="G160" s="6">
        <v>8342523</v>
      </c>
      <c r="H160" s="6"/>
      <c r="I160" s="6"/>
    </row>
    <row r="161" spans="1:9">
      <c r="A161" s="31"/>
      <c r="B161" s="30" t="s">
        <v>42</v>
      </c>
      <c r="C161" s="6">
        <v>33457436</v>
      </c>
      <c r="D161" s="6">
        <v>33026834</v>
      </c>
      <c r="E161" s="6">
        <v>31624463</v>
      </c>
      <c r="F161" s="6">
        <v>30864470</v>
      </c>
      <c r="G161" s="6">
        <v>31074460</v>
      </c>
      <c r="H161" s="6"/>
      <c r="I161" s="6"/>
    </row>
    <row r="162" spans="1:9">
      <c r="A162" s="31"/>
      <c r="B162" s="30" t="s">
        <v>43</v>
      </c>
      <c r="C162" s="6">
        <v>3582823</v>
      </c>
      <c r="D162" s="6">
        <v>3524676</v>
      </c>
      <c r="E162" s="6">
        <v>3322715</v>
      </c>
      <c r="F162" s="6">
        <v>3243018</v>
      </c>
      <c r="G162" s="6">
        <v>3311096</v>
      </c>
      <c r="H162" s="6"/>
      <c r="I162" s="6"/>
    </row>
    <row r="163" spans="1:9">
      <c r="A163" s="31"/>
      <c r="B163" s="30" t="s">
        <v>99</v>
      </c>
      <c r="C163" s="6">
        <v>1664302</v>
      </c>
      <c r="D163" s="6">
        <v>1674843</v>
      </c>
      <c r="E163" s="6">
        <v>1567267</v>
      </c>
      <c r="F163" s="6">
        <v>1580846</v>
      </c>
      <c r="G163" s="28">
        <v>1598657</v>
      </c>
      <c r="H163" s="6"/>
      <c r="I163" s="6"/>
    </row>
    <row r="164" spans="1:9">
      <c r="A164" s="31"/>
      <c r="B164" s="30" t="s">
        <v>46</v>
      </c>
      <c r="C164" s="6">
        <f>SUM(C146:C163)</f>
        <v>540895889</v>
      </c>
      <c r="D164" s="6">
        <f t="shared" ref="D164:G164" si="35">SUM(D146:D163)</f>
        <v>530166960</v>
      </c>
      <c r="E164" s="6">
        <f t="shared" si="35"/>
        <v>498023531</v>
      </c>
      <c r="F164" s="6">
        <f t="shared" si="35"/>
        <v>486028675</v>
      </c>
      <c r="G164" s="6">
        <f t="shared" si="35"/>
        <v>490276392</v>
      </c>
      <c r="H164" s="6"/>
      <c r="I164" s="31"/>
    </row>
    <row r="165" spans="1:9">
      <c r="A165" s="31"/>
      <c r="B165" s="30" t="s">
        <v>100</v>
      </c>
      <c r="C165" s="29"/>
      <c r="D165" s="28"/>
      <c r="E165" s="28"/>
      <c r="F165" s="28"/>
      <c r="G165" s="28"/>
      <c r="H165" s="6"/>
      <c r="I165" s="31"/>
    </row>
    <row r="166" spans="1:9">
      <c r="A166" s="31"/>
      <c r="B166" s="30" t="s">
        <v>107</v>
      </c>
      <c r="C166" s="28">
        <v>579111</v>
      </c>
      <c r="D166" s="28">
        <v>819040</v>
      </c>
      <c r="E166" s="28">
        <v>578469</v>
      </c>
      <c r="F166" s="28">
        <v>601325</v>
      </c>
      <c r="G166" s="28">
        <v>552608</v>
      </c>
      <c r="H166" s="6"/>
      <c r="I166" s="31"/>
    </row>
    <row r="167" spans="1:9">
      <c r="A167" s="31"/>
      <c r="B167" s="31"/>
      <c r="C167" s="6">
        <f>C164+C166</f>
        <v>541475000</v>
      </c>
      <c r="D167" s="6">
        <f t="shared" ref="D167:G167" si="36">D164+D166</f>
        <v>530986000</v>
      </c>
      <c r="E167" s="6">
        <f t="shared" si="36"/>
        <v>498602000</v>
      </c>
      <c r="F167" s="6">
        <f t="shared" si="36"/>
        <v>486630000</v>
      </c>
      <c r="G167" s="6">
        <f t="shared" si="36"/>
        <v>490829000</v>
      </c>
      <c r="H167" s="31"/>
      <c r="I167" s="31"/>
    </row>
    <row r="168" spans="1:9">
      <c r="A168" s="31"/>
      <c r="B168" s="76" t="s">
        <v>447</v>
      </c>
      <c r="C168" s="31"/>
      <c r="D168" s="31"/>
      <c r="E168" s="31"/>
      <c r="F168" s="31"/>
      <c r="G168" s="31"/>
      <c r="H168" s="31"/>
      <c r="I168" s="31"/>
    </row>
    <row r="169" spans="1:9">
      <c r="A169" s="31"/>
      <c r="B169" s="30" t="s">
        <v>470</v>
      </c>
      <c r="C169" s="31"/>
      <c r="D169" s="31"/>
      <c r="E169" s="31"/>
      <c r="F169" s="31"/>
      <c r="G169" s="31"/>
      <c r="H169" s="31"/>
      <c r="I169" s="31"/>
    </row>
    <row r="170" spans="1:9">
      <c r="A170" s="31"/>
      <c r="B170" s="31" t="s">
        <v>60</v>
      </c>
      <c r="C170" s="31"/>
      <c r="D170" s="31"/>
      <c r="E170" s="31"/>
      <c r="F170" s="31"/>
      <c r="G170" s="31"/>
      <c r="H170" s="31"/>
      <c r="I170" s="31"/>
    </row>
    <row r="171" spans="1:9">
      <c r="A171" s="31"/>
      <c r="B171" s="31"/>
      <c r="C171" s="31"/>
      <c r="D171" s="31"/>
      <c r="E171" s="31"/>
      <c r="F171" s="31"/>
      <c r="G171" s="31"/>
      <c r="H171" s="31"/>
      <c r="I171" s="31"/>
    </row>
    <row r="172" spans="1:9">
      <c r="A172" s="31"/>
      <c r="B172" s="31"/>
      <c r="C172" s="34">
        <v>2010</v>
      </c>
      <c r="D172" s="34">
        <f>C172+1</f>
        <v>2011</v>
      </c>
      <c r="E172" s="34">
        <f t="shared" ref="E172:G172" si="37">D172+1</f>
        <v>2012</v>
      </c>
      <c r="F172" s="34">
        <f t="shared" si="37"/>
        <v>2013</v>
      </c>
      <c r="G172" s="34">
        <f t="shared" si="37"/>
        <v>2014</v>
      </c>
      <c r="H172" s="5"/>
      <c r="I172" s="31"/>
    </row>
    <row r="173" spans="1:9">
      <c r="A173" s="31"/>
      <c r="B173" s="30" t="s">
        <v>27</v>
      </c>
      <c r="C173" s="10">
        <v>2504.8000000000002</v>
      </c>
      <c r="D173" s="10">
        <v>2431.4</v>
      </c>
      <c r="E173" s="10">
        <v>2288.1000000000004</v>
      </c>
      <c r="F173" s="10">
        <v>2213.3000000000002</v>
      </c>
      <c r="G173" s="6">
        <v>2243.7000000000003</v>
      </c>
      <c r="H173" s="26"/>
      <c r="I173" s="31"/>
    </row>
    <row r="174" spans="1:9">
      <c r="A174" s="31"/>
      <c r="B174" s="30" t="s">
        <v>28</v>
      </c>
      <c r="C174" s="10">
        <v>520.80000000000007</v>
      </c>
      <c r="D174" s="10">
        <v>503.6</v>
      </c>
      <c r="E174" s="10">
        <v>484.69999999999993</v>
      </c>
      <c r="F174" s="10">
        <v>469</v>
      </c>
      <c r="G174" s="6">
        <v>472.79999999999995</v>
      </c>
      <c r="H174" s="26"/>
      <c r="I174" s="31"/>
    </row>
    <row r="175" spans="1:9">
      <c r="A175" s="31"/>
      <c r="B175" s="30" t="s">
        <v>29</v>
      </c>
      <c r="C175" s="10">
        <v>351.79999999999995</v>
      </c>
      <c r="D175" s="10">
        <v>347.5</v>
      </c>
      <c r="E175" s="10">
        <v>329.1</v>
      </c>
      <c r="F175" s="10">
        <v>315</v>
      </c>
      <c r="G175" s="6">
        <v>315.39999999999998</v>
      </c>
      <c r="H175" s="26"/>
      <c r="I175" s="31"/>
    </row>
    <row r="176" spans="1:9">
      <c r="A176" s="31"/>
      <c r="B176" s="30" t="s">
        <v>30</v>
      </c>
      <c r="C176" s="10">
        <v>430.1</v>
      </c>
      <c r="D176" s="10">
        <v>419.8</v>
      </c>
      <c r="E176" s="10">
        <v>406.70000000000005</v>
      </c>
      <c r="F176" s="10">
        <v>390.5</v>
      </c>
      <c r="G176" s="6">
        <v>402.79999999999995</v>
      </c>
      <c r="H176" s="26"/>
      <c r="I176" s="31"/>
    </row>
    <row r="177" spans="1:9">
      <c r="A177" s="31"/>
      <c r="B177" s="30" t="s">
        <v>31</v>
      </c>
      <c r="C177" s="10">
        <v>694</v>
      </c>
      <c r="D177" s="10">
        <v>678.4</v>
      </c>
      <c r="E177" s="10">
        <v>647.1</v>
      </c>
      <c r="F177" s="10">
        <v>636.59999999999991</v>
      </c>
      <c r="G177" s="6">
        <v>651.30000000000007</v>
      </c>
      <c r="H177" s="26"/>
      <c r="I177" s="31"/>
    </row>
    <row r="178" spans="1:9">
      <c r="A178" s="31"/>
      <c r="B178" s="30" t="s">
        <v>32</v>
      </c>
      <c r="C178" s="10">
        <v>200.9</v>
      </c>
      <c r="D178" s="10">
        <v>195.3</v>
      </c>
      <c r="E178" s="10">
        <v>185.39999999999998</v>
      </c>
      <c r="F178" s="10">
        <v>180.3</v>
      </c>
      <c r="G178" s="28">
        <v>181.79999999999998</v>
      </c>
      <c r="H178" s="26"/>
      <c r="I178" s="31"/>
    </row>
    <row r="179" spans="1:9">
      <c r="A179" s="31"/>
      <c r="B179" s="30" t="s">
        <v>33</v>
      </c>
      <c r="C179" s="10">
        <v>861.59999999999991</v>
      </c>
      <c r="D179" s="10">
        <v>840</v>
      </c>
      <c r="E179" s="10">
        <v>802.09999999999991</v>
      </c>
      <c r="F179" s="10">
        <v>762.59999999999991</v>
      </c>
      <c r="G179" s="6">
        <v>765.5</v>
      </c>
      <c r="H179" s="26"/>
      <c r="I179" s="31"/>
    </row>
    <row r="180" spans="1:9">
      <c r="A180" s="31"/>
      <c r="B180" s="30" t="s">
        <v>34</v>
      </c>
      <c r="C180" s="10">
        <v>636.70000000000005</v>
      </c>
      <c r="D180" s="10">
        <v>609.89999999999986</v>
      </c>
      <c r="E180" s="10">
        <v>572.80000000000007</v>
      </c>
      <c r="F180" s="10">
        <v>544.29999999999995</v>
      </c>
      <c r="G180" s="6">
        <v>547.6</v>
      </c>
      <c r="H180" s="26"/>
      <c r="I180" s="31"/>
    </row>
    <row r="181" spans="1:9">
      <c r="A181" s="31"/>
      <c r="B181" s="30" t="s">
        <v>35</v>
      </c>
      <c r="C181" s="10">
        <v>3102.3</v>
      </c>
      <c r="D181" s="10">
        <v>3019.7</v>
      </c>
      <c r="E181" s="10">
        <v>2872.7</v>
      </c>
      <c r="F181" s="10">
        <v>2766.2000000000003</v>
      </c>
      <c r="G181" s="6">
        <v>2820.5</v>
      </c>
      <c r="H181" s="26"/>
      <c r="I181" s="31"/>
    </row>
    <row r="182" spans="1:9">
      <c r="A182" s="31"/>
      <c r="B182" s="30" t="s">
        <v>36</v>
      </c>
      <c r="C182" s="10">
        <v>1648.5</v>
      </c>
      <c r="D182" s="10">
        <v>1589.5</v>
      </c>
      <c r="E182" s="10">
        <v>1511.7</v>
      </c>
      <c r="F182" s="10">
        <v>1466.2000000000003</v>
      </c>
      <c r="G182" s="6">
        <v>1483.3</v>
      </c>
      <c r="H182" s="26"/>
      <c r="I182" s="31"/>
    </row>
    <row r="183" spans="1:9">
      <c r="A183" s="31"/>
      <c r="B183" s="30" t="s">
        <v>37</v>
      </c>
      <c r="C183" s="10">
        <v>307.5</v>
      </c>
      <c r="D183" s="10">
        <v>296.10000000000002</v>
      </c>
      <c r="E183" s="10">
        <v>280</v>
      </c>
      <c r="F183" s="10">
        <v>273</v>
      </c>
      <c r="G183" s="6">
        <v>278.3</v>
      </c>
      <c r="H183" s="26"/>
      <c r="I183" s="31"/>
    </row>
    <row r="184" spans="1:9">
      <c r="A184" s="31"/>
      <c r="B184" s="30" t="s">
        <v>38</v>
      </c>
      <c r="C184" s="10">
        <v>937.4</v>
      </c>
      <c r="D184" s="10">
        <v>909.2</v>
      </c>
      <c r="E184" s="10">
        <v>863</v>
      </c>
      <c r="F184" s="10">
        <v>834.59999999999991</v>
      </c>
      <c r="G184" s="6">
        <v>835.3</v>
      </c>
      <c r="H184" s="26"/>
      <c r="I184" s="31"/>
    </row>
    <row r="185" spans="1:9">
      <c r="A185" s="31"/>
      <c r="B185" s="30" t="s">
        <v>39</v>
      </c>
      <c r="C185" s="10">
        <v>2965</v>
      </c>
      <c r="D185" s="10">
        <v>2924.0999999999995</v>
      </c>
      <c r="E185" s="10">
        <v>2812.9</v>
      </c>
      <c r="F185" s="10">
        <v>2743.3999999999996</v>
      </c>
      <c r="G185" s="6">
        <v>2772.3999999999996</v>
      </c>
      <c r="H185" s="26"/>
      <c r="I185" s="31"/>
    </row>
    <row r="186" spans="1:9">
      <c r="A186" s="31"/>
      <c r="B186" s="30" t="s">
        <v>40</v>
      </c>
      <c r="C186" s="10">
        <v>510.00000000000006</v>
      </c>
      <c r="D186" s="10">
        <v>489.1</v>
      </c>
      <c r="E186" s="10">
        <v>465.40000000000003</v>
      </c>
      <c r="F186" s="10">
        <v>454.20000000000005</v>
      </c>
      <c r="G186" s="6">
        <v>464.1</v>
      </c>
      <c r="H186" s="26"/>
      <c r="I186" s="31"/>
    </row>
    <row r="187" spans="1:9">
      <c r="A187" s="31"/>
      <c r="B187" s="30" t="s">
        <v>41</v>
      </c>
      <c r="C187" s="10">
        <v>265.5</v>
      </c>
      <c r="D187" s="10">
        <v>261.10000000000002</v>
      </c>
      <c r="E187" s="10">
        <v>247</v>
      </c>
      <c r="F187" s="10">
        <v>238.90000000000003</v>
      </c>
      <c r="G187" s="6">
        <v>242.6</v>
      </c>
      <c r="H187" s="26"/>
      <c r="I187" s="31"/>
    </row>
    <row r="188" spans="1:9">
      <c r="A188" s="31"/>
      <c r="B188" s="30" t="s">
        <v>42</v>
      </c>
      <c r="C188" s="10">
        <v>932.90000000000009</v>
      </c>
      <c r="D188" s="10">
        <v>905.9</v>
      </c>
      <c r="E188" s="10">
        <v>877.6</v>
      </c>
      <c r="F188" s="10">
        <v>845.2</v>
      </c>
      <c r="G188" s="6">
        <v>851.4</v>
      </c>
      <c r="H188" s="26"/>
      <c r="I188" s="31"/>
    </row>
    <row r="189" spans="1:9">
      <c r="A189" s="31"/>
      <c r="B189" s="30" t="s">
        <v>43</v>
      </c>
      <c r="C189" s="10">
        <v>116.99999999999999</v>
      </c>
      <c r="D189" s="10">
        <v>114.60000000000001</v>
      </c>
      <c r="E189" s="10">
        <v>109</v>
      </c>
      <c r="F189" s="10">
        <v>105.10000000000001</v>
      </c>
      <c r="G189" s="6">
        <v>107.89999999999999</v>
      </c>
      <c r="H189" s="26"/>
      <c r="I189" s="31"/>
    </row>
    <row r="190" spans="1:9">
      <c r="A190" s="31"/>
      <c r="B190" s="30" t="s">
        <v>99</v>
      </c>
      <c r="C190" s="10">
        <v>50.699999999999996</v>
      </c>
      <c r="D190" s="10">
        <v>50.3</v>
      </c>
      <c r="E190" s="10">
        <v>49.1</v>
      </c>
      <c r="F190" s="10">
        <v>48.3</v>
      </c>
      <c r="G190" s="28">
        <v>48.699999999999996</v>
      </c>
      <c r="H190" s="26"/>
      <c r="I190" s="31"/>
    </row>
    <row r="191" spans="1:9">
      <c r="A191" s="31"/>
      <c r="B191" s="30" t="s">
        <v>46</v>
      </c>
      <c r="C191" s="10">
        <f>SUM(C173:C190)</f>
        <v>17037.5</v>
      </c>
      <c r="D191" s="10">
        <f t="shared" ref="D191:G191" si="38">SUM(D173:D190)</f>
        <v>16585.5</v>
      </c>
      <c r="E191" s="10">
        <f t="shared" si="38"/>
        <v>15804.400000000001</v>
      </c>
      <c r="F191" s="10">
        <f t="shared" si="38"/>
        <v>15286.7</v>
      </c>
      <c r="G191" s="10">
        <f t="shared" si="38"/>
        <v>15485.4</v>
      </c>
      <c r="H191" s="26"/>
      <c r="I191" s="31"/>
    </row>
    <row r="192" spans="1:9">
      <c r="A192" s="31"/>
      <c r="B192" s="30" t="s">
        <v>100</v>
      </c>
      <c r="C192" s="27"/>
      <c r="D192" s="26"/>
      <c r="E192" s="26"/>
      <c r="F192" s="26"/>
      <c r="G192" s="28"/>
      <c r="H192" s="26"/>
      <c r="I192" s="31"/>
    </row>
    <row r="193" spans="1:9">
      <c r="A193" s="31"/>
      <c r="B193" s="30" t="s">
        <v>107</v>
      </c>
      <c r="C193" s="26">
        <v>10.900000000001455</v>
      </c>
      <c r="D193" s="26">
        <v>12.900000000001455</v>
      </c>
      <c r="E193" s="26">
        <v>12.599999999994907</v>
      </c>
      <c r="F193" s="26">
        <v>12.299999999999272</v>
      </c>
      <c r="G193" s="28">
        <v>12.300000000001091</v>
      </c>
      <c r="H193" s="26"/>
      <c r="I193" s="31"/>
    </row>
    <row r="194" spans="1:9">
      <c r="A194" s="31"/>
      <c r="B194" s="31"/>
      <c r="C194" s="6">
        <f>C191+C193</f>
        <v>17048.400000000001</v>
      </c>
      <c r="D194" s="6">
        <f t="shared" ref="D194:G194" si="39">D191+D193</f>
        <v>16598.400000000001</v>
      </c>
      <c r="E194" s="6">
        <f t="shared" si="39"/>
        <v>15816.999999999996</v>
      </c>
      <c r="F194" s="6">
        <f t="shared" si="39"/>
        <v>15299</v>
      </c>
      <c r="G194" s="6">
        <f t="shared" si="39"/>
        <v>15497.7</v>
      </c>
      <c r="H194" s="31"/>
      <c r="I194" s="31"/>
    </row>
    <row r="195" spans="1:9">
      <c r="A195" s="31"/>
      <c r="B195" s="76" t="s">
        <v>448</v>
      </c>
      <c r="C195" s="31"/>
      <c r="D195" s="31"/>
      <c r="E195" s="31"/>
      <c r="F195" s="31"/>
      <c r="G195" s="31"/>
      <c r="H195" s="31"/>
      <c r="I195" s="31"/>
    </row>
    <row r="196" spans="1:9">
      <c r="A196" s="31"/>
      <c r="B196" s="30" t="s">
        <v>122</v>
      </c>
      <c r="C196" s="31"/>
      <c r="D196" s="31"/>
      <c r="E196" s="31"/>
      <c r="F196" s="31"/>
      <c r="G196" s="31"/>
      <c r="H196" s="31"/>
      <c r="I196" s="31"/>
    </row>
    <row r="197" spans="1:9">
      <c r="A197" s="31"/>
      <c r="B197" s="31" t="s">
        <v>60</v>
      </c>
      <c r="C197" s="31"/>
      <c r="D197" s="31"/>
      <c r="E197" s="31"/>
      <c r="F197" s="31"/>
      <c r="G197" s="31"/>
      <c r="H197" s="31"/>
      <c r="I197" s="31"/>
    </row>
    <row r="198" spans="1:9">
      <c r="A198" s="31"/>
      <c r="B198" s="31"/>
      <c r="C198" s="31"/>
      <c r="D198" s="31"/>
      <c r="E198" s="31"/>
      <c r="F198" s="31"/>
      <c r="G198" s="31"/>
      <c r="H198" s="31"/>
      <c r="I198" s="31"/>
    </row>
    <row r="199" spans="1:9">
      <c r="A199" s="31"/>
      <c r="B199" s="31"/>
      <c r="C199" s="34">
        <v>2010</v>
      </c>
      <c r="D199" s="34">
        <f>C199+1</f>
        <v>2011</v>
      </c>
      <c r="E199" s="34">
        <f t="shared" ref="E199:G199" si="40">D199+1</f>
        <v>2012</v>
      </c>
      <c r="F199" s="34">
        <f t="shared" si="40"/>
        <v>2013</v>
      </c>
      <c r="G199" s="34">
        <f t="shared" si="40"/>
        <v>2014</v>
      </c>
      <c r="H199" s="5"/>
      <c r="I199" s="31"/>
    </row>
    <row r="200" spans="1:9">
      <c r="A200" s="31"/>
      <c r="B200" s="30" t="s">
        <v>27</v>
      </c>
      <c r="C200" s="6">
        <v>4163185.4000000004</v>
      </c>
      <c r="D200" s="6">
        <v>4053838.0999999996</v>
      </c>
      <c r="E200" s="6">
        <v>3760896.1999999997</v>
      </c>
      <c r="F200" s="6">
        <v>3609144.5</v>
      </c>
      <c r="G200" s="6">
        <v>3673828.1</v>
      </c>
      <c r="H200" s="6"/>
      <c r="I200" s="31"/>
    </row>
    <row r="201" spans="1:9">
      <c r="A201" s="31"/>
      <c r="B201" s="30" t="s">
        <v>28</v>
      </c>
      <c r="C201" s="6">
        <v>875578.7</v>
      </c>
      <c r="D201" s="6">
        <v>849523.69999999984</v>
      </c>
      <c r="E201" s="6">
        <v>805416.4</v>
      </c>
      <c r="F201" s="6">
        <v>779634.7</v>
      </c>
      <c r="G201" s="6">
        <v>787442.10000000009</v>
      </c>
      <c r="H201" s="6"/>
      <c r="I201" s="31"/>
    </row>
    <row r="202" spans="1:9">
      <c r="A202" s="31"/>
      <c r="B202" s="30" t="s">
        <v>29</v>
      </c>
      <c r="C202" s="6">
        <v>589508.80000000005</v>
      </c>
      <c r="D202" s="6">
        <v>580453.1</v>
      </c>
      <c r="E202" s="6">
        <v>543408.30000000005</v>
      </c>
      <c r="F202" s="6">
        <v>514266.4</v>
      </c>
      <c r="G202" s="6">
        <v>520610.29999999993</v>
      </c>
      <c r="H202" s="6"/>
      <c r="I202" s="31"/>
    </row>
    <row r="203" spans="1:9">
      <c r="A203" s="31"/>
      <c r="B203" s="30" t="s">
        <v>30</v>
      </c>
      <c r="C203" s="6">
        <v>720105.5</v>
      </c>
      <c r="D203" s="6">
        <v>697822.90000000014</v>
      </c>
      <c r="E203" s="6">
        <v>670236.4</v>
      </c>
      <c r="F203" s="6">
        <v>643787.80000000005</v>
      </c>
      <c r="G203" s="6">
        <v>659069.6</v>
      </c>
      <c r="H203" s="6"/>
      <c r="I203" s="31"/>
    </row>
    <row r="204" spans="1:9">
      <c r="A204" s="31"/>
      <c r="B204" s="30" t="s">
        <v>31</v>
      </c>
      <c r="C204" s="6">
        <v>1168294.3</v>
      </c>
      <c r="D204" s="6">
        <v>1142022</v>
      </c>
      <c r="E204" s="6">
        <v>1080795.4000000001</v>
      </c>
      <c r="F204" s="6">
        <v>1055528.6000000001</v>
      </c>
      <c r="G204" s="6">
        <v>1074430.3</v>
      </c>
      <c r="H204" s="6"/>
      <c r="I204" s="31"/>
    </row>
    <row r="205" spans="1:9">
      <c r="A205" s="31"/>
      <c r="B205" s="30" t="s">
        <v>32</v>
      </c>
      <c r="C205" s="6">
        <v>334000.8</v>
      </c>
      <c r="D205" s="6">
        <v>325315.7</v>
      </c>
      <c r="E205" s="6">
        <v>307471.69999999995</v>
      </c>
      <c r="F205" s="6">
        <v>296613</v>
      </c>
      <c r="G205" s="28">
        <v>302258.5</v>
      </c>
      <c r="H205" s="28"/>
      <c r="I205" s="31"/>
    </row>
    <row r="206" spans="1:9">
      <c r="A206" s="31"/>
      <c r="B206" s="30" t="s">
        <v>33</v>
      </c>
      <c r="C206" s="6">
        <v>1449798.8</v>
      </c>
      <c r="D206" s="6">
        <v>1418585.3</v>
      </c>
      <c r="E206" s="6">
        <v>1341840.8999999999</v>
      </c>
      <c r="F206" s="6">
        <v>1269993.1000000001</v>
      </c>
      <c r="G206" s="6">
        <v>1280235.3999999999</v>
      </c>
      <c r="H206" s="6"/>
      <c r="I206" s="31"/>
    </row>
    <row r="207" spans="1:9">
      <c r="A207" s="31"/>
      <c r="B207" s="30" t="s">
        <v>34</v>
      </c>
      <c r="C207" s="6">
        <v>1085092.3999999999</v>
      </c>
      <c r="D207" s="6">
        <v>1038716.2</v>
      </c>
      <c r="E207" s="6">
        <v>968747.60000000009</v>
      </c>
      <c r="F207" s="6">
        <v>919451</v>
      </c>
      <c r="G207" s="6">
        <v>922436.6</v>
      </c>
      <c r="H207" s="6"/>
      <c r="I207" s="31"/>
    </row>
    <row r="208" spans="1:9">
      <c r="A208" s="31"/>
      <c r="B208" s="30" t="s">
        <v>35</v>
      </c>
      <c r="C208" s="6">
        <v>5164966.7</v>
      </c>
      <c r="D208" s="6">
        <v>5038359.5999999996</v>
      </c>
      <c r="E208" s="6">
        <v>4745702.8</v>
      </c>
      <c r="F208" s="6">
        <v>4540845.2000000011</v>
      </c>
      <c r="G208" s="6">
        <v>4633489.8</v>
      </c>
      <c r="H208" s="6"/>
      <c r="I208" s="31"/>
    </row>
    <row r="209" spans="1:9">
      <c r="A209" s="31"/>
      <c r="B209" s="30" t="s">
        <v>36</v>
      </c>
      <c r="C209" s="6">
        <v>2738272.5</v>
      </c>
      <c r="D209" s="6">
        <v>2655009.5</v>
      </c>
      <c r="E209" s="6">
        <v>2490033.1</v>
      </c>
      <c r="F209" s="6">
        <v>2400249.9000000004</v>
      </c>
      <c r="G209" s="6">
        <v>2442701.4000000004</v>
      </c>
      <c r="H209" s="6"/>
      <c r="I209" s="31"/>
    </row>
    <row r="210" spans="1:9">
      <c r="A210" s="31"/>
      <c r="B210" s="30" t="s">
        <v>37</v>
      </c>
      <c r="C210" s="6">
        <v>522375.8</v>
      </c>
      <c r="D210" s="6">
        <v>499648.19999999995</v>
      </c>
      <c r="E210" s="6">
        <v>466035.9</v>
      </c>
      <c r="F210" s="6">
        <v>452902.40000000002</v>
      </c>
      <c r="G210" s="6">
        <v>463891.8</v>
      </c>
      <c r="H210" s="6"/>
      <c r="I210" s="31"/>
    </row>
    <row r="211" spans="1:9">
      <c r="A211" s="31"/>
      <c r="B211" s="30" t="s">
        <v>38</v>
      </c>
      <c r="C211" s="6">
        <v>1589646.5</v>
      </c>
      <c r="D211" s="6">
        <v>1536558.2999999998</v>
      </c>
      <c r="E211" s="6">
        <v>1444428.3</v>
      </c>
      <c r="F211" s="6">
        <v>1391362.6</v>
      </c>
      <c r="G211" s="6">
        <v>1397961.4</v>
      </c>
      <c r="H211" s="6"/>
      <c r="I211" s="31"/>
    </row>
    <row r="212" spans="1:9">
      <c r="A212" s="31"/>
      <c r="B212" s="30" t="s">
        <v>39</v>
      </c>
      <c r="C212" s="6">
        <v>4921624.2</v>
      </c>
      <c r="D212" s="6">
        <v>4844215.1999999993</v>
      </c>
      <c r="E212" s="6">
        <v>4633615.4000000004</v>
      </c>
      <c r="F212" s="6">
        <v>4499457.5999999996</v>
      </c>
      <c r="G212" s="6">
        <v>4536644</v>
      </c>
      <c r="H212" s="6"/>
      <c r="I212" s="31"/>
    </row>
    <row r="213" spans="1:9">
      <c r="A213" s="31"/>
      <c r="B213" s="30" t="s">
        <v>40</v>
      </c>
      <c r="C213" s="6">
        <v>852743.8</v>
      </c>
      <c r="D213" s="6">
        <v>821424.89999999991</v>
      </c>
      <c r="E213" s="6">
        <v>774595.79999999993</v>
      </c>
      <c r="F213" s="6">
        <v>756013.89999999991</v>
      </c>
      <c r="G213" s="6">
        <v>775372.89999999991</v>
      </c>
      <c r="H213" s="6"/>
      <c r="I213" s="31"/>
    </row>
    <row r="214" spans="1:9">
      <c r="A214" s="31"/>
      <c r="B214" s="30" t="s">
        <v>41</v>
      </c>
      <c r="C214" s="6">
        <v>436379.10000000003</v>
      </c>
      <c r="D214" s="6">
        <v>432422.1</v>
      </c>
      <c r="E214" s="6">
        <v>406938.5</v>
      </c>
      <c r="F214" s="6">
        <v>390105.7</v>
      </c>
      <c r="G214" s="6">
        <v>397385.6</v>
      </c>
      <c r="H214" s="6"/>
      <c r="I214" s="31"/>
    </row>
    <row r="215" spans="1:9">
      <c r="A215" s="31"/>
      <c r="B215" s="30" t="s">
        <v>42</v>
      </c>
      <c r="C215" s="6">
        <v>1507418.8</v>
      </c>
      <c r="D215" s="6">
        <v>1486876.5999999999</v>
      </c>
      <c r="E215" s="6">
        <v>1424691.1</v>
      </c>
      <c r="F215" s="6">
        <v>1367745.4999999998</v>
      </c>
      <c r="G215" s="6">
        <v>1385225.1</v>
      </c>
      <c r="H215" s="6"/>
      <c r="I215" s="31"/>
    </row>
    <row r="216" spans="1:9">
      <c r="A216" s="31"/>
      <c r="B216" s="30" t="s">
        <v>43</v>
      </c>
      <c r="C216" s="6">
        <v>197413</v>
      </c>
      <c r="D216" s="6">
        <v>195236.7</v>
      </c>
      <c r="E216" s="6">
        <v>183515.4</v>
      </c>
      <c r="F216" s="6">
        <v>174450.2</v>
      </c>
      <c r="G216" s="6">
        <v>180336.2</v>
      </c>
      <c r="H216" s="6"/>
      <c r="I216" s="31"/>
    </row>
    <row r="217" spans="1:9">
      <c r="A217" s="31"/>
      <c r="B217" s="30" t="s">
        <v>99</v>
      </c>
      <c r="C217" s="6">
        <v>83641.399999999994</v>
      </c>
      <c r="D217" s="6">
        <v>83755.099999999977</v>
      </c>
      <c r="E217" s="6">
        <v>80229.600000000006</v>
      </c>
      <c r="F217" s="6">
        <v>79418.299999999988</v>
      </c>
      <c r="G217" s="28">
        <v>81940.399999999994</v>
      </c>
      <c r="H217" s="28"/>
      <c r="I217" s="31"/>
    </row>
    <row r="218" spans="1:9">
      <c r="A218" s="31"/>
      <c r="B218" s="30" t="s">
        <v>46</v>
      </c>
      <c r="C218" s="6">
        <f>SUM(C200:C217)</f>
        <v>28400046.500000004</v>
      </c>
      <c r="D218" s="6">
        <f t="shared" ref="D218:G218" si="41">SUM(D200:D217)</f>
        <v>27699783.200000003</v>
      </c>
      <c r="E218" s="6">
        <f t="shared" si="41"/>
        <v>26128598.800000001</v>
      </c>
      <c r="F218" s="6">
        <f t="shared" si="41"/>
        <v>25140970.400000002</v>
      </c>
      <c r="G218" s="6">
        <f t="shared" si="41"/>
        <v>25515259.5</v>
      </c>
      <c r="H218" s="28"/>
      <c r="I218" s="31"/>
    </row>
    <row r="219" spans="1:9">
      <c r="A219" s="31"/>
      <c r="B219" s="30" t="s">
        <v>100</v>
      </c>
      <c r="C219" s="29"/>
      <c r="D219" s="28"/>
      <c r="E219" s="28"/>
      <c r="F219" s="28"/>
      <c r="G219" s="28"/>
      <c r="H219" s="28"/>
      <c r="I219" s="31"/>
    </row>
    <row r="220" spans="1:9">
      <c r="A220" s="31"/>
      <c r="B220" s="30" t="s">
        <v>107</v>
      </c>
      <c r="C220" s="28">
        <v>18376.19999999553</v>
      </c>
      <c r="D220" s="28">
        <v>21282.79999999702</v>
      </c>
      <c r="E220" s="28">
        <v>21562.999999996275</v>
      </c>
      <c r="F220" s="28">
        <v>21233.5</v>
      </c>
      <c r="G220" s="28">
        <v>21544.800000000745</v>
      </c>
      <c r="H220" s="28"/>
      <c r="I220" s="31"/>
    </row>
    <row r="221" spans="1:9">
      <c r="A221" s="31"/>
      <c r="B221" s="21"/>
      <c r="C221" s="6">
        <f>C218+C220</f>
        <v>28418422.699999999</v>
      </c>
      <c r="D221" s="6">
        <f t="shared" ref="D221:G221" si="42">D218+D220</f>
        <v>27721066</v>
      </c>
      <c r="E221" s="6">
        <f t="shared" si="42"/>
        <v>26150161.799999997</v>
      </c>
      <c r="F221" s="6">
        <f t="shared" si="42"/>
        <v>25162203.900000002</v>
      </c>
      <c r="G221" s="6">
        <f t="shared" si="42"/>
        <v>25536804.300000001</v>
      </c>
      <c r="H221" s="31"/>
      <c r="I221" s="31"/>
    </row>
    <row r="222" spans="1:9">
      <c r="A222" s="31"/>
      <c r="B222" s="31"/>
      <c r="C222" s="31"/>
      <c r="D222" s="71"/>
      <c r="E222" s="71"/>
      <c r="F222" s="31"/>
      <c r="G222" s="31"/>
      <c r="H222" s="31"/>
      <c r="I222" s="31"/>
    </row>
    <row r="223" spans="1:9">
      <c r="A223" s="31"/>
      <c r="B223" s="21" t="s">
        <v>117</v>
      </c>
      <c r="C223" s="31" t="s">
        <v>126</v>
      </c>
      <c r="D223" s="31"/>
      <c r="E223" s="31"/>
      <c r="F223" s="31"/>
      <c r="G223" s="31"/>
      <c r="H223" s="31"/>
      <c r="I223" s="31"/>
    </row>
    <row r="224" spans="1:9">
      <c r="A224" s="31"/>
      <c r="B224" s="31"/>
      <c r="C224" s="31"/>
      <c r="D224" s="31"/>
      <c r="E224" s="31"/>
      <c r="F224" s="31"/>
      <c r="G224" s="31"/>
      <c r="H224" s="31"/>
      <c r="I224" s="31"/>
    </row>
    <row r="225" spans="1:9">
      <c r="A225" s="31"/>
      <c r="B225" s="31"/>
      <c r="C225" s="34">
        <v>2010</v>
      </c>
      <c r="D225" s="34">
        <f>C225+1</f>
        <v>2011</v>
      </c>
      <c r="E225" s="34">
        <f t="shared" ref="E225:G225" si="43">D225+1</f>
        <v>2012</v>
      </c>
      <c r="F225" s="34">
        <f t="shared" si="43"/>
        <v>2013</v>
      </c>
      <c r="G225" s="34">
        <f t="shared" si="43"/>
        <v>2014</v>
      </c>
      <c r="H225" s="31"/>
      <c r="I225" s="31"/>
    </row>
    <row r="226" spans="1:9">
      <c r="A226" s="31"/>
      <c r="B226" s="30" t="s">
        <v>27</v>
      </c>
      <c r="C226" s="6">
        <v>81705714.80497998</v>
      </c>
      <c r="D226" s="6">
        <v>80341260.48537606</v>
      </c>
      <c r="E226" s="6">
        <v>74730416.830441937</v>
      </c>
      <c r="F226" s="6">
        <v>72797321.92936866</v>
      </c>
      <c r="G226" s="6">
        <v>73401358.75146693</v>
      </c>
      <c r="H226" s="31"/>
      <c r="I226" s="31"/>
    </row>
    <row r="227" spans="1:9">
      <c r="A227" s="31"/>
      <c r="B227" s="30" t="s">
        <v>28</v>
      </c>
      <c r="C227" s="6">
        <v>18644951.325171392</v>
      </c>
      <c r="D227" s="6">
        <v>18285111.726150084</v>
      </c>
      <c r="E227" s="6">
        <v>17172973.881854746</v>
      </c>
      <c r="F227" s="6">
        <v>16682740.010553334</v>
      </c>
      <c r="G227" s="6">
        <v>16773473.382230967</v>
      </c>
      <c r="H227" s="31"/>
      <c r="I227" s="31"/>
    </row>
    <row r="228" spans="1:9">
      <c r="A228" s="31"/>
      <c r="B228" s="30" t="s">
        <v>29</v>
      </c>
      <c r="C228" s="6">
        <v>13163346.07860367</v>
      </c>
      <c r="D228" s="6">
        <v>12970646.411948435</v>
      </c>
      <c r="E228" s="6">
        <v>12166129.4884456</v>
      </c>
      <c r="F228" s="6">
        <v>11683603.566940743</v>
      </c>
      <c r="G228" s="6">
        <v>11712946.465566844</v>
      </c>
      <c r="H228" s="31"/>
      <c r="I228" s="31"/>
    </row>
    <row r="229" spans="1:9">
      <c r="A229" s="31"/>
      <c r="B229" s="30" t="s">
        <v>30</v>
      </c>
      <c r="C229" s="6">
        <v>14501229.064481778</v>
      </c>
      <c r="D229" s="6">
        <v>14326486.769776251</v>
      </c>
      <c r="E229" s="6">
        <v>13612541.814597059</v>
      </c>
      <c r="F229" s="6">
        <v>13528720.594531942</v>
      </c>
      <c r="G229" s="6">
        <v>13871648.613711184</v>
      </c>
      <c r="H229" s="31"/>
      <c r="I229" s="31"/>
    </row>
    <row r="230" spans="1:9">
      <c r="A230" s="31"/>
      <c r="B230" s="30" t="s">
        <v>31</v>
      </c>
      <c r="C230" s="6">
        <v>22690527.680292804</v>
      </c>
      <c r="D230" s="6">
        <v>22306333.689896885</v>
      </c>
      <c r="E230" s="6">
        <v>20952091.708093289</v>
      </c>
      <c r="F230" s="6">
        <v>20690181.262827337</v>
      </c>
      <c r="G230" s="6">
        <v>21146650.582427043</v>
      </c>
      <c r="H230" s="31"/>
      <c r="I230" s="31"/>
    </row>
    <row r="231" spans="1:9">
      <c r="A231" s="31"/>
      <c r="B231" s="30" t="s">
        <v>32</v>
      </c>
      <c r="C231" s="6">
        <v>7054161.5022104569</v>
      </c>
      <c r="D231" s="6">
        <v>6942031.0190054988</v>
      </c>
      <c r="E231" s="6">
        <v>6495458.7666443568</v>
      </c>
      <c r="F231" s="6">
        <v>6351432.9054090809</v>
      </c>
      <c r="G231" s="6">
        <v>6406341.281317668</v>
      </c>
      <c r="H231" s="31"/>
      <c r="I231" s="31"/>
    </row>
    <row r="232" spans="1:9">
      <c r="A232" s="31"/>
      <c r="B232" s="30" t="s">
        <v>33</v>
      </c>
      <c r="C232" s="6">
        <v>29920551.349410553</v>
      </c>
      <c r="D232" s="6">
        <v>29373715.328808222</v>
      </c>
      <c r="E232" s="6">
        <v>27793335.636462048</v>
      </c>
      <c r="F232" s="6">
        <v>26933548.533954933</v>
      </c>
      <c r="G232" s="6">
        <v>26789755.25470189</v>
      </c>
      <c r="H232" s="31"/>
      <c r="I232" s="31"/>
    </row>
    <row r="233" spans="1:9">
      <c r="A233" s="31"/>
      <c r="B233" s="30" t="s">
        <v>34</v>
      </c>
      <c r="C233" s="6">
        <v>21875748.294163492</v>
      </c>
      <c r="D233" s="6">
        <v>21042641.437383085</v>
      </c>
      <c r="E233" s="6">
        <v>19422859.772814017</v>
      </c>
      <c r="F233" s="6">
        <v>18830639.407183193</v>
      </c>
      <c r="G233" s="6">
        <v>18827781.310693495</v>
      </c>
      <c r="H233" s="31"/>
      <c r="I233" s="31"/>
    </row>
    <row r="234" spans="1:9">
      <c r="A234" s="31"/>
      <c r="B234" s="30" t="s">
        <v>35</v>
      </c>
      <c r="C234" s="6">
        <v>116654800.35191125</v>
      </c>
      <c r="D234" s="6">
        <v>113660023.17625833</v>
      </c>
      <c r="E234" s="6">
        <v>107711319.01256739</v>
      </c>
      <c r="F234" s="6">
        <v>105552449.50727537</v>
      </c>
      <c r="G234" s="6">
        <v>106858529.28874961</v>
      </c>
      <c r="H234" s="31"/>
      <c r="I234" s="31"/>
    </row>
    <row r="235" spans="1:9">
      <c r="A235" s="31"/>
      <c r="B235" s="30" t="s">
        <v>36</v>
      </c>
      <c r="C235" s="6">
        <v>55835369.888665818</v>
      </c>
      <c r="D235" s="6">
        <v>54170584.413487986</v>
      </c>
      <c r="E235" s="6">
        <v>50755099.085405484</v>
      </c>
      <c r="F235" s="6">
        <v>49456452.756219655</v>
      </c>
      <c r="G235" s="6">
        <v>50079864.908355914</v>
      </c>
      <c r="H235" s="31"/>
      <c r="I235" s="31"/>
    </row>
    <row r="236" spans="1:9">
      <c r="A236" s="31"/>
      <c r="B236" s="30" t="s">
        <v>37</v>
      </c>
      <c r="C236" s="6">
        <v>9963990.2724677734</v>
      </c>
      <c r="D236" s="6">
        <v>9695243.5169576276</v>
      </c>
      <c r="E236" s="6">
        <v>9056371.650704097</v>
      </c>
      <c r="F236" s="6">
        <v>8956564.4533455782</v>
      </c>
      <c r="G236" s="6">
        <v>9056901.8467567433</v>
      </c>
      <c r="H236" s="31"/>
      <c r="I236" s="31"/>
    </row>
    <row r="237" spans="1:9">
      <c r="A237" s="31"/>
      <c r="B237" s="30" t="s">
        <v>38</v>
      </c>
      <c r="C237" s="6">
        <v>31448927.278816491</v>
      </c>
      <c r="D237" s="6">
        <v>30798054.395772971</v>
      </c>
      <c r="E237" s="6">
        <v>29078300.130227879</v>
      </c>
      <c r="F237" s="6">
        <v>28509071.991973884</v>
      </c>
      <c r="G237" s="6">
        <v>28362163.30796738</v>
      </c>
      <c r="H237" s="31"/>
      <c r="I237" s="31"/>
    </row>
    <row r="238" spans="1:9">
      <c r="A238" s="31"/>
      <c r="B238" s="30" t="s">
        <v>39</v>
      </c>
      <c r="C238" s="6">
        <v>115597404.05165231</v>
      </c>
      <c r="D238" s="6">
        <v>114619522.29813872</v>
      </c>
      <c r="E238" s="6">
        <v>109842111.99375018</v>
      </c>
      <c r="F238" s="6">
        <v>107627585.17856626</v>
      </c>
      <c r="G238" s="6">
        <v>107459877.16011702</v>
      </c>
      <c r="H238" s="31"/>
      <c r="I238" s="31"/>
    </row>
    <row r="239" spans="1:9">
      <c r="A239" s="31"/>
      <c r="B239" s="30" t="s">
        <v>40</v>
      </c>
      <c r="C239" s="6">
        <v>15788151.93554638</v>
      </c>
      <c r="D239" s="6">
        <v>15305957.049439553</v>
      </c>
      <c r="E239" s="6">
        <v>14377229.551403416</v>
      </c>
      <c r="F239" s="6">
        <v>14067126.76756181</v>
      </c>
      <c r="G239" s="6">
        <v>14227719.923683422</v>
      </c>
      <c r="H239" s="31"/>
      <c r="I239" s="31"/>
    </row>
    <row r="240" spans="1:9">
      <c r="A240" s="31"/>
      <c r="B240" s="30" t="s">
        <v>41</v>
      </c>
      <c r="C240" s="6">
        <v>10192300.036331298</v>
      </c>
      <c r="D240" s="6">
        <v>10077183.375718912</v>
      </c>
      <c r="E240" s="6">
        <v>9470436.2054823805</v>
      </c>
      <c r="F240" s="6">
        <v>9247349.0225773435</v>
      </c>
      <c r="G240" s="6">
        <v>9331249.0677168686</v>
      </c>
      <c r="H240" s="31"/>
      <c r="I240" s="31"/>
    </row>
    <row r="241" spans="1:18">
      <c r="A241" s="31"/>
      <c r="B241" s="30" t="s">
        <v>42</v>
      </c>
      <c r="C241" s="6">
        <v>37404660.304364443</v>
      </c>
      <c r="D241" s="6">
        <v>36852665.764756098</v>
      </c>
      <c r="E241" s="6">
        <v>35415364.802173533</v>
      </c>
      <c r="F241" s="6">
        <v>34712169.547008008</v>
      </c>
      <c r="G241" s="6">
        <v>34804219.415275067</v>
      </c>
      <c r="H241" s="31"/>
      <c r="I241" s="31"/>
    </row>
    <row r="242" spans="1:18">
      <c r="A242" s="31"/>
      <c r="B242" s="30" t="s">
        <v>43</v>
      </c>
      <c r="C242" s="6">
        <v>4075313.4931909647</v>
      </c>
      <c r="D242" s="6">
        <v>4006688.5082221548</v>
      </c>
      <c r="E242" s="6">
        <v>3805808.8545131073</v>
      </c>
      <c r="F242" s="6">
        <v>3736708.1420444739</v>
      </c>
      <c r="G242" s="6">
        <v>3792061.6105653341</v>
      </c>
      <c r="H242" s="31"/>
      <c r="I242" s="31"/>
    </row>
    <row r="243" spans="1:18">
      <c r="A243" s="31"/>
      <c r="B243" s="30" t="s">
        <v>99</v>
      </c>
      <c r="C243" s="6">
        <v>1825656.7448392953</v>
      </c>
      <c r="D243" s="6">
        <v>1833096.8241785907</v>
      </c>
      <c r="E243" s="6">
        <v>1732003.2740384615</v>
      </c>
      <c r="F243" s="6">
        <v>1754514.6824097384</v>
      </c>
      <c r="G243" s="6">
        <v>1774483.7280317871</v>
      </c>
      <c r="H243" s="31"/>
      <c r="I243" s="31"/>
    </row>
    <row r="244" spans="1:18">
      <c r="A244" s="31"/>
      <c r="B244" s="30" t="s">
        <v>46</v>
      </c>
      <c r="C244" s="6">
        <f>SUM(C226:C243)</f>
        <v>608342804.45710027</v>
      </c>
      <c r="D244" s="6">
        <f t="shared" ref="D244:G244" si="44">SUM(D226:D243)</f>
        <v>596607246.19127548</v>
      </c>
      <c r="E244" s="6">
        <f t="shared" si="44"/>
        <v>563589852.45961881</v>
      </c>
      <c r="F244" s="6">
        <f t="shared" si="44"/>
        <v>551118180.25975132</v>
      </c>
      <c r="G244" s="6">
        <f t="shared" si="44"/>
        <v>554677025.89933515</v>
      </c>
      <c r="H244" s="31"/>
      <c r="I244" s="31"/>
    </row>
    <row r="245" spans="1:18">
      <c r="A245" s="31"/>
      <c r="B245" s="30" t="s">
        <v>100</v>
      </c>
      <c r="C245" s="31"/>
      <c r="D245" s="31"/>
      <c r="E245" s="31"/>
      <c r="F245" s="31"/>
      <c r="G245" s="31"/>
      <c r="H245" s="31"/>
      <c r="I245" s="31"/>
    </row>
    <row r="246" spans="1:18" s="99" customFormat="1">
      <c r="B246" s="98"/>
    </row>
    <row r="247" spans="1:18">
      <c r="A247" s="31"/>
      <c r="B247" s="31"/>
      <c r="C247" s="31"/>
      <c r="D247" s="31"/>
      <c r="E247" s="31"/>
      <c r="F247" s="31"/>
      <c r="G247" s="31"/>
      <c r="H247" s="31"/>
      <c r="I247" s="31"/>
    </row>
    <row r="248" spans="1:18">
      <c r="A248" s="31"/>
      <c r="B248" s="46" t="s">
        <v>190</v>
      </c>
      <c r="C248" s="6">
        <f>C244/C111</f>
        <v>30992.674182422605</v>
      </c>
      <c r="D248" s="6">
        <f t="shared" ref="D248:F248" si="45">D244/D111</f>
        <v>31236.635646363047</v>
      </c>
      <c r="E248" s="6">
        <f t="shared" si="45"/>
        <v>30755.076504882312</v>
      </c>
      <c r="F248" s="6">
        <f t="shared" si="45"/>
        <v>30986.066583815998</v>
      </c>
      <c r="G248" s="6">
        <f t="shared" ref="G248" si="46">G244/G111</f>
        <v>30900.1941940289</v>
      </c>
      <c r="H248" s="31"/>
      <c r="I248" s="31"/>
    </row>
    <row r="249" spans="1:18" s="50" customFormat="1">
      <c r="B249" s="49" t="s">
        <v>206</v>
      </c>
      <c r="C249" s="52">
        <f>C244/C26</f>
        <v>0.61502818170317197</v>
      </c>
      <c r="D249" s="52">
        <f t="shared" ref="D249:F249" si="47">D244/D26</f>
        <v>0.60711123217204355</v>
      </c>
      <c r="E249" s="52">
        <f t="shared" si="47"/>
        <v>0.58931161550951927</v>
      </c>
      <c r="F249" s="52">
        <f t="shared" si="47"/>
        <v>0.58599442735211149</v>
      </c>
      <c r="G249" s="52">
        <f t="shared" ref="G249" si="48">G244/G26</f>
        <v>0.58537810059965834</v>
      </c>
    </row>
    <row r="250" spans="1:18">
      <c r="A250" s="31"/>
      <c r="B250" s="31"/>
      <c r="C250" s="31"/>
      <c r="D250" s="31"/>
      <c r="E250" s="31"/>
      <c r="F250" s="31"/>
      <c r="G250" s="31"/>
      <c r="H250" s="31"/>
      <c r="I250" s="31"/>
    </row>
    <row r="251" spans="1:18">
      <c r="A251" s="31"/>
      <c r="B251" s="37" t="s">
        <v>177</v>
      </c>
      <c r="C251" s="38"/>
      <c r="D251" s="38"/>
      <c r="E251" s="38"/>
      <c r="F251" s="38"/>
      <c r="G251" s="31"/>
      <c r="H251" s="31"/>
      <c r="I251" s="31"/>
    </row>
    <row r="252" spans="1:18">
      <c r="A252" s="31"/>
      <c r="B252" s="38" t="s">
        <v>60</v>
      </c>
      <c r="C252" s="38"/>
      <c r="D252" s="38"/>
      <c r="E252" s="38"/>
      <c r="F252" s="38"/>
      <c r="G252" s="31"/>
      <c r="H252" s="31"/>
      <c r="I252" s="31"/>
    </row>
    <row r="253" spans="1:18">
      <c r="A253" s="31"/>
      <c r="B253" s="38"/>
      <c r="C253" s="38"/>
      <c r="D253" s="38"/>
      <c r="E253" s="38"/>
      <c r="F253" s="38"/>
      <c r="G253" s="31"/>
      <c r="H253" s="31"/>
      <c r="I253" s="31"/>
    </row>
    <row r="254" spans="1:18">
      <c r="A254" s="31"/>
      <c r="B254" s="38"/>
      <c r="C254" s="34">
        <v>2000</v>
      </c>
      <c r="D254" s="34">
        <f>C254+1</f>
        <v>2001</v>
      </c>
      <c r="E254" s="34">
        <f t="shared" ref="E254" si="49">D254+1</f>
        <v>2002</v>
      </c>
      <c r="F254" s="34">
        <f t="shared" ref="F254" si="50">E254+1</f>
        <v>2003</v>
      </c>
      <c r="G254" s="34">
        <f t="shared" ref="G254" si="51">F254+1</f>
        <v>2004</v>
      </c>
      <c r="H254" s="34">
        <f t="shared" ref="H254" si="52">G254+1</f>
        <v>2005</v>
      </c>
      <c r="I254" s="34">
        <f t="shared" ref="I254" si="53">H254+1</f>
        <v>2006</v>
      </c>
      <c r="J254" s="34">
        <f t="shared" ref="J254" si="54">I254+1</f>
        <v>2007</v>
      </c>
      <c r="K254" s="34">
        <f t="shared" ref="K254" si="55">J254+1</f>
        <v>2008</v>
      </c>
      <c r="L254" s="34">
        <f t="shared" ref="L254" si="56">K254+1</f>
        <v>2009</v>
      </c>
      <c r="M254" s="34">
        <f t="shared" ref="M254" si="57">L254+1</f>
        <v>2010</v>
      </c>
      <c r="N254" s="34">
        <f t="shared" ref="N254" si="58">M254+1</f>
        <v>2011</v>
      </c>
      <c r="O254" s="34">
        <f t="shared" ref="O254" si="59">N254+1</f>
        <v>2012</v>
      </c>
      <c r="P254" s="34">
        <f t="shared" ref="P254:Q254" si="60">O254+1</f>
        <v>2013</v>
      </c>
      <c r="Q254" s="34">
        <f t="shared" si="60"/>
        <v>2014</v>
      </c>
    </row>
    <row r="255" spans="1:18">
      <c r="A255" s="31"/>
      <c r="B255" s="37" t="s">
        <v>27</v>
      </c>
      <c r="C255" s="6">
        <v>7301.8</v>
      </c>
      <c r="D255" s="6">
        <v>7341.5</v>
      </c>
      <c r="E255" s="6">
        <v>7437.2</v>
      </c>
      <c r="F255" s="6">
        <v>7544.2</v>
      </c>
      <c r="G255" s="6">
        <v>7649</v>
      </c>
      <c r="H255" s="6">
        <v>7803.4</v>
      </c>
      <c r="I255" s="6">
        <v>7923.9</v>
      </c>
      <c r="J255" s="6">
        <v>8052.8</v>
      </c>
      <c r="K255" s="6">
        <v>8168.6</v>
      </c>
      <c r="L255" s="6">
        <v>8244.5</v>
      </c>
      <c r="M255" s="6">
        <v>8302.9</v>
      </c>
      <c r="N255" s="6">
        <v>8352.7999999999993</v>
      </c>
      <c r="O255" s="6">
        <v>8383.1</v>
      </c>
      <c r="P255" s="6">
        <v>8387.2999999999993</v>
      </c>
      <c r="Q255" s="6">
        <v>8390.9</v>
      </c>
      <c r="R255" s="97"/>
    </row>
    <row r="256" spans="1:18">
      <c r="B256" s="37" t="s">
        <v>28</v>
      </c>
      <c r="C256" s="6">
        <v>1200.8</v>
      </c>
      <c r="D256" s="6">
        <v>1203.2</v>
      </c>
      <c r="E256" s="6">
        <v>1217.5999999999999</v>
      </c>
      <c r="F256" s="6">
        <v>1231.4000000000001</v>
      </c>
      <c r="G256" s="6">
        <v>1244.5</v>
      </c>
      <c r="H256" s="6">
        <v>1263.8</v>
      </c>
      <c r="I256" s="6">
        <v>1283</v>
      </c>
      <c r="J256" s="6">
        <v>1309.4000000000001</v>
      </c>
      <c r="K256" s="6">
        <v>1336.4</v>
      </c>
      <c r="L256" s="6">
        <v>1344.5</v>
      </c>
      <c r="M256" s="6">
        <v>1343.8</v>
      </c>
      <c r="N256" s="6">
        <v>1344.5</v>
      </c>
      <c r="O256" s="6">
        <v>1340.7</v>
      </c>
      <c r="P256" s="6">
        <v>1334.5</v>
      </c>
      <c r="Q256" s="6">
        <v>1328.3</v>
      </c>
      <c r="R256" s="97"/>
    </row>
    <row r="257" spans="2:18">
      <c r="B257" s="37" t="s">
        <v>29</v>
      </c>
      <c r="C257" s="6">
        <v>1066.0999999999999</v>
      </c>
      <c r="D257" s="6">
        <v>1063.7</v>
      </c>
      <c r="E257" s="6">
        <v>1062.0999999999999</v>
      </c>
      <c r="F257" s="6">
        <v>1062.2</v>
      </c>
      <c r="G257" s="6">
        <v>1062.0999999999999</v>
      </c>
      <c r="H257" s="6">
        <v>1062.5999999999999</v>
      </c>
      <c r="I257" s="6">
        <v>1063.8</v>
      </c>
      <c r="J257" s="6">
        <v>1068</v>
      </c>
      <c r="K257" s="6">
        <v>1074</v>
      </c>
      <c r="L257" s="6">
        <v>1076.4000000000001</v>
      </c>
      <c r="M257" s="6">
        <v>1076.2</v>
      </c>
      <c r="N257" s="6">
        <v>1075.0999999999999</v>
      </c>
      <c r="O257" s="6">
        <v>1070.7</v>
      </c>
      <c r="P257" s="6">
        <v>1062.9000000000001</v>
      </c>
      <c r="Q257" s="6">
        <v>1054.0999999999999</v>
      </c>
      <c r="R257" s="97"/>
    </row>
    <row r="258" spans="2:18">
      <c r="B258" s="37" t="s">
        <v>30</v>
      </c>
      <c r="C258" s="6">
        <v>823.4</v>
      </c>
      <c r="D258" s="6">
        <v>836.9</v>
      </c>
      <c r="E258" s="6">
        <v>866.1</v>
      </c>
      <c r="F258" s="6">
        <v>898.6</v>
      </c>
      <c r="G258" s="6">
        <v>924</v>
      </c>
      <c r="H258" s="6">
        <v>954.6</v>
      </c>
      <c r="I258" s="6">
        <v>987.2</v>
      </c>
      <c r="J258" s="6">
        <v>1025.2</v>
      </c>
      <c r="K258" s="6">
        <v>1057.4000000000001</v>
      </c>
      <c r="L258" s="6">
        <v>1078.0999999999999</v>
      </c>
      <c r="M258" s="6">
        <v>1087.5999999999999</v>
      </c>
      <c r="N258" s="6">
        <v>1095.5</v>
      </c>
      <c r="O258" s="6">
        <v>1104.3</v>
      </c>
      <c r="P258" s="6">
        <v>1112.7</v>
      </c>
      <c r="Q258" s="6">
        <v>1120.5</v>
      </c>
      <c r="R258" s="97"/>
    </row>
    <row r="259" spans="2:18">
      <c r="B259" s="37" t="s">
        <v>31</v>
      </c>
      <c r="C259" s="6">
        <v>1667.4</v>
      </c>
      <c r="D259" s="6">
        <v>1687.3</v>
      </c>
      <c r="E259" s="6">
        <v>1730.7</v>
      </c>
      <c r="F259" s="6">
        <v>1779.5</v>
      </c>
      <c r="G259" s="6">
        <v>1826.8</v>
      </c>
      <c r="H259" s="6">
        <v>1876.4</v>
      </c>
      <c r="I259" s="6">
        <v>1921.8</v>
      </c>
      <c r="J259" s="6">
        <v>1968</v>
      </c>
      <c r="K259" s="6">
        <v>2010</v>
      </c>
      <c r="L259" s="6">
        <v>2034.2</v>
      </c>
      <c r="M259" s="6">
        <v>2053.1</v>
      </c>
      <c r="N259" s="6">
        <v>2074</v>
      </c>
      <c r="O259" s="6">
        <v>2092.8000000000002</v>
      </c>
      <c r="P259" s="6">
        <v>2108.5</v>
      </c>
      <c r="Q259" s="6">
        <v>2118.4</v>
      </c>
      <c r="R259" s="97"/>
    </row>
    <row r="260" spans="2:18">
      <c r="B260" s="37" t="s">
        <v>32</v>
      </c>
      <c r="C260" s="6">
        <v>533.6</v>
      </c>
      <c r="D260" s="6">
        <v>534.6</v>
      </c>
      <c r="E260" s="6">
        <v>538.6</v>
      </c>
      <c r="F260" s="6">
        <v>544.9</v>
      </c>
      <c r="G260" s="6">
        <v>551</v>
      </c>
      <c r="H260" s="6">
        <v>558</v>
      </c>
      <c r="I260" s="6">
        <v>564.20000000000005</v>
      </c>
      <c r="J260" s="6">
        <v>572.6</v>
      </c>
      <c r="K260" s="6">
        <v>581.20000000000005</v>
      </c>
      <c r="L260" s="6">
        <v>586.79999999999995</v>
      </c>
      <c r="M260" s="6">
        <v>589.6</v>
      </c>
      <c r="N260" s="6">
        <v>591.6</v>
      </c>
      <c r="O260" s="6">
        <v>591.1</v>
      </c>
      <c r="P260" s="6">
        <v>588.5</v>
      </c>
      <c r="Q260" s="6">
        <v>586.20000000000005</v>
      </c>
      <c r="R260" s="97"/>
    </row>
    <row r="261" spans="2:18">
      <c r="B261" s="37" t="s">
        <v>33</v>
      </c>
      <c r="C261" s="6">
        <v>2467.6999999999998</v>
      </c>
      <c r="D261" s="6">
        <v>2459</v>
      </c>
      <c r="E261" s="6">
        <v>2458</v>
      </c>
      <c r="F261" s="6">
        <v>2467.4</v>
      </c>
      <c r="G261" s="6">
        <v>2475.3000000000002</v>
      </c>
      <c r="H261" s="6">
        <v>2487.5</v>
      </c>
      <c r="I261" s="6">
        <v>2502.6</v>
      </c>
      <c r="J261" s="6">
        <v>2528.4</v>
      </c>
      <c r="K261" s="6">
        <v>2546.4</v>
      </c>
      <c r="L261" s="6">
        <v>2547.6</v>
      </c>
      <c r="M261" s="6">
        <v>2545.4</v>
      </c>
      <c r="N261" s="6">
        <v>2541.4</v>
      </c>
      <c r="O261" s="6">
        <v>2527</v>
      </c>
      <c r="P261" s="6">
        <v>2506.3000000000002</v>
      </c>
      <c r="Q261" s="6">
        <v>2485.3000000000002</v>
      </c>
      <c r="R261" s="97"/>
    </row>
    <row r="262" spans="2:18">
      <c r="B262" s="37" t="s">
        <v>34</v>
      </c>
      <c r="C262" s="6">
        <v>1746.7</v>
      </c>
      <c r="D262" s="6">
        <v>1756.6</v>
      </c>
      <c r="E262" s="6">
        <v>1777.8</v>
      </c>
      <c r="F262" s="6">
        <v>1815</v>
      </c>
      <c r="G262" s="6">
        <v>1849.7</v>
      </c>
      <c r="H262" s="6">
        <v>1895.2</v>
      </c>
      <c r="I262" s="6">
        <v>1941.2</v>
      </c>
      <c r="J262" s="6">
        <v>2003.3</v>
      </c>
      <c r="K262" s="6">
        <v>2050.5</v>
      </c>
      <c r="L262" s="6">
        <v>2075.9</v>
      </c>
      <c r="M262" s="6">
        <v>2090.6</v>
      </c>
      <c r="N262" s="6">
        <v>2103.3000000000002</v>
      </c>
      <c r="O262" s="6">
        <v>2099.4</v>
      </c>
      <c r="P262" s="6">
        <v>2083.6</v>
      </c>
      <c r="Q262" s="6">
        <v>2067.6</v>
      </c>
      <c r="R262" s="97"/>
    </row>
    <row r="263" spans="2:18">
      <c r="B263" s="37" t="s">
        <v>35</v>
      </c>
      <c r="C263" s="6">
        <v>6297.2</v>
      </c>
      <c r="D263" s="6">
        <v>6330.9</v>
      </c>
      <c r="E263" s="6">
        <v>6470.1</v>
      </c>
      <c r="F263" s="6">
        <v>6639.1</v>
      </c>
      <c r="G263" s="6">
        <v>6782.3</v>
      </c>
      <c r="H263" s="6">
        <v>6944.2</v>
      </c>
      <c r="I263" s="6">
        <v>7076.7</v>
      </c>
      <c r="J263" s="6">
        <v>7232.3</v>
      </c>
      <c r="K263" s="6">
        <v>7377.1</v>
      </c>
      <c r="L263" s="6">
        <v>7447.3</v>
      </c>
      <c r="M263" s="6">
        <v>7477.3</v>
      </c>
      <c r="N263" s="6">
        <v>7504</v>
      </c>
      <c r="O263" s="6">
        <v>7496.4</v>
      </c>
      <c r="P263" s="6">
        <v>7443.6</v>
      </c>
      <c r="Q263" s="6">
        <v>7399.6</v>
      </c>
      <c r="R263" s="97"/>
    </row>
    <row r="264" spans="2:18">
      <c r="B264" s="37" t="s">
        <v>36</v>
      </c>
      <c r="C264" s="6">
        <v>4118</v>
      </c>
      <c r="D264" s="6">
        <v>4150.8</v>
      </c>
      <c r="E264" s="6">
        <v>4254.3</v>
      </c>
      <c r="F264" s="6">
        <v>4381.6000000000004</v>
      </c>
      <c r="G264" s="6">
        <v>4496.1000000000004</v>
      </c>
      <c r="H264" s="6">
        <v>4625.3</v>
      </c>
      <c r="I264" s="6">
        <v>4736.7</v>
      </c>
      <c r="J264" s="6">
        <v>4867.7</v>
      </c>
      <c r="K264" s="6">
        <v>4959.6000000000004</v>
      </c>
      <c r="L264" s="6">
        <v>4984.3999999999996</v>
      </c>
      <c r="M264" s="6">
        <v>4988.8999999999996</v>
      </c>
      <c r="N264" s="6">
        <v>5002.1000000000004</v>
      </c>
      <c r="O264" s="6">
        <v>4999.3</v>
      </c>
      <c r="P264" s="6">
        <v>4967</v>
      </c>
      <c r="Q264" s="6">
        <v>4947.3</v>
      </c>
      <c r="R264" s="97"/>
    </row>
    <row r="265" spans="2:18">
      <c r="B265" s="37" t="s">
        <v>37</v>
      </c>
      <c r="C265" s="6">
        <v>1059.2</v>
      </c>
      <c r="D265" s="6">
        <v>1058.4000000000001</v>
      </c>
      <c r="E265" s="6">
        <v>1058</v>
      </c>
      <c r="F265" s="6">
        <v>1062.4000000000001</v>
      </c>
      <c r="G265" s="6">
        <v>1066.2</v>
      </c>
      <c r="H265" s="6">
        <v>1072</v>
      </c>
      <c r="I265" s="6">
        <v>1077.9000000000001</v>
      </c>
      <c r="J265" s="6">
        <v>1085.8</v>
      </c>
      <c r="K265" s="6">
        <v>1091.5</v>
      </c>
      <c r="L265" s="6">
        <v>1097.0999999999999</v>
      </c>
      <c r="M265" s="6">
        <v>1100.4000000000001</v>
      </c>
      <c r="N265" s="6">
        <v>1103.5</v>
      </c>
      <c r="O265" s="6">
        <v>1102</v>
      </c>
      <c r="P265" s="6">
        <v>1098.2</v>
      </c>
      <c r="Q265" s="6">
        <v>1093.8</v>
      </c>
      <c r="R265" s="97"/>
    </row>
    <row r="266" spans="2:18">
      <c r="B266" s="37" t="s">
        <v>38</v>
      </c>
      <c r="C266" s="6">
        <v>2699</v>
      </c>
      <c r="D266" s="6">
        <v>2696</v>
      </c>
      <c r="E266" s="6">
        <v>2699.5</v>
      </c>
      <c r="F266" s="6">
        <v>2707.3</v>
      </c>
      <c r="G266" s="6">
        <v>2714.1</v>
      </c>
      <c r="H266" s="6">
        <v>2724</v>
      </c>
      <c r="I266" s="6">
        <v>2733.4</v>
      </c>
      <c r="J266" s="6">
        <v>2747.1</v>
      </c>
      <c r="K266" s="6">
        <v>2760</v>
      </c>
      <c r="L266" s="6">
        <v>2769.1</v>
      </c>
      <c r="M266" s="6">
        <v>2771.8</v>
      </c>
      <c r="N266" s="6">
        <v>2771.7</v>
      </c>
      <c r="O266" s="6">
        <v>2765.7</v>
      </c>
      <c r="P266" s="6">
        <v>2753.2</v>
      </c>
      <c r="Q266" s="6">
        <v>2739.3</v>
      </c>
      <c r="R266" s="97"/>
    </row>
    <row r="267" spans="2:18">
      <c r="B267" s="37" t="s">
        <v>39</v>
      </c>
      <c r="C267" s="6">
        <v>5353.4</v>
      </c>
      <c r="D267" s="6">
        <v>5405</v>
      </c>
      <c r="E267" s="6">
        <v>5561.6</v>
      </c>
      <c r="F267" s="6">
        <v>5708.4</v>
      </c>
      <c r="G267" s="6">
        <v>5808</v>
      </c>
      <c r="H267" s="6">
        <v>5912.3</v>
      </c>
      <c r="I267" s="6">
        <v>6003.9</v>
      </c>
      <c r="J267" s="6">
        <v>6152.8</v>
      </c>
      <c r="K267" s="6">
        <v>6283.7</v>
      </c>
      <c r="L267" s="6">
        <v>6354.1</v>
      </c>
      <c r="M267" s="6">
        <v>6384.4</v>
      </c>
      <c r="N267" s="6">
        <v>6409.1</v>
      </c>
      <c r="O267" s="6">
        <v>6426.2</v>
      </c>
      <c r="P267" s="6">
        <v>6392.7</v>
      </c>
      <c r="Q267" s="6">
        <v>6376.7</v>
      </c>
      <c r="R267" s="97"/>
    </row>
    <row r="268" spans="2:18">
      <c r="B268" s="37" t="s">
        <v>40</v>
      </c>
      <c r="C268" s="6">
        <v>1176.0999999999999</v>
      </c>
      <c r="D268" s="6">
        <v>1191.8</v>
      </c>
      <c r="E268" s="6">
        <v>1224.4000000000001</v>
      </c>
      <c r="F268" s="6">
        <v>1260.7</v>
      </c>
      <c r="G268" s="6">
        <v>1291.9000000000001</v>
      </c>
      <c r="H268" s="6">
        <v>1335.3</v>
      </c>
      <c r="I268" s="6">
        <v>1367.4</v>
      </c>
      <c r="J268" s="6">
        <v>1404.9</v>
      </c>
      <c r="K268" s="6">
        <v>1431.5</v>
      </c>
      <c r="L268" s="6">
        <v>1448.5</v>
      </c>
      <c r="M268" s="6">
        <v>1456.5</v>
      </c>
      <c r="N268" s="6">
        <v>1461.1</v>
      </c>
      <c r="O268" s="6">
        <v>1461.3</v>
      </c>
      <c r="P268" s="6">
        <v>1461.2</v>
      </c>
      <c r="Q268" s="6">
        <v>1462.9</v>
      </c>
      <c r="R268" s="97"/>
    </row>
    <row r="269" spans="2:18">
      <c r="B269" s="37" t="s">
        <v>41</v>
      </c>
      <c r="C269" s="6">
        <v>550</v>
      </c>
      <c r="D269" s="6">
        <v>554.20000000000005</v>
      </c>
      <c r="E269" s="6">
        <v>562.5</v>
      </c>
      <c r="F269" s="6">
        <v>572.5</v>
      </c>
      <c r="G269" s="6">
        <v>579.79999999999995</v>
      </c>
      <c r="H269" s="6">
        <v>587.9</v>
      </c>
      <c r="I269" s="6">
        <v>596.6</v>
      </c>
      <c r="J269" s="6">
        <v>609.79999999999995</v>
      </c>
      <c r="K269" s="6">
        <v>622</v>
      </c>
      <c r="L269" s="6">
        <v>630.1</v>
      </c>
      <c r="M269" s="6">
        <v>635</v>
      </c>
      <c r="N269" s="6">
        <v>638.6</v>
      </c>
      <c r="O269" s="6">
        <v>639.4</v>
      </c>
      <c r="P269" s="6">
        <v>637</v>
      </c>
      <c r="Q269" s="6">
        <v>636</v>
      </c>
      <c r="R269" s="97"/>
    </row>
    <row r="270" spans="2:18">
      <c r="B270" s="37" t="s">
        <v>42</v>
      </c>
      <c r="C270" s="6">
        <v>2083.3000000000002</v>
      </c>
      <c r="D270" s="6">
        <v>2082.5</v>
      </c>
      <c r="E270" s="6">
        <v>2087.4</v>
      </c>
      <c r="F270" s="6">
        <v>2097.3000000000002</v>
      </c>
      <c r="G270" s="6">
        <v>2107.8000000000002</v>
      </c>
      <c r="H270" s="6">
        <v>2121</v>
      </c>
      <c r="I270" s="6">
        <v>2134.1</v>
      </c>
      <c r="J270" s="6">
        <v>2151.1</v>
      </c>
      <c r="K270" s="6">
        <v>2166.8000000000002</v>
      </c>
      <c r="L270" s="6">
        <v>2177</v>
      </c>
      <c r="M270" s="6">
        <v>2181.1</v>
      </c>
      <c r="N270" s="6">
        <v>2184</v>
      </c>
      <c r="O270" s="6">
        <v>2180</v>
      </c>
      <c r="P270" s="6">
        <v>2170.9</v>
      </c>
      <c r="Q270" s="6">
        <v>2165.3000000000002</v>
      </c>
      <c r="R270" s="97"/>
    </row>
    <row r="271" spans="2:18">
      <c r="B271" s="37" t="s">
        <v>43</v>
      </c>
      <c r="C271" s="6">
        <v>274.5</v>
      </c>
      <c r="D271" s="6">
        <v>276.2</v>
      </c>
      <c r="E271" s="6">
        <v>281.3</v>
      </c>
      <c r="F271" s="6">
        <v>287.7</v>
      </c>
      <c r="G271" s="6">
        <v>294.3</v>
      </c>
      <c r="H271" s="6">
        <v>300.60000000000002</v>
      </c>
      <c r="I271" s="6">
        <v>304.89999999999998</v>
      </c>
      <c r="J271" s="6">
        <v>312.39999999999998</v>
      </c>
      <c r="K271" s="6">
        <v>318.39999999999998</v>
      </c>
      <c r="L271" s="6">
        <v>319.8</v>
      </c>
      <c r="M271" s="6">
        <v>319.89999999999998</v>
      </c>
      <c r="N271" s="6">
        <v>321</v>
      </c>
      <c r="O271" s="6">
        <v>320.10000000000002</v>
      </c>
      <c r="P271" s="6">
        <v>316.8</v>
      </c>
      <c r="Q271" s="6">
        <v>314.10000000000002</v>
      </c>
      <c r="R271" s="97"/>
    </row>
    <row r="272" spans="2:18">
      <c r="B272" s="37" t="s">
        <v>99</v>
      </c>
      <c r="C272" s="6">
        <v>136.19999999999999</v>
      </c>
      <c r="D272" s="6">
        <v>137.5</v>
      </c>
      <c r="E272" s="6">
        <v>136.30000000000001</v>
      </c>
      <c r="F272" s="6">
        <v>136.19999999999999</v>
      </c>
      <c r="G272" s="6">
        <v>136.30000000000001</v>
      </c>
      <c r="H272" s="6">
        <v>138.60000000000002</v>
      </c>
      <c r="I272" s="6">
        <v>141.19999999999999</v>
      </c>
      <c r="J272" s="6">
        <v>144.69999999999999</v>
      </c>
      <c r="K272" s="6">
        <v>148</v>
      </c>
      <c r="L272" s="6">
        <v>152.30000000000001</v>
      </c>
      <c r="M272" s="6">
        <v>158</v>
      </c>
      <c r="N272" s="6">
        <v>163.10000000000002</v>
      </c>
      <c r="O272" s="6">
        <v>166.9</v>
      </c>
      <c r="P272" s="6">
        <v>168.1</v>
      </c>
      <c r="Q272" s="6">
        <v>168.7</v>
      </c>
    </row>
    <row r="273" spans="2:17">
      <c r="B273" s="37" t="s">
        <v>46</v>
      </c>
      <c r="C273" s="6">
        <f>SUM(C255:C272)</f>
        <v>40554.400000000001</v>
      </c>
      <c r="D273" s="6">
        <f t="shared" ref="D273:Q273" si="61">SUM(D255:D272)</f>
        <v>40766.099999999991</v>
      </c>
      <c r="E273" s="6">
        <f t="shared" si="61"/>
        <v>41423.500000000015</v>
      </c>
      <c r="F273" s="6">
        <f t="shared" si="61"/>
        <v>42196.399999999994</v>
      </c>
      <c r="G273" s="6">
        <f t="shared" si="61"/>
        <v>42859.200000000019</v>
      </c>
      <c r="H273" s="6">
        <f t="shared" si="61"/>
        <v>43662.700000000004</v>
      </c>
      <c r="I273" s="6">
        <f t="shared" si="61"/>
        <v>44360.5</v>
      </c>
      <c r="J273" s="6">
        <f t="shared" si="61"/>
        <v>45236.3</v>
      </c>
      <c r="K273" s="6">
        <f t="shared" si="61"/>
        <v>45983.1</v>
      </c>
      <c r="L273" s="6">
        <f t="shared" si="61"/>
        <v>46367.7</v>
      </c>
      <c r="M273" s="6">
        <f>SUM(M255:M272)</f>
        <v>46562.500000000007</v>
      </c>
      <c r="N273" s="6">
        <f t="shared" si="61"/>
        <v>46736.399999999994</v>
      </c>
      <c r="O273" s="6">
        <f t="shared" si="61"/>
        <v>46766.400000000001</v>
      </c>
      <c r="P273" s="6">
        <f t="shared" si="61"/>
        <v>46593</v>
      </c>
      <c r="Q273" s="6">
        <f t="shared" si="61"/>
        <v>46455</v>
      </c>
    </row>
    <row r="274" spans="2:17">
      <c r="B274" s="37" t="s">
        <v>100</v>
      </c>
      <c r="C274" s="29"/>
      <c r="D274" s="28"/>
      <c r="E274" s="28"/>
      <c r="F274" s="28"/>
    </row>
    <row r="275" spans="2:17">
      <c r="B275" s="37"/>
      <c r="C275" s="28"/>
      <c r="D275" s="28"/>
      <c r="E275" s="28"/>
      <c r="F275" s="28"/>
    </row>
    <row r="276" spans="2:17">
      <c r="B276" s="2" t="s">
        <v>180</v>
      </c>
      <c r="D276" s="70"/>
    </row>
    <row r="277" spans="2:17">
      <c r="B277" s="40" t="s">
        <v>187</v>
      </c>
      <c r="C277" s="44"/>
      <c r="D277" s="44"/>
      <c r="E277" s="44"/>
      <c r="F277" s="44"/>
      <c r="G277" s="44"/>
    </row>
    <row r="278" spans="2:17">
      <c r="B278" s="44" t="s">
        <v>188</v>
      </c>
      <c r="C278" s="44"/>
      <c r="D278" s="44"/>
      <c r="E278" s="44"/>
      <c r="F278" s="44"/>
      <c r="G278" s="44"/>
    </row>
    <row r="279" spans="2:17">
      <c r="B279" s="44"/>
      <c r="C279" s="44"/>
      <c r="D279" s="44"/>
      <c r="E279" s="44"/>
      <c r="F279" s="44"/>
      <c r="G279" s="44"/>
    </row>
    <row r="280" spans="2:17">
      <c r="B280" s="44"/>
      <c r="C280" s="5">
        <v>2010</v>
      </c>
      <c r="D280" s="5">
        <v>2011</v>
      </c>
      <c r="E280" s="5">
        <v>2012</v>
      </c>
      <c r="F280" s="5">
        <v>2013</v>
      </c>
      <c r="G280" s="5">
        <v>2014</v>
      </c>
    </row>
    <row r="281" spans="2:17">
      <c r="B281" s="43" t="s">
        <v>27</v>
      </c>
      <c r="C281" s="10">
        <v>3030.4607671074596</v>
      </c>
      <c r="D281" s="10">
        <v>2931.3426950031367</v>
      </c>
      <c r="E281" s="10">
        <v>2775.4362091874077</v>
      </c>
      <c r="F281" s="10">
        <v>2713.8036142200276</v>
      </c>
      <c r="G281" s="10">
        <v>2738.5139688779827</v>
      </c>
    </row>
    <row r="282" spans="2:17">
      <c r="B282" s="43" t="s">
        <v>28</v>
      </c>
      <c r="C282" s="10">
        <v>633.19379783806539</v>
      </c>
      <c r="D282" s="10">
        <v>617.01206772868363</v>
      </c>
      <c r="E282" s="10">
        <v>593.81065914202236</v>
      </c>
      <c r="F282" s="10">
        <v>575.39751754793849</v>
      </c>
      <c r="G282" s="10">
        <v>578.00722569240554</v>
      </c>
    </row>
    <row r="283" spans="2:17">
      <c r="B283" s="43" t="s">
        <v>29</v>
      </c>
      <c r="C283" s="10">
        <v>429.80285214219566</v>
      </c>
      <c r="D283" s="10">
        <v>426.10395868874679</v>
      </c>
      <c r="E283" s="10">
        <v>406.01360553187578</v>
      </c>
      <c r="F283" s="10">
        <v>390.36974172767856</v>
      </c>
      <c r="G283" s="10">
        <v>389.42825322327451</v>
      </c>
    </row>
    <row r="284" spans="2:17">
      <c r="B284" s="43" t="s">
        <v>30</v>
      </c>
      <c r="C284" s="10">
        <v>511.62430037186652</v>
      </c>
      <c r="D284" s="10">
        <v>497.88659305165356</v>
      </c>
      <c r="E284" s="10">
        <v>485.9797379724111</v>
      </c>
      <c r="F284" s="10">
        <v>470.71057417259863</v>
      </c>
      <c r="G284" s="10">
        <v>481.07814101894962</v>
      </c>
    </row>
    <row r="285" spans="2:17">
      <c r="B285" s="43" t="s">
        <v>31</v>
      </c>
      <c r="C285" s="10">
        <v>817.31481971078153</v>
      </c>
      <c r="D285" s="10">
        <v>795.86693303419645</v>
      </c>
      <c r="E285" s="10">
        <v>761.39847800593532</v>
      </c>
      <c r="F285" s="10">
        <v>750.94767042999968</v>
      </c>
      <c r="G285" s="10">
        <v>768.8077770480254</v>
      </c>
    </row>
    <row r="286" spans="2:17">
      <c r="B286" s="43" t="s">
        <v>32</v>
      </c>
      <c r="C286" s="10">
        <v>240.25613232034263</v>
      </c>
      <c r="D286" s="10">
        <v>234.99643035333631</v>
      </c>
      <c r="E286" s="10">
        <v>224.8665744828225</v>
      </c>
      <c r="F286" s="10">
        <v>218.73527664776194</v>
      </c>
      <c r="G286" s="10">
        <v>221.08854882652957</v>
      </c>
    </row>
    <row r="287" spans="2:17">
      <c r="B287" s="43" t="s">
        <v>33</v>
      </c>
      <c r="C287" s="10">
        <v>1078.4540628416032</v>
      </c>
      <c r="D287" s="10">
        <v>1052.9771946112176</v>
      </c>
      <c r="E287" s="10">
        <v>1010.1632950964871</v>
      </c>
      <c r="F287" s="10">
        <v>966.97439034465765</v>
      </c>
      <c r="G287" s="10">
        <v>969.49912158787345</v>
      </c>
    </row>
    <row r="288" spans="2:17">
      <c r="B288" s="43" t="s">
        <v>34</v>
      </c>
      <c r="C288" s="10">
        <v>781.70048935893772</v>
      </c>
      <c r="D288" s="10">
        <v>751.18715597210655</v>
      </c>
      <c r="E288" s="10">
        <v>715.85885072851943</v>
      </c>
      <c r="F288" s="10">
        <v>690.10792626791897</v>
      </c>
      <c r="G288" s="10">
        <v>689.15727896655221</v>
      </c>
    </row>
    <row r="289" spans="2:7">
      <c r="B289" s="43" t="s">
        <v>35</v>
      </c>
      <c r="C289" s="10">
        <v>3647.5122591908339</v>
      </c>
      <c r="D289" s="10">
        <v>3559.4082125108312</v>
      </c>
      <c r="E289" s="10">
        <v>3396.915428696072</v>
      </c>
      <c r="F289" s="10">
        <v>3298.3469988744741</v>
      </c>
      <c r="G289" s="10">
        <v>3346.740146787005</v>
      </c>
    </row>
    <row r="290" spans="2:7">
      <c r="B290" s="43" t="s">
        <v>36</v>
      </c>
      <c r="C290" s="10">
        <v>2001.7283697554863</v>
      </c>
      <c r="D290" s="10">
        <v>1931.9113622362995</v>
      </c>
      <c r="E290" s="10">
        <v>1849.7983914253905</v>
      </c>
      <c r="F290" s="10">
        <v>1792.3689600008531</v>
      </c>
      <c r="G290" s="10">
        <v>1812.2091885128632</v>
      </c>
    </row>
    <row r="291" spans="2:7">
      <c r="B291" s="43" t="s">
        <v>37</v>
      </c>
      <c r="C291" s="10">
        <v>382.43046576237083</v>
      </c>
      <c r="D291" s="10">
        <v>370.0663535679036</v>
      </c>
      <c r="E291" s="10">
        <v>353.07367456109642</v>
      </c>
      <c r="F291" s="10">
        <v>345.0549562607622</v>
      </c>
      <c r="G291" s="10">
        <v>350.06412858439978</v>
      </c>
    </row>
    <row r="292" spans="2:7">
      <c r="B292" s="43" t="s">
        <v>38</v>
      </c>
      <c r="C292" s="10">
        <v>1164.6727011918697</v>
      </c>
      <c r="D292" s="10">
        <v>1136.4968144410834</v>
      </c>
      <c r="E292" s="10">
        <v>1086.9849795418106</v>
      </c>
      <c r="F292" s="10">
        <v>1054.0050367412953</v>
      </c>
      <c r="G292" s="10">
        <v>1049.9626014342552</v>
      </c>
    </row>
    <row r="293" spans="2:7">
      <c r="B293" s="43" t="s">
        <v>39</v>
      </c>
      <c r="C293" s="10">
        <v>3383.9407437227746</v>
      </c>
      <c r="D293" s="10">
        <v>3336.1392255040319</v>
      </c>
      <c r="E293" s="10">
        <v>3196.4119088636321</v>
      </c>
      <c r="F293" s="10">
        <v>3137.3945028425546</v>
      </c>
      <c r="G293" s="10">
        <v>3160.6532921180938</v>
      </c>
    </row>
    <row r="294" spans="2:7">
      <c r="B294" s="43" t="s">
        <v>40</v>
      </c>
      <c r="C294" s="10">
        <v>611.24630158615423</v>
      </c>
      <c r="D294" s="10">
        <v>589.83555229088097</v>
      </c>
      <c r="E294" s="10">
        <v>566.22132157179419</v>
      </c>
      <c r="F294" s="10">
        <v>557.03839376552969</v>
      </c>
      <c r="G294" s="10">
        <v>567.76530659804143</v>
      </c>
    </row>
    <row r="295" spans="2:7">
      <c r="B295" s="43" t="s">
        <v>41</v>
      </c>
      <c r="C295" s="10">
        <v>317.2685766907133</v>
      </c>
      <c r="D295" s="10">
        <v>313.05427780810237</v>
      </c>
      <c r="E295" s="10">
        <v>297.49322403021063</v>
      </c>
      <c r="F295" s="10">
        <v>289.23782535480854</v>
      </c>
      <c r="G295" s="10">
        <v>291.8379394121464</v>
      </c>
    </row>
    <row r="296" spans="2:7">
      <c r="B296" s="43" t="s">
        <v>42</v>
      </c>
      <c r="C296" s="10">
        <v>1094.5778767588411</v>
      </c>
      <c r="D296" s="10">
        <v>1059.6776105958991</v>
      </c>
      <c r="E296" s="10">
        <v>1030.3669247781261</v>
      </c>
      <c r="F296" s="10">
        <v>1000.2053115680181</v>
      </c>
      <c r="G296" s="10">
        <v>1005.9653202207771</v>
      </c>
    </row>
    <row r="297" spans="2:7">
      <c r="B297" s="43" t="s">
        <v>43</v>
      </c>
      <c r="C297" s="10">
        <v>142.34694663821313</v>
      </c>
      <c r="D297" s="10">
        <v>139.90304840234083</v>
      </c>
      <c r="E297" s="10">
        <v>135.08185689621061</v>
      </c>
      <c r="F297" s="10">
        <v>132.08248092292371</v>
      </c>
      <c r="G297" s="10">
        <v>134.92276163694626</v>
      </c>
    </row>
    <row r="298" spans="2:7">
      <c r="B298" s="43" t="s">
        <v>44</v>
      </c>
      <c r="C298" s="10">
        <v>58.979562966598095</v>
      </c>
      <c r="D298" s="10">
        <v>57.955128879574211</v>
      </c>
      <c r="E298" s="10">
        <v>57.499020878640714</v>
      </c>
      <c r="F298" s="10">
        <v>56.866987770858501</v>
      </c>
      <c r="G298" s="10">
        <v>56.945997168652433</v>
      </c>
    </row>
    <row r="299" spans="2:7">
      <c r="B299" s="44" t="s">
        <v>45</v>
      </c>
      <c r="C299" s="10">
        <v>11.288974044899064</v>
      </c>
      <c r="D299" s="10">
        <v>13.379385319972132</v>
      </c>
      <c r="E299" s="10">
        <v>13.025858609534813</v>
      </c>
      <c r="F299" s="10">
        <v>12.75183453934765</v>
      </c>
      <c r="G299" s="10">
        <v>12.753002285230449</v>
      </c>
    </row>
    <row r="300" spans="2:7">
      <c r="B300" s="44" t="s">
        <v>46</v>
      </c>
      <c r="C300" s="10">
        <v>20338.800000000003</v>
      </c>
      <c r="D300" s="10">
        <v>19815.2</v>
      </c>
      <c r="E300" s="10">
        <v>18956.399999999994</v>
      </c>
      <c r="F300" s="10">
        <v>18452.400000000009</v>
      </c>
      <c r="G300" s="10">
        <v>18625.400000000005</v>
      </c>
    </row>
    <row r="303" spans="2:7">
      <c r="B303" s="45" t="s">
        <v>192</v>
      </c>
      <c r="D303" s="70"/>
    </row>
    <row r="304" spans="2:7">
      <c r="B304" s="40" t="s">
        <v>191</v>
      </c>
      <c r="C304" s="48"/>
      <c r="D304" s="48"/>
      <c r="E304" s="48"/>
      <c r="F304" s="48"/>
      <c r="G304" s="48"/>
    </row>
    <row r="305" spans="2:7">
      <c r="B305" s="48" t="s">
        <v>199</v>
      </c>
      <c r="C305" s="48"/>
      <c r="D305" s="48"/>
      <c r="E305" s="48"/>
      <c r="F305" s="48"/>
      <c r="G305" s="48"/>
    </row>
    <row r="306" spans="2:7">
      <c r="B306" s="48"/>
      <c r="C306" s="48"/>
      <c r="D306" s="48"/>
      <c r="E306" s="48"/>
      <c r="F306" s="48"/>
      <c r="G306" s="48"/>
    </row>
    <row r="307" spans="2:7">
      <c r="B307" s="48"/>
      <c r="C307" s="5">
        <v>2010</v>
      </c>
      <c r="D307" s="5">
        <v>2011</v>
      </c>
      <c r="E307" s="5">
        <v>2012</v>
      </c>
      <c r="F307" s="5">
        <v>2013</v>
      </c>
      <c r="G307" s="5">
        <v>2014</v>
      </c>
    </row>
    <row r="308" spans="2:7">
      <c r="B308" s="47" t="s">
        <v>27</v>
      </c>
      <c r="C308" s="6">
        <v>2702.5898309851</v>
      </c>
      <c r="D308" s="6">
        <v>2617.936477100362</v>
      </c>
      <c r="E308" s="6">
        <v>2459.5815444315958</v>
      </c>
      <c r="F308" s="6">
        <v>2381.9829095684941</v>
      </c>
      <c r="G308" s="6">
        <v>2409.7075853484566</v>
      </c>
    </row>
    <row r="309" spans="2:7">
      <c r="B309" s="47" t="s">
        <v>28</v>
      </c>
      <c r="C309" s="6">
        <v>570.95925707461163</v>
      </c>
      <c r="D309" s="6">
        <v>553.38685686318797</v>
      </c>
      <c r="E309" s="6">
        <v>528.04749391883115</v>
      </c>
      <c r="F309" s="6">
        <v>506.17349274612741</v>
      </c>
      <c r="G309" s="6">
        <v>510.02882655613092</v>
      </c>
    </row>
    <row r="310" spans="2:7">
      <c r="B310" s="47" t="s">
        <v>29</v>
      </c>
      <c r="C310" s="6">
        <v>392.09478041627341</v>
      </c>
      <c r="D310" s="6">
        <v>386.07627965620412</v>
      </c>
      <c r="E310" s="6">
        <v>366.81490570022203</v>
      </c>
      <c r="F310" s="6">
        <v>347.10219299874694</v>
      </c>
      <c r="G310" s="6">
        <v>350.50990388091088</v>
      </c>
    </row>
    <row r="311" spans="2:7">
      <c r="B311" s="47" t="s">
        <v>30</v>
      </c>
      <c r="C311" s="6">
        <v>458.40822349485325</v>
      </c>
      <c r="D311" s="6">
        <v>441.28020426439792</v>
      </c>
      <c r="E311" s="6">
        <v>426.96373811069628</v>
      </c>
      <c r="F311" s="6">
        <v>412.04487555671182</v>
      </c>
      <c r="G311" s="6">
        <v>419.19253780219248</v>
      </c>
    </row>
    <row r="312" spans="2:7">
      <c r="B312" s="47" t="s">
        <v>31</v>
      </c>
      <c r="C312" s="6">
        <v>737.79913031214983</v>
      </c>
      <c r="D312" s="6">
        <v>716.90880596477336</v>
      </c>
      <c r="E312" s="6">
        <v>683.12736947569749</v>
      </c>
      <c r="F312" s="6">
        <v>666.06035016587509</v>
      </c>
      <c r="G312" s="6">
        <v>676.06307245682274</v>
      </c>
    </row>
    <row r="313" spans="2:7">
      <c r="B313" s="47" t="s">
        <v>32</v>
      </c>
      <c r="C313" s="6">
        <v>217.38578022248228</v>
      </c>
      <c r="D313" s="6">
        <v>212.5703420291652</v>
      </c>
      <c r="E313" s="6">
        <v>202.26511902993346</v>
      </c>
      <c r="F313" s="6">
        <v>194.96967852871947</v>
      </c>
      <c r="G313" s="6">
        <v>198.39207507059376</v>
      </c>
    </row>
    <row r="314" spans="2:7">
      <c r="B314" s="47" t="s">
        <v>33</v>
      </c>
      <c r="C314" s="6">
        <v>972.51796279542668</v>
      </c>
      <c r="D314" s="6">
        <v>950.07066010758138</v>
      </c>
      <c r="E314" s="6">
        <v>909.40283551663629</v>
      </c>
      <c r="F314" s="6">
        <v>864.70711976298901</v>
      </c>
      <c r="G314" s="6">
        <v>867.4303586452495</v>
      </c>
    </row>
    <row r="315" spans="2:7">
      <c r="B315" s="47" t="s">
        <v>34</v>
      </c>
      <c r="C315" s="6">
        <v>714.49980663306349</v>
      </c>
      <c r="D315" s="6">
        <v>685.28963088445903</v>
      </c>
      <c r="E315" s="6">
        <v>651.56259627721818</v>
      </c>
      <c r="F315" s="6">
        <v>626.49308846795554</v>
      </c>
      <c r="G315" s="6">
        <v>624.18025097695113</v>
      </c>
    </row>
    <row r="316" spans="2:7">
      <c r="B316" s="47" t="s">
        <v>35</v>
      </c>
      <c r="C316" s="6">
        <v>3247.2097121072356</v>
      </c>
      <c r="D316" s="6">
        <v>3161.3763754012525</v>
      </c>
      <c r="E316" s="6">
        <v>2997.2335432499267</v>
      </c>
      <c r="F316" s="6">
        <v>2881.8739472940601</v>
      </c>
      <c r="G316" s="6">
        <v>2927.2056419725232</v>
      </c>
    </row>
    <row r="317" spans="2:7">
      <c r="B317" s="47" t="s">
        <v>36</v>
      </c>
      <c r="C317" s="6">
        <v>1762.1940427059824</v>
      </c>
      <c r="D317" s="6">
        <v>1708.3729905698485</v>
      </c>
      <c r="E317" s="6">
        <v>1620.7651817607571</v>
      </c>
      <c r="F317" s="6">
        <v>1560.9164943731248</v>
      </c>
      <c r="G317" s="6">
        <v>1586.2302281127486</v>
      </c>
    </row>
    <row r="318" spans="2:7">
      <c r="B318" s="47" t="s">
        <v>37</v>
      </c>
      <c r="C318" s="6">
        <v>351.94323733996401</v>
      </c>
      <c r="D318" s="6">
        <v>337.05813504155122</v>
      </c>
      <c r="E318" s="6">
        <v>318.72648408505682</v>
      </c>
      <c r="F318" s="6">
        <v>310.12377165326501</v>
      </c>
      <c r="G318" s="6">
        <v>315.53387404626704</v>
      </c>
    </row>
    <row r="319" spans="2:7">
      <c r="B319" s="47" t="s">
        <v>38</v>
      </c>
      <c r="C319" s="6">
        <v>1078.7222186806985</v>
      </c>
      <c r="D319" s="6">
        <v>1040.588198314972</v>
      </c>
      <c r="E319" s="6">
        <v>990.16594452779498</v>
      </c>
      <c r="F319" s="6">
        <v>951.53981659907811</v>
      </c>
      <c r="G319" s="6">
        <v>949.25759279325553</v>
      </c>
    </row>
    <row r="320" spans="2:7">
      <c r="B320" s="47" t="s">
        <v>39</v>
      </c>
      <c r="C320" s="6">
        <v>2974.8378305486303</v>
      </c>
      <c r="D320" s="6">
        <v>2914.7504697130189</v>
      </c>
      <c r="E320" s="6">
        <v>2785.0177441027004</v>
      </c>
      <c r="F320" s="6">
        <v>2700.0218073805372</v>
      </c>
      <c r="G320" s="6">
        <v>2717.5249002748324</v>
      </c>
    </row>
    <row r="321" spans="2:7">
      <c r="B321" s="47" t="s">
        <v>40</v>
      </c>
      <c r="C321" s="6">
        <v>547.15365420849957</v>
      </c>
      <c r="D321" s="6">
        <v>527.77617006328092</v>
      </c>
      <c r="E321" s="6">
        <v>504.02390287927579</v>
      </c>
      <c r="F321" s="6">
        <v>494.02612548648261</v>
      </c>
      <c r="G321" s="6">
        <v>504.84409070973476</v>
      </c>
    </row>
    <row r="322" spans="2:7">
      <c r="B322" s="47" t="s">
        <v>41</v>
      </c>
      <c r="C322" s="6">
        <v>278.341286494435</v>
      </c>
      <c r="D322" s="6">
        <v>273.10615075085633</v>
      </c>
      <c r="E322" s="6">
        <v>259.53929735735295</v>
      </c>
      <c r="F322" s="6">
        <v>250.64900575646485</v>
      </c>
      <c r="G322" s="6">
        <v>255.60051875053475</v>
      </c>
    </row>
    <row r="323" spans="2:7">
      <c r="B323" s="47" t="s">
        <v>42</v>
      </c>
      <c r="C323" s="6">
        <v>950.93051216298397</v>
      </c>
      <c r="D323" s="6">
        <v>930.27507691130916</v>
      </c>
      <c r="E323" s="6">
        <v>896.6278932297962</v>
      </c>
      <c r="F323" s="6">
        <v>863.74338617356614</v>
      </c>
      <c r="G323" s="6">
        <v>870.89468219033472</v>
      </c>
    </row>
    <row r="324" spans="2:7">
      <c r="B324" s="47" t="s">
        <v>43</v>
      </c>
      <c r="C324" s="6">
        <v>129.45020171388515</v>
      </c>
      <c r="D324" s="6">
        <v>127.50363592738634</v>
      </c>
      <c r="E324" s="6">
        <v>121.37473813465954</v>
      </c>
      <c r="F324" s="6">
        <v>116.53118494746346</v>
      </c>
      <c r="G324" s="6">
        <v>119.21802174825662</v>
      </c>
    </row>
    <row r="325" spans="2:7">
      <c r="B325" s="47" t="s">
        <v>44</v>
      </c>
      <c r="C325" s="6">
        <v>51.134576072750356</v>
      </c>
      <c r="D325" s="6">
        <v>51.418579682668216</v>
      </c>
      <c r="E325" s="6">
        <v>49.850684975042228</v>
      </c>
      <c r="F325" s="6">
        <v>49.549393616376001</v>
      </c>
      <c r="G325" s="6">
        <v>51.026934198778278</v>
      </c>
    </row>
    <row r="326" spans="2:7">
      <c r="B326" s="48" t="s">
        <v>45</v>
      </c>
      <c r="C326" s="6">
        <v>9.9279560309719574</v>
      </c>
      <c r="D326" s="6">
        <v>11.45496075372937</v>
      </c>
      <c r="E326" s="6">
        <v>11.608983236803356</v>
      </c>
      <c r="F326" s="6">
        <v>11.391358923963217</v>
      </c>
      <c r="G326" s="6">
        <v>11.558904465425078</v>
      </c>
    </row>
    <row r="327" spans="2:7">
      <c r="B327" s="48" t="s">
        <v>46</v>
      </c>
      <c r="C327" s="6">
        <v>18148.099999999995</v>
      </c>
      <c r="D327" s="6">
        <v>17647.200000000004</v>
      </c>
      <c r="E327" s="6">
        <v>16782.699999999993</v>
      </c>
      <c r="F327" s="6">
        <v>16189.9</v>
      </c>
      <c r="G327" s="6">
        <v>16364.400000000001</v>
      </c>
    </row>
    <row r="330" spans="2:7">
      <c r="B330" s="62" t="s">
        <v>220</v>
      </c>
      <c r="C330" s="63"/>
      <c r="D330" s="63"/>
      <c r="E330" s="63"/>
      <c r="F330" s="63"/>
      <c r="G330" s="63"/>
    </row>
    <row r="331" spans="2:7">
      <c r="B331" s="63" t="s">
        <v>223</v>
      </c>
      <c r="C331" s="63"/>
      <c r="D331" s="63"/>
      <c r="E331" s="63"/>
      <c r="F331" s="63"/>
      <c r="G331" s="63"/>
    </row>
    <row r="332" spans="2:7">
      <c r="B332" s="63"/>
      <c r="C332" s="63"/>
      <c r="D332" s="63"/>
      <c r="E332" s="63"/>
      <c r="F332" s="63"/>
      <c r="G332" s="63"/>
    </row>
    <row r="333" spans="2:7">
      <c r="B333" s="63"/>
      <c r="C333" s="34">
        <v>2010</v>
      </c>
      <c r="D333" s="34">
        <f>C333+1</f>
        <v>2011</v>
      </c>
      <c r="E333" s="34">
        <f t="shared" ref="E333" si="62">D333+1</f>
        <v>2012</v>
      </c>
      <c r="F333" s="34">
        <f t="shared" ref="F333" si="63">E333+1</f>
        <v>2013</v>
      </c>
      <c r="G333" s="34">
        <f t="shared" ref="G333" si="64">F333+1</f>
        <v>2014</v>
      </c>
    </row>
    <row r="334" spans="2:7">
      <c r="B334" s="62" t="s">
        <v>27</v>
      </c>
      <c r="C334" s="52">
        <f>C8/C62</f>
        <v>1</v>
      </c>
      <c r="D334" s="52">
        <f t="shared" ref="D334:F334" si="65">D8/D62</f>
        <v>0.99548259806957495</v>
      </c>
      <c r="E334" s="52">
        <f t="shared" si="65"/>
        <v>0.99232512358276626</v>
      </c>
      <c r="F334" s="52">
        <f t="shared" si="65"/>
        <v>0.99498457717831224</v>
      </c>
      <c r="G334" s="52">
        <f>G8/G62</f>
        <v>0.98579700130089065</v>
      </c>
    </row>
    <row r="335" spans="2:7">
      <c r="B335" s="62" t="s">
        <v>28</v>
      </c>
      <c r="C335" s="52">
        <f t="shared" ref="C335:G335" si="66">C9/C63</f>
        <v>1</v>
      </c>
      <c r="D335" s="52">
        <f t="shared" si="66"/>
        <v>1.0032075108130665</v>
      </c>
      <c r="E335" s="52">
        <f t="shared" si="66"/>
        <v>1.0036618384883491</v>
      </c>
      <c r="F335" s="52">
        <f t="shared" si="66"/>
        <v>1.0000303025584161</v>
      </c>
      <c r="G335" s="52">
        <f t="shared" si="66"/>
        <v>0.9883185558308708</v>
      </c>
    </row>
    <row r="336" spans="2:7">
      <c r="B336" s="62" t="s">
        <v>29</v>
      </c>
      <c r="C336" s="52">
        <f t="shared" ref="C336:G336" si="67">C10/C64</f>
        <v>1</v>
      </c>
      <c r="D336" s="52">
        <f t="shared" si="67"/>
        <v>0.99509100732965317</v>
      </c>
      <c r="E336" s="52">
        <f t="shared" si="67"/>
        <v>0.98705161730256041</v>
      </c>
      <c r="F336" s="52">
        <f t="shared" si="67"/>
        <v>0.98466137853306246</v>
      </c>
      <c r="G336" s="52">
        <f t="shared" si="67"/>
        <v>0.98067118207714721</v>
      </c>
    </row>
    <row r="337" spans="2:7">
      <c r="B337" s="62" t="s">
        <v>30</v>
      </c>
      <c r="C337" s="52">
        <f t="shared" ref="C337:G337" si="68">C11/C65</f>
        <v>1</v>
      </c>
      <c r="D337" s="52">
        <f t="shared" si="68"/>
        <v>0.99559219803653665</v>
      </c>
      <c r="E337" s="52">
        <f t="shared" si="68"/>
        <v>0.99399194115956235</v>
      </c>
      <c r="F337" s="52">
        <f t="shared" si="68"/>
        <v>1.0043011617061675</v>
      </c>
      <c r="G337" s="52">
        <f t="shared" si="68"/>
        <v>1.008749934638556</v>
      </c>
    </row>
    <row r="338" spans="2:7">
      <c r="B338" s="62" t="s">
        <v>31</v>
      </c>
      <c r="C338" s="52">
        <f t="shared" ref="C338:G338" si="69">C12/C66</f>
        <v>1</v>
      </c>
      <c r="D338" s="52">
        <f t="shared" si="69"/>
        <v>1.0041528261311441</v>
      </c>
      <c r="E338" s="52">
        <f t="shared" si="69"/>
        <v>0.99522635231989187</v>
      </c>
      <c r="F338" s="52">
        <f t="shared" si="69"/>
        <v>0.99661997530447666</v>
      </c>
      <c r="G338" s="52">
        <f t="shared" si="69"/>
        <v>0.99596444893003611</v>
      </c>
    </row>
    <row r="339" spans="2:7">
      <c r="B339" s="62" t="s">
        <v>32</v>
      </c>
      <c r="C339" s="52">
        <f t="shared" ref="C339:G339" si="70">C13/C67</f>
        <v>1</v>
      </c>
      <c r="D339" s="52">
        <f t="shared" si="70"/>
        <v>1.0065549118477521</v>
      </c>
      <c r="E339" s="52">
        <f t="shared" si="70"/>
        <v>0.99306785572291068</v>
      </c>
      <c r="F339" s="52">
        <f t="shared" si="70"/>
        <v>0.99419618505694873</v>
      </c>
      <c r="G339" s="52">
        <f t="shared" si="70"/>
        <v>0.99040244147866696</v>
      </c>
    </row>
    <row r="340" spans="2:7">
      <c r="B340" s="62" t="s">
        <v>33</v>
      </c>
      <c r="C340" s="52">
        <f t="shared" ref="C340:G340" si="71">C14/C68</f>
        <v>1</v>
      </c>
      <c r="D340" s="52">
        <f t="shared" si="71"/>
        <v>0.99720505306074714</v>
      </c>
      <c r="E340" s="52">
        <f t="shared" si="71"/>
        <v>1.0012947722703673</v>
      </c>
      <c r="F340" s="52">
        <f t="shared" si="71"/>
        <v>0.99542014182153293</v>
      </c>
      <c r="G340" s="52">
        <f t="shared" si="71"/>
        <v>0.98739842925662946</v>
      </c>
    </row>
    <row r="341" spans="2:7">
      <c r="B341" s="62" t="s">
        <v>34</v>
      </c>
      <c r="C341" s="52">
        <f t="shared" ref="C341:G341" si="72">C15/C69</f>
        <v>1</v>
      </c>
      <c r="D341" s="52">
        <f t="shared" si="72"/>
        <v>1.0068800975275751</v>
      </c>
      <c r="E341" s="52">
        <f t="shared" si="72"/>
        <v>1.0215972755441181</v>
      </c>
      <c r="F341" s="52">
        <f t="shared" si="72"/>
        <v>1.0004593470065013</v>
      </c>
      <c r="G341" s="52">
        <f t="shared" si="72"/>
        <v>0.98500779458285892</v>
      </c>
    </row>
    <row r="342" spans="2:7">
      <c r="B342" s="62" t="s">
        <v>35</v>
      </c>
      <c r="C342" s="52">
        <f t="shared" ref="C342:G342" si="73">C16/C70</f>
        <v>1</v>
      </c>
      <c r="D342" s="52">
        <f t="shared" si="73"/>
        <v>1.00362417182482</v>
      </c>
      <c r="E342" s="52">
        <f t="shared" si="73"/>
        <v>1.0051974757288833</v>
      </c>
      <c r="F342" s="52">
        <f t="shared" si="73"/>
        <v>1.0033410922626191</v>
      </c>
      <c r="G342" s="52">
        <f t="shared" si="73"/>
        <v>0.99851195412218363</v>
      </c>
    </row>
    <row r="343" spans="2:7">
      <c r="B343" s="62" t="s">
        <v>36</v>
      </c>
      <c r="C343" s="52">
        <f t="shared" ref="C343:G343" si="74">C17/C71</f>
        <v>1</v>
      </c>
      <c r="D343" s="52">
        <f t="shared" si="74"/>
        <v>1.0022768481947433</v>
      </c>
      <c r="E343" s="52">
        <f t="shared" si="74"/>
        <v>0.9959911661147528</v>
      </c>
      <c r="F343" s="52">
        <f t="shared" si="74"/>
        <v>0.99405598732709088</v>
      </c>
      <c r="G343" s="52">
        <f t="shared" si="74"/>
        <v>0.98840270629439342</v>
      </c>
    </row>
    <row r="344" spans="2:7">
      <c r="B344" s="62" t="s">
        <v>37</v>
      </c>
      <c r="C344" s="52">
        <f t="shared" ref="C344:G344" si="75">C18/C72</f>
        <v>1</v>
      </c>
      <c r="D344" s="52">
        <f t="shared" si="75"/>
        <v>0.98956712936410118</v>
      </c>
      <c r="E344" s="52">
        <f t="shared" si="75"/>
        <v>0.98139443046716057</v>
      </c>
      <c r="F344" s="52">
        <f t="shared" si="75"/>
        <v>0.98324398573582183</v>
      </c>
      <c r="G344" s="52">
        <f t="shared" si="75"/>
        <v>0.97204573198565392</v>
      </c>
    </row>
    <row r="345" spans="2:7">
      <c r="B345" s="62" t="s">
        <v>38</v>
      </c>
      <c r="C345" s="52">
        <f t="shared" ref="C345:G345" si="76">C19/C73</f>
        <v>1</v>
      </c>
      <c r="D345" s="52">
        <f t="shared" si="76"/>
        <v>0.99955485629976626</v>
      </c>
      <c r="E345" s="52">
        <f t="shared" si="76"/>
        <v>0.99256041795966043</v>
      </c>
      <c r="F345" s="52">
        <f t="shared" si="76"/>
        <v>0.99993700055736656</v>
      </c>
      <c r="G345" s="52">
        <f t="shared" si="76"/>
        <v>0.99223618773734235</v>
      </c>
    </row>
    <row r="346" spans="2:7">
      <c r="B346" s="62" t="s">
        <v>39</v>
      </c>
      <c r="C346" s="52">
        <f t="shared" ref="C346:G346" si="77">C20/C74</f>
        <v>1</v>
      </c>
      <c r="D346" s="52">
        <f t="shared" si="77"/>
        <v>0.99804794261326635</v>
      </c>
      <c r="E346" s="52">
        <f t="shared" si="77"/>
        <v>0.99469390389318868</v>
      </c>
      <c r="F346" s="52">
        <f t="shared" si="77"/>
        <v>0.991035358202776</v>
      </c>
      <c r="G346" s="52">
        <f t="shared" si="77"/>
        <v>0.98408170622066216</v>
      </c>
    </row>
    <row r="347" spans="2:7">
      <c r="B347" s="62" t="s">
        <v>40</v>
      </c>
      <c r="C347" s="52">
        <f t="shared" ref="C347:G347" si="78">C21/C75</f>
        <v>1</v>
      </c>
      <c r="D347" s="52">
        <f t="shared" si="78"/>
        <v>0.98707755999031255</v>
      </c>
      <c r="E347" s="52">
        <f t="shared" si="78"/>
        <v>0.98833208188178356</v>
      </c>
      <c r="F347" s="52">
        <f t="shared" si="78"/>
        <v>0.9955171219633886</v>
      </c>
      <c r="G347" s="52">
        <f t="shared" si="78"/>
        <v>0.98146377884813152</v>
      </c>
    </row>
    <row r="348" spans="2:7">
      <c r="B348" s="62" t="s">
        <v>41</v>
      </c>
      <c r="C348" s="52">
        <f t="shared" ref="C348:G348" si="79">C22/C76</f>
        <v>1</v>
      </c>
      <c r="D348" s="52">
        <f t="shared" si="79"/>
        <v>0.99732112790175886</v>
      </c>
      <c r="E348" s="52">
        <f t="shared" si="79"/>
        <v>0.99104050426702539</v>
      </c>
      <c r="F348" s="52">
        <f t="shared" si="79"/>
        <v>0.99296938006703839</v>
      </c>
      <c r="G348" s="52">
        <f t="shared" si="79"/>
        <v>0.98464104766786487</v>
      </c>
    </row>
    <row r="349" spans="2:7">
      <c r="B349" s="62" t="s">
        <v>42</v>
      </c>
      <c r="C349" s="52">
        <f t="shared" ref="C349:G349" si="80">C23/C77</f>
        <v>1</v>
      </c>
      <c r="D349" s="52">
        <f t="shared" si="80"/>
        <v>0.99936235314480548</v>
      </c>
      <c r="E349" s="52">
        <f t="shared" si="80"/>
        <v>0.99189526361713354</v>
      </c>
      <c r="F349" s="52">
        <f t="shared" si="80"/>
        <v>0.99317209846665544</v>
      </c>
      <c r="G349" s="52">
        <f t="shared" si="80"/>
        <v>0.99180772246285498</v>
      </c>
    </row>
    <row r="350" spans="2:7">
      <c r="B350" s="62" t="s">
        <v>43</v>
      </c>
      <c r="C350" s="52">
        <f t="shared" ref="C350:G350" si="81">C24/C78</f>
        <v>1</v>
      </c>
      <c r="D350" s="52">
        <f t="shared" si="81"/>
        <v>1.0070395942907253</v>
      </c>
      <c r="E350" s="52">
        <f t="shared" si="81"/>
        <v>1.0071677703331612</v>
      </c>
      <c r="F350" s="52">
        <f t="shared" si="81"/>
        <v>1.0175811847777192</v>
      </c>
      <c r="G350" s="52">
        <f t="shared" si="81"/>
        <v>1.0150956717344377</v>
      </c>
    </row>
    <row r="351" spans="2:7">
      <c r="B351" s="62" t="s">
        <v>99</v>
      </c>
      <c r="C351" s="52">
        <f t="shared" ref="C351:G351" si="82">C25/C79</f>
        <v>1</v>
      </c>
      <c r="D351" s="52">
        <f t="shared" si="82"/>
        <v>0.99477891584009392</v>
      </c>
      <c r="E351" s="52">
        <f t="shared" si="82"/>
        <v>0.97654858029753555</v>
      </c>
      <c r="F351" s="52">
        <f t="shared" si="82"/>
        <v>0.98772909280484511</v>
      </c>
      <c r="G351" s="52">
        <f t="shared" si="82"/>
        <v>0.98470189450116352</v>
      </c>
    </row>
    <row r="352" spans="2:7">
      <c r="B352" s="62" t="s">
        <v>46</v>
      </c>
      <c r="C352" s="52">
        <f>C26/C80</f>
        <v>1</v>
      </c>
      <c r="D352" s="52">
        <f>D26/D80</f>
        <v>0.99956350831277652</v>
      </c>
      <c r="E352" s="52">
        <f>E26/E80</f>
        <v>0.99715253165660911</v>
      </c>
      <c r="F352" s="52">
        <f>F26/F80</f>
        <v>0.99624244111773641</v>
      </c>
      <c r="G352" s="52">
        <f>G26/G80</f>
        <v>0.98969732291587798</v>
      </c>
    </row>
    <row r="353" spans="2:7" s="99" customFormat="1">
      <c r="B353" s="98"/>
      <c r="C353" s="52"/>
      <c r="D353" s="52"/>
      <c r="E353" s="52"/>
      <c r="F353" s="52"/>
      <c r="G353" s="52"/>
    </row>
    <row r="354" spans="2:7" s="99" customFormat="1">
      <c r="B354" s="128" t="s">
        <v>476</v>
      </c>
      <c r="C354" s="52">
        <f>C352</f>
        <v>1</v>
      </c>
      <c r="D354" s="52">
        <f>D352</f>
        <v>0.99956350831277652</v>
      </c>
      <c r="E354" s="52">
        <f t="shared" ref="E354:G354" si="83">E352</f>
        <v>0.99715253165660911</v>
      </c>
      <c r="F354" s="52">
        <f t="shared" si="83"/>
        <v>0.99624244111773641</v>
      </c>
      <c r="G354" s="52">
        <f t="shared" si="83"/>
        <v>0.98969732291587798</v>
      </c>
    </row>
    <row r="356" spans="2:7">
      <c r="B356" s="2" t="s">
        <v>435</v>
      </c>
      <c r="D356" s="70"/>
    </row>
    <row r="357" spans="2:7">
      <c r="B357" s="40" t="s">
        <v>434</v>
      </c>
      <c r="C357" s="74"/>
      <c r="D357" s="74"/>
      <c r="E357" s="74"/>
      <c r="F357" s="74"/>
      <c r="G357" s="74"/>
    </row>
    <row r="358" spans="2:7">
      <c r="B358" s="74" t="s">
        <v>188</v>
      </c>
      <c r="C358" s="74"/>
      <c r="D358" s="74"/>
      <c r="E358" s="74"/>
      <c r="F358" s="74"/>
      <c r="G358" s="74"/>
    </row>
    <row r="359" spans="2:7">
      <c r="B359" s="74"/>
      <c r="C359" s="74"/>
      <c r="D359" s="74"/>
      <c r="E359" s="74"/>
      <c r="F359" s="74"/>
      <c r="G359" s="74"/>
    </row>
    <row r="360" spans="2:7">
      <c r="B360" s="74"/>
      <c r="C360" s="5">
        <v>2010</v>
      </c>
      <c r="D360" s="5">
        <v>2011</v>
      </c>
      <c r="E360" s="5">
        <v>2012</v>
      </c>
      <c r="F360" s="5">
        <v>2013</v>
      </c>
      <c r="G360" s="5">
        <v>2014</v>
      </c>
    </row>
    <row r="361" spans="2:7">
      <c r="B361" s="73" t="s">
        <v>27</v>
      </c>
      <c r="C361" s="10">
        <v>2593.9756948118925</v>
      </c>
      <c r="D361" s="10">
        <v>2516.1202648714057</v>
      </c>
      <c r="E361" s="10">
        <v>2361.0461165478823</v>
      </c>
      <c r="F361" s="10">
        <v>2291.1834198232118</v>
      </c>
      <c r="G361" s="10">
        <v>2321.5977058802123</v>
      </c>
    </row>
    <row r="362" spans="2:7">
      <c r="B362" s="73" t="s">
        <v>28</v>
      </c>
      <c r="C362" s="10">
        <v>543.03935231088474</v>
      </c>
      <c r="D362" s="10">
        <v>527.14780596865376</v>
      </c>
      <c r="E362" s="10">
        <v>505.86585439783119</v>
      </c>
      <c r="F362" s="10">
        <v>491.09782152240973</v>
      </c>
      <c r="G362" s="10">
        <v>494.91671637858997</v>
      </c>
    </row>
    <row r="363" spans="2:7">
      <c r="B363" s="73" t="s">
        <v>29</v>
      </c>
      <c r="C363" s="10">
        <v>363.67253144905226</v>
      </c>
      <c r="D363" s="10">
        <v>359.42133642208393</v>
      </c>
      <c r="E363" s="10">
        <v>339.5677279073829</v>
      </c>
      <c r="F363" s="10">
        <v>326.56291621548786</v>
      </c>
      <c r="G363" s="10">
        <v>326.29349974462667</v>
      </c>
    </row>
    <row r="364" spans="2:7">
      <c r="B364" s="73" t="s">
        <v>30</v>
      </c>
      <c r="C364" s="10">
        <v>446.55500272057844</v>
      </c>
      <c r="D364" s="10">
        <v>436.24705863402966</v>
      </c>
      <c r="E364" s="10">
        <v>423.21822552449765</v>
      </c>
      <c r="F364" s="10">
        <v>406.71885528722839</v>
      </c>
      <c r="G364" s="10">
        <v>418.66610593884127</v>
      </c>
    </row>
    <row r="365" spans="2:7">
      <c r="B365" s="73" t="s">
        <v>31</v>
      </c>
      <c r="C365" s="10">
        <v>718.13823166975794</v>
      </c>
      <c r="D365" s="10">
        <v>700.33027348123778</v>
      </c>
      <c r="E365" s="10">
        <v>666.65532380517254</v>
      </c>
      <c r="F365" s="10">
        <v>656.80233160051273</v>
      </c>
      <c r="G365" s="10">
        <v>673.08573666023369</v>
      </c>
    </row>
    <row r="366" spans="2:7">
      <c r="B366" s="73" t="s">
        <v>32</v>
      </c>
      <c r="C366" s="10">
        <v>206.42241498283369</v>
      </c>
      <c r="D366" s="10">
        <v>201.23298563596845</v>
      </c>
      <c r="E366" s="10">
        <v>191.74591571832519</v>
      </c>
      <c r="F366" s="10">
        <v>186.09687536741956</v>
      </c>
      <c r="G366" s="10">
        <v>188.44920924989648</v>
      </c>
    </row>
    <row r="367" spans="2:7">
      <c r="B367" s="73" t="s">
        <v>33</v>
      </c>
      <c r="C367" s="10">
        <v>901.60889137318668</v>
      </c>
      <c r="D367" s="10">
        <v>879.67690143199161</v>
      </c>
      <c r="E367" s="10">
        <v>837.01450616301793</v>
      </c>
      <c r="F367" s="10">
        <v>796.25603224128668</v>
      </c>
      <c r="G367" s="10">
        <v>801.85133930396671</v>
      </c>
    </row>
    <row r="368" spans="2:7">
      <c r="B368" s="73" t="s">
        <v>34</v>
      </c>
      <c r="C368" s="10">
        <v>660.6584578763584</v>
      </c>
      <c r="D368" s="10">
        <v>632.69316612352668</v>
      </c>
      <c r="E368" s="10">
        <v>592.62463771166347</v>
      </c>
      <c r="F368" s="10">
        <v>563.71171938588031</v>
      </c>
      <c r="G368" s="10">
        <v>567.58903431469867</v>
      </c>
    </row>
    <row r="369" spans="2:7">
      <c r="B369" s="73" t="s">
        <v>35</v>
      </c>
      <c r="C369" s="10">
        <v>3200.476773170275</v>
      </c>
      <c r="D369" s="10">
        <v>3128.4061073638245</v>
      </c>
      <c r="E369" s="10">
        <v>2967.8182959632609</v>
      </c>
      <c r="F369" s="10">
        <v>2871.2915621137472</v>
      </c>
      <c r="G369" s="10">
        <v>2924.876543445047</v>
      </c>
    </row>
    <row r="370" spans="2:7">
      <c r="B370" s="73" t="s">
        <v>36</v>
      </c>
      <c r="C370" s="10">
        <v>1723.0837980989174</v>
      </c>
      <c r="D370" s="10">
        <v>1659.3273959590279</v>
      </c>
      <c r="E370" s="10">
        <v>1571.9614639416088</v>
      </c>
      <c r="F370" s="10">
        <v>1525.7592706011776</v>
      </c>
      <c r="G370" s="10">
        <v>1544.4344510396136</v>
      </c>
    </row>
    <row r="371" spans="2:7">
      <c r="B371" s="73" t="s">
        <v>37</v>
      </c>
      <c r="C371" s="10">
        <v>317.08556681221523</v>
      </c>
      <c r="D371" s="10">
        <v>306.06006576999386</v>
      </c>
      <c r="E371" s="10">
        <v>288.97981167030343</v>
      </c>
      <c r="F371" s="10">
        <v>282.43093232425275</v>
      </c>
      <c r="G371" s="10">
        <v>289.07289483165709</v>
      </c>
    </row>
    <row r="372" spans="2:7">
      <c r="B372" s="73" t="s">
        <v>38</v>
      </c>
      <c r="C372" s="10">
        <v>970.52713126681317</v>
      </c>
      <c r="D372" s="10">
        <v>945.52611617582477</v>
      </c>
      <c r="E372" s="10">
        <v>895.77056212207424</v>
      </c>
      <c r="F372" s="10">
        <v>867.65964890661633</v>
      </c>
      <c r="G372" s="10">
        <v>870.06600119735799</v>
      </c>
    </row>
    <row r="373" spans="2:7">
      <c r="B373" s="73" t="s">
        <v>39</v>
      </c>
      <c r="C373" s="10">
        <v>3082.2879839036036</v>
      </c>
      <c r="D373" s="10">
        <v>3038.9819090336296</v>
      </c>
      <c r="E373" s="10">
        <v>2918.6010647144462</v>
      </c>
      <c r="F373" s="10">
        <v>2865.3721199224378</v>
      </c>
      <c r="G373" s="10">
        <v>2884.3317629601847</v>
      </c>
    </row>
    <row r="374" spans="2:7">
      <c r="B374" s="73" t="s">
        <v>40</v>
      </c>
      <c r="C374" s="10">
        <v>526.60652047655446</v>
      </c>
      <c r="D374" s="10">
        <v>507.50199235231923</v>
      </c>
      <c r="E374" s="10">
        <v>482.45627444200255</v>
      </c>
      <c r="F374" s="10">
        <v>471.8132457964814</v>
      </c>
      <c r="G374" s="10">
        <v>483.41336727700701</v>
      </c>
    </row>
    <row r="375" spans="2:7">
      <c r="B375" s="73" t="s">
        <v>41</v>
      </c>
      <c r="C375" s="10">
        <v>276.58784658488759</v>
      </c>
      <c r="D375" s="10">
        <v>274.93815006682661</v>
      </c>
      <c r="E375" s="10">
        <v>259.09493990656847</v>
      </c>
      <c r="F375" s="10">
        <v>248.85807433647048</v>
      </c>
      <c r="G375" s="10">
        <v>252.44890777306551</v>
      </c>
    </row>
    <row r="376" spans="2:7">
      <c r="B376" s="73" t="s">
        <v>42</v>
      </c>
      <c r="C376" s="10">
        <v>966.28027366075992</v>
      </c>
      <c r="D376" s="10">
        <v>937.62286081911691</v>
      </c>
      <c r="E376" s="10">
        <v>907.64706654113115</v>
      </c>
      <c r="F376" s="10">
        <v>876.46658160795971</v>
      </c>
      <c r="G376" s="10">
        <v>885.73325861985313</v>
      </c>
    </row>
    <row r="377" spans="2:7">
      <c r="B377" s="73" t="s">
        <v>43</v>
      </c>
      <c r="C377" s="10">
        <v>121.26026904051162</v>
      </c>
      <c r="D377" s="10">
        <v>119.25976548096958</v>
      </c>
      <c r="E377" s="10">
        <v>114.10355979924537</v>
      </c>
      <c r="F377" s="10">
        <v>110.8627341867531</v>
      </c>
      <c r="G377" s="10">
        <v>113.60921979503853</v>
      </c>
    </row>
    <row r="378" spans="2:7">
      <c r="B378" s="73" t="s">
        <v>44</v>
      </c>
      <c r="C378" s="10">
        <v>52.92759286923944</v>
      </c>
      <c r="D378" s="10">
        <v>52.210489542346515</v>
      </c>
      <c r="E378" s="10">
        <v>51.573222938878367</v>
      </c>
      <c r="F378" s="10">
        <v>50.572025688111587</v>
      </c>
      <c r="G378" s="10">
        <v>50.883570952259717</v>
      </c>
    </row>
    <row r="379" spans="2:7">
      <c r="B379" s="74" t="s">
        <v>45</v>
      </c>
      <c r="C379" s="10">
        <v>11.30566692167748</v>
      </c>
      <c r="D379" s="10">
        <v>13.395354867222554</v>
      </c>
      <c r="E379" s="10">
        <v>13.055430184707674</v>
      </c>
      <c r="F379" s="10">
        <v>12.783833072554</v>
      </c>
      <c r="G379" s="10">
        <v>12.780674637846111</v>
      </c>
    </row>
    <row r="380" spans="2:7">
      <c r="B380" s="74" t="s">
        <v>46</v>
      </c>
      <c r="C380" s="10">
        <v>17682.5</v>
      </c>
      <c r="D380" s="10">
        <v>17236.099999999999</v>
      </c>
      <c r="E380" s="10">
        <v>16388.8</v>
      </c>
      <c r="F380" s="10">
        <v>15902.3</v>
      </c>
      <c r="G380" s="10">
        <v>16104.099999999995</v>
      </c>
    </row>
    <row r="382" spans="2:7">
      <c r="B382" s="45" t="s">
        <v>451</v>
      </c>
      <c r="D382" s="70"/>
    </row>
    <row r="383" spans="2:7">
      <c r="B383" s="40" t="s">
        <v>444</v>
      </c>
      <c r="C383" s="74"/>
      <c r="D383" s="74"/>
      <c r="E383" s="74"/>
      <c r="F383" s="74"/>
    </row>
    <row r="384" spans="2:7">
      <c r="B384" s="74" t="s">
        <v>199</v>
      </c>
      <c r="C384" s="74"/>
      <c r="D384" s="74"/>
      <c r="E384" s="74"/>
      <c r="F384" s="74"/>
    </row>
    <row r="385" spans="2:7">
      <c r="B385" s="74"/>
      <c r="C385" s="74"/>
      <c r="D385" s="74"/>
      <c r="E385" s="74"/>
      <c r="F385" s="74"/>
    </row>
    <row r="386" spans="2:7">
      <c r="B386" s="74"/>
      <c r="C386" s="5">
        <v>2010</v>
      </c>
      <c r="D386" s="5">
        <v>2011</v>
      </c>
      <c r="E386" s="5">
        <v>2012</v>
      </c>
      <c r="F386" s="5">
        <v>2013</v>
      </c>
      <c r="G386" s="5">
        <v>2014</v>
      </c>
    </row>
    <row r="387" spans="2:7">
      <c r="B387" s="73" t="s">
        <v>27</v>
      </c>
      <c r="C387" s="10">
        <v>2305.8178228491197</v>
      </c>
      <c r="D387" s="10">
        <v>2237.9045811488631</v>
      </c>
      <c r="E387" s="10">
        <v>2079.4103731970026</v>
      </c>
      <c r="F387" s="10">
        <v>1989.9619021527762</v>
      </c>
      <c r="G387" s="10">
        <v>2024.3685983190933</v>
      </c>
    </row>
    <row r="388" spans="2:7">
      <c r="B388" s="73" t="s">
        <v>28</v>
      </c>
      <c r="C388" s="10">
        <v>484.94716852318476</v>
      </c>
      <c r="D388" s="10">
        <v>468.97605013494052</v>
      </c>
      <c r="E388" s="10">
        <v>445.31705419122881</v>
      </c>
      <c r="F388" s="10">
        <v>429.86457056410711</v>
      </c>
      <c r="G388" s="10">
        <v>433.89974077296745</v>
      </c>
    </row>
    <row r="389" spans="2:7">
      <c r="B389" s="73" t="s">
        <v>29</v>
      </c>
      <c r="C389" s="10">
        <v>326.50477150654814</v>
      </c>
      <c r="D389" s="10">
        <v>320.43673664028643</v>
      </c>
      <c r="E389" s="10">
        <v>300.4520188303386</v>
      </c>
      <c r="F389" s="10">
        <v>283.54934072527732</v>
      </c>
      <c r="G389" s="10">
        <v>286.86893196812406</v>
      </c>
    </row>
    <row r="390" spans="2:7">
      <c r="B390" s="73" t="s">
        <v>30</v>
      </c>
      <c r="C390" s="10">
        <v>398.83693294842857</v>
      </c>
      <c r="D390" s="10">
        <v>385.23025000445512</v>
      </c>
      <c r="E390" s="10">
        <v>370.57564169258796</v>
      </c>
      <c r="F390" s="10">
        <v>354.96312078132399</v>
      </c>
      <c r="G390" s="10">
        <v>363.16337238171963</v>
      </c>
    </row>
    <row r="391" spans="2:7">
      <c r="B391" s="73" t="s">
        <v>31</v>
      </c>
      <c r="C391" s="10">
        <v>647.07034648830108</v>
      </c>
      <c r="D391" s="10">
        <v>630.44852866047779</v>
      </c>
      <c r="E391" s="10">
        <v>597.57489878705087</v>
      </c>
      <c r="F391" s="10">
        <v>581.9832651844938</v>
      </c>
      <c r="G391" s="10">
        <v>592.03721600435335</v>
      </c>
    </row>
    <row r="392" spans="2:7">
      <c r="B392" s="73" t="s">
        <v>32</v>
      </c>
      <c r="C392" s="10">
        <v>184.98935874579695</v>
      </c>
      <c r="D392" s="10">
        <v>179.58918866287465</v>
      </c>
      <c r="E392" s="10">
        <v>170.00199113299558</v>
      </c>
      <c r="F392" s="10">
        <v>163.54251531997167</v>
      </c>
      <c r="G392" s="10">
        <v>166.55178177090858</v>
      </c>
    </row>
    <row r="393" spans="2:7">
      <c r="B393" s="73" t="s">
        <v>33</v>
      </c>
      <c r="C393" s="10">
        <v>802.98415549431604</v>
      </c>
      <c r="D393" s="10">
        <v>783.12415624601147</v>
      </c>
      <c r="E393" s="10">
        <v>741.9077098272486</v>
      </c>
      <c r="F393" s="10">
        <v>700.23183748860743</v>
      </c>
      <c r="G393" s="10">
        <v>705.44082947606705</v>
      </c>
    </row>
    <row r="394" spans="2:7">
      <c r="B394" s="73" t="s">
        <v>34</v>
      </c>
      <c r="C394" s="10">
        <v>600.98822295017794</v>
      </c>
      <c r="D394" s="10">
        <v>573.41898841336035</v>
      </c>
      <c r="E394" s="10">
        <v>535.62334649111051</v>
      </c>
      <c r="F394" s="10">
        <v>506.95461511620618</v>
      </c>
      <c r="G394" s="10">
        <v>508.28499215307056</v>
      </c>
    </row>
    <row r="395" spans="2:7">
      <c r="B395" s="73" t="s">
        <v>35</v>
      </c>
      <c r="C395" s="10">
        <v>2860.6634408552168</v>
      </c>
      <c r="D395" s="10">
        <v>2781.405609246051</v>
      </c>
      <c r="E395" s="10">
        <v>2623.9127871782425</v>
      </c>
      <c r="F395" s="10">
        <v>2503.6705932869427</v>
      </c>
      <c r="G395" s="10">
        <v>2553.1655255595151</v>
      </c>
    </row>
    <row r="396" spans="2:7">
      <c r="B396" s="73" t="s">
        <v>36</v>
      </c>
      <c r="C396" s="10">
        <v>1516.6169477625513</v>
      </c>
      <c r="D396" s="10">
        <v>1465.6870295446067</v>
      </c>
      <c r="E396" s="10">
        <v>1376.746494025517</v>
      </c>
      <c r="F396" s="10">
        <v>1323.4177397568903</v>
      </c>
      <c r="G396" s="10">
        <v>1345.9878564351141</v>
      </c>
    </row>
    <row r="397" spans="2:7">
      <c r="B397" s="73" t="s">
        <v>37</v>
      </c>
      <c r="C397" s="10">
        <v>289.32255331820369</v>
      </c>
      <c r="D397" s="10">
        <v>275.8287253116456</v>
      </c>
      <c r="E397" s="10">
        <v>257.67259536229722</v>
      </c>
      <c r="F397" s="10">
        <v>249.71527778772992</v>
      </c>
      <c r="G397" s="10">
        <v>255.6156595725644</v>
      </c>
    </row>
    <row r="398" spans="2:7">
      <c r="B398" s="73" t="s">
        <v>38</v>
      </c>
      <c r="C398" s="10">
        <v>880.44006681271583</v>
      </c>
      <c r="D398" s="10">
        <v>848.25066367902275</v>
      </c>
      <c r="E398" s="10">
        <v>798.62857963463932</v>
      </c>
      <c r="F398" s="10">
        <v>767.15093177350832</v>
      </c>
      <c r="G398" s="10">
        <v>770.31071753798085</v>
      </c>
    </row>
    <row r="399" spans="2:7">
      <c r="B399" s="73" t="s">
        <v>39</v>
      </c>
      <c r="C399" s="10">
        <v>2725.8860001107664</v>
      </c>
      <c r="D399" s="10">
        <v>2674.2289950234949</v>
      </c>
      <c r="E399" s="10">
        <v>2561.9393399279088</v>
      </c>
      <c r="F399" s="10">
        <v>2480.8508510401193</v>
      </c>
      <c r="G399" s="10">
        <v>2499.8011353206002</v>
      </c>
    </row>
    <row r="400" spans="2:7">
      <c r="B400" s="73" t="s">
        <v>40</v>
      </c>
      <c r="C400" s="10">
        <v>472.29985298374777</v>
      </c>
      <c r="D400" s="10">
        <v>453.46422364024517</v>
      </c>
      <c r="E400" s="10">
        <v>428.27625541880968</v>
      </c>
      <c r="F400" s="10">
        <v>416.84084926440011</v>
      </c>
      <c r="G400" s="10">
        <v>427.24931815607005</v>
      </c>
    </row>
    <row r="401" spans="2:7">
      <c r="B401" s="73" t="s">
        <v>41</v>
      </c>
      <c r="C401" s="10">
        <v>241.69250456606096</v>
      </c>
      <c r="D401" s="10">
        <v>238.71683444388461</v>
      </c>
      <c r="E401" s="10">
        <v>224.99747218581265</v>
      </c>
      <c r="F401" s="10">
        <v>215.09127185476788</v>
      </c>
      <c r="G401" s="10">
        <v>218.96912652614088</v>
      </c>
    </row>
    <row r="402" spans="2:7">
      <c r="B402" s="73" t="s">
        <v>42</v>
      </c>
      <c r="C402" s="10">
        <v>834.89751274056459</v>
      </c>
      <c r="D402" s="10">
        <v>820.82408637460026</v>
      </c>
      <c r="E402" s="10">
        <v>787.71582473918011</v>
      </c>
      <c r="F402" s="10">
        <v>754.12925053039567</v>
      </c>
      <c r="G402" s="10">
        <v>763.29270660307327</v>
      </c>
    </row>
    <row r="403" spans="2:7">
      <c r="B403" s="73" t="s">
        <v>43</v>
      </c>
      <c r="C403" s="10">
        <v>109.33897247576657</v>
      </c>
      <c r="D403" s="10">
        <v>107.77961392646299</v>
      </c>
      <c r="E403" s="10">
        <v>101.46619478660358</v>
      </c>
      <c r="F403" s="10">
        <v>96.186021873862984</v>
      </c>
      <c r="G403" s="10">
        <v>99.369630391849768</v>
      </c>
    </row>
    <row r="404" spans="2:7">
      <c r="B404" s="73" t="s">
        <v>44</v>
      </c>
      <c r="C404" s="10">
        <v>46.325544581332444</v>
      </c>
      <c r="D404" s="10">
        <v>46.236657054602425</v>
      </c>
      <c r="E404" s="10">
        <v>44.359177601723296</v>
      </c>
      <c r="F404" s="10">
        <v>43.788601795727438</v>
      </c>
      <c r="G404" s="10">
        <v>45.151152470554031</v>
      </c>
    </row>
    <row r="405" spans="2:7">
      <c r="B405" s="74" t="s">
        <v>45</v>
      </c>
      <c r="C405" s="10">
        <v>10.177824287198376</v>
      </c>
      <c r="D405" s="10">
        <v>11.749081844109254</v>
      </c>
      <c r="E405" s="10">
        <v>11.922244989701982</v>
      </c>
      <c r="F405" s="10">
        <v>11.707443702894405</v>
      </c>
      <c r="G405" s="10">
        <v>11.871708580231804</v>
      </c>
    </row>
    <row r="406" spans="2:7">
      <c r="B406" s="74" t="s">
        <v>46</v>
      </c>
      <c r="C406" s="10">
        <v>15739.8</v>
      </c>
      <c r="D406" s="10">
        <v>15303.299999999992</v>
      </c>
      <c r="E406" s="10">
        <v>14458.500000000002</v>
      </c>
      <c r="F406" s="10">
        <v>13873.600000000004</v>
      </c>
      <c r="G406" s="10">
        <v>14071.399999999998</v>
      </c>
    </row>
    <row r="409" spans="2:7">
      <c r="B409" s="45" t="s">
        <v>460</v>
      </c>
      <c r="D409" s="70"/>
    </row>
    <row r="410" spans="2:7">
      <c r="B410" s="87" t="s">
        <v>461</v>
      </c>
    </row>
    <row r="411" spans="2:7">
      <c r="B411" s="87" t="s">
        <v>462</v>
      </c>
    </row>
    <row r="413" spans="2:7">
      <c r="B413" s="87"/>
      <c r="C413" s="5">
        <v>2010</v>
      </c>
      <c r="D413" s="5">
        <v>2011</v>
      </c>
      <c r="E413" s="5">
        <v>2012</v>
      </c>
      <c r="F413" s="5">
        <v>2013</v>
      </c>
      <c r="G413" s="5">
        <v>2014</v>
      </c>
    </row>
    <row r="414" spans="2:7">
      <c r="B414" s="86" t="s">
        <v>27</v>
      </c>
      <c r="C414" s="52">
        <f>C226/C146</f>
        <v>1.1372096675738559</v>
      </c>
      <c r="D414" s="52">
        <f t="shared" ref="D414:F414" si="84">D226/D146</f>
        <v>1.1369916361860473</v>
      </c>
      <c r="E414" s="52">
        <f t="shared" si="84"/>
        <v>1.1473992793556189</v>
      </c>
      <c r="F414" s="52">
        <f t="shared" si="84"/>
        <v>1.1539116552292112</v>
      </c>
      <c r="G414" s="52">
        <f t="shared" ref="G414" si="85">G226/G146</f>
        <v>1.1526460974884201</v>
      </c>
    </row>
    <row r="415" spans="2:7">
      <c r="B415" s="86" t="s">
        <v>28</v>
      </c>
      <c r="C415" s="52">
        <f t="shared" ref="C415:F415" si="86">C227/C147</f>
        <v>1.1241969432478573</v>
      </c>
      <c r="D415" s="52">
        <f t="shared" si="86"/>
        <v>1.1295777256015842</v>
      </c>
      <c r="E415" s="52">
        <f t="shared" si="86"/>
        <v>1.1323851353572381</v>
      </c>
      <c r="F415" s="52">
        <f t="shared" si="86"/>
        <v>1.1282966236503216</v>
      </c>
      <c r="G415" s="52">
        <f t="shared" ref="G415" si="87">G227/G147</f>
        <v>1.1283570589433356</v>
      </c>
    </row>
    <row r="416" spans="2:7">
      <c r="B416" s="86" t="s">
        <v>29</v>
      </c>
      <c r="C416" s="52">
        <f t="shared" ref="C416:F416" si="88">C228/C148</f>
        <v>1.139895338017638</v>
      </c>
      <c r="D416" s="52">
        <f t="shared" si="88"/>
        <v>1.143798602355564</v>
      </c>
      <c r="E416" s="52">
        <f t="shared" si="88"/>
        <v>1.1521590951741469</v>
      </c>
      <c r="F416" s="52">
        <f t="shared" si="88"/>
        <v>1.151631072752626</v>
      </c>
      <c r="G416" s="52">
        <f t="shared" ref="G416" si="89">G228/G148</f>
        <v>1.1504745093607822</v>
      </c>
    </row>
    <row r="417" spans="2:7">
      <c r="B417" s="86" t="s">
        <v>30</v>
      </c>
      <c r="C417" s="52">
        <f t="shared" ref="C417:F417" si="90">C229/C149</f>
        <v>1.13051738806521</v>
      </c>
      <c r="D417" s="52">
        <f t="shared" si="90"/>
        <v>1.1284774091064427</v>
      </c>
      <c r="E417" s="52">
        <f t="shared" si="90"/>
        <v>1.1371405990648835</v>
      </c>
      <c r="F417" s="52">
        <f t="shared" si="90"/>
        <v>1.1457869878402076</v>
      </c>
      <c r="G417" s="52">
        <f t="shared" ref="G417" si="91">G229/G149</f>
        <v>1.1390228176314543</v>
      </c>
    </row>
    <row r="418" spans="2:7">
      <c r="B418" s="86" t="s">
        <v>31</v>
      </c>
      <c r="C418" s="52">
        <f t="shared" ref="C418:F418" si="92">C230/C150</f>
        <v>1.1217657933210068</v>
      </c>
      <c r="D418" s="52">
        <f t="shared" si="92"/>
        <v>1.1193003865004381</v>
      </c>
      <c r="E418" s="52">
        <f t="shared" si="92"/>
        <v>1.1261651936119155</v>
      </c>
      <c r="F418" s="52">
        <f t="shared" si="92"/>
        <v>1.1260713919104119</v>
      </c>
      <c r="G418" s="52">
        <f t="shared" ref="G418" si="93">G230/G150</f>
        <v>1.124338971785577</v>
      </c>
    </row>
    <row r="419" spans="2:7">
      <c r="B419" s="86" t="s">
        <v>32</v>
      </c>
      <c r="C419" s="52">
        <f t="shared" ref="C419:F419" si="94">C231/C151</f>
        <v>1.1327850091381022</v>
      </c>
      <c r="D419" s="52">
        <f t="shared" si="94"/>
        <v>1.1366975006366262</v>
      </c>
      <c r="E419" s="52">
        <f t="shared" si="94"/>
        <v>1.1430169092338609</v>
      </c>
      <c r="F419" s="52">
        <f t="shared" si="94"/>
        <v>1.1422230460494529</v>
      </c>
      <c r="G419" s="52">
        <f t="shared" ref="G419" si="95">G231/G151</f>
        <v>1.1422720269376523</v>
      </c>
    </row>
    <row r="420" spans="2:7">
      <c r="B420" s="86" t="s">
        <v>33</v>
      </c>
      <c r="C420" s="52">
        <f t="shared" ref="C420:F420" si="96">C232/C152</f>
        <v>1.1430846828447565</v>
      </c>
      <c r="D420" s="52">
        <f t="shared" si="96"/>
        <v>1.1452843735364857</v>
      </c>
      <c r="E420" s="52">
        <f t="shared" si="96"/>
        <v>1.1533345725577013</v>
      </c>
      <c r="F420" s="52">
        <f t="shared" si="96"/>
        <v>1.1561292849252247</v>
      </c>
      <c r="G420" s="52">
        <f t="shared" ref="G420" si="97">G232/G152</f>
        <v>1.1534638592748272</v>
      </c>
    </row>
    <row r="421" spans="2:7">
      <c r="B421" s="86" t="s">
        <v>34</v>
      </c>
      <c r="C421" s="52">
        <f t="shared" ref="C421:F421" si="98">C233/C153</f>
        <v>1.1383673604197817</v>
      </c>
      <c r="D421" s="52">
        <f t="shared" si="98"/>
        <v>1.1423643472768119</v>
      </c>
      <c r="E421" s="52">
        <f t="shared" si="98"/>
        <v>1.1582606305492846</v>
      </c>
      <c r="F421" s="52">
        <f t="shared" si="98"/>
        <v>1.1685812259361856</v>
      </c>
      <c r="G421" s="52">
        <f t="shared" ref="G421" si="99">G233/G153</f>
        <v>1.16486245212046</v>
      </c>
    </row>
    <row r="422" spans="2:7">
      <c r="B422" s="86" t="s">
        <v>35</v>
      </c>
      <c r="C422" s="52">
        <f t="shared" ref="C422:F422" si="100">C234/C154</f>
        <v>1.1219020677974043</v>
      </c>
      <c r="D422" s="52">
        <f t="shared" si="100"/>
        <v>1.1218977726707113</v>
      </c>
      <c r="E422" s="52">
        <f t="shared" si="100"/>
        <v>1.1275853302658914</v>
      </c>
      <c r="F422" s="52">
        <f t="shared" si="100"/>
        <v>1.1327577781068336</v>
      </c>
      <c r="G422" s="52">
        <f t="shared" ref="G422" si="101">G234/G154</f>
        <v>1.1295827262156599</v>
      </c>
    </row>
    <row r="423" spans="2:7">
      <c r="B423" s="86" t="s">
        <v>36</v>
      </c>
      <c r="C423" s="52">
        <f t="shared" ref="C423:F423" si="102">C235/C155</f>
        <v>1.1393670150315625</v>
      </c>
      <c r="D423" s="52">
        <f t="shared" si="102"/>
        <v>1.1419142385385677</v>
      </c>
      <c r="E423" s="52">
        <f t="shared" si="102"/>
        <v>1.1530808334418252</v>
      </c>
      <c r="F423" s="52">
        <f t="shared" si="102"/>
        <v>1.151426701759366</v>
      </c>
      <c r="G423" s="52">
        <f t="shared" ref="G423" si="103">G235/G155</f>
        <v>1.1521291995914145</v>
      </c>
    </row>
    <row r="424" spans="2:7">
      <c r="B424" s="86" t="s">
        <v>37</v>
      </c>
      <c r="C424" s="52">
        <f t="shared" ref="C424:F424" si="104">C236/C156</f>
        <v>1.1467968464745255</v>
      </c>
      <c r="D424" s="52">
        <f t="shared" si="104"/>
        <v>1.1515970232597308</v>
      </c>
      <c r="E424" s="52">
        <f t="shared" si="104"/>
        <v>1.1635295292220855</v>
      </c>
      <c r="F424" s="52">
        <f t="shared" si="104"/>
        <v>1.1606453607428775</v>
      </c>
      <c r="G424" s="52">
        <f t="shared" ref="G424" si="105">G236/G156</f>
        <v>1.1550080217313656</v>
      </c>
    </row>
    <row r="425" spans="2:7">
      <c r="B425" s="86" t="s">
        <v>38</v>
      </c>
      <c r="C425" s="52">
        <f t="shared" ref="C425:F425" si="106">C237/C157</f>
        <v>1.15624839484882</v>
      </c>
      <c r="D425" s="52">
        <f t="shared" si="106"/>
        <v>1.1615031658720731</v>
      </c>
      <c r="E425" s="52">
        <f t="shared" si="106"/>
        <v>1.1722915883051788</v>
      </c>
      <c r="F425" s="52">
        <f t="shared" si="106"/>
        <v>1.1702643028818907</v>
      </c>
      <c r="G425" s="52">
        <f t="shared" ref="G425" si="107">G237/G157</f>
        <v>1.1665737499288378</v>
      </c>
    </row>
    <row r="426" spans="2:7">
      <c r="B426" s="86" t="s">
        <v>39</v>
      </c>
      <c r="C426" s="52">
        <f t="shared" ref="C426:F426" si="108">C238/C158</f>
        <v>1.0953511311389159</v>
      </c>
      <c r="D426" s="52">
        <f t="shared" si="108"/>
        <v>1.0950149261430153</v>
      </c>
      <c r="E426" s="52">
        <f t="shared" si="108"/>
        <v>1.094825723210735</v>
      </c>
      <c r="F426" s="52">
        <f t="shared" si="108"/>
        <v>1.0936803639299382</v>
      </c>
      <c r="G426" s="52">
        <f t="shared" ref="G426" si="109">G238/G158</f>
        <v>1.0901332798523948</v>
      </c>
    </row>
    <row r="427" spans="2:7">
      <c r="B427" s="86" t="s">
        <v>40</v>
      </c>
      <c r="C427" s="52">
        <f t="shared" ref="C427:F427" si="110">C239/C159</f>
        <v>1.129570291324191</v>
      </c>
      <c r="D427" s="52">
        <f t="shared" si="110"/>
        <v>1.1323387068974944</v>
      </c>
      <c r="E427" s="52">
        <f t="shared" si="110"/>
        <v>1.1419205428681116</v>
      </c>
      <c r="F427" s="52">
        <f t="shared" si="110"/>
        <v>1.1442257924700268</v>
      </c>
      <c r="G427" s="52">
        <f t="shared" ref="G427" si="111">G239/G159</f>
        <v>1.1434388099261108</v>
      </c>
    </row>
    <row r="428" spans="2:7">
      <c r="B428" s="86" t="s">
        <v>41</v>
      </c>
      <c r="C428" s="52">
        <f t="shared" ref="C428:F428" si="112">C240/C160</f>
        <v>1.1136119579011237</v>
      </c>
      <c r="D428" s="52">
        <f t="shared" si="112"/>
        <v>1.110065732025173</v>
      </c>
      <c r="E428" s="52">
        <f t="shared" si="112"/>
        <v>1.1167108620283417</v>
      </c>
      <c r="F428" s="52">
        <f t="shared" si="112"/>
        <v>1.1202364367501387</v>
      </c>
      <c r="G428" s="52">
        <f t="shared" ref="G428" si="113">G240/G160</f>
        <v>1.1185164329444304</v>
      </c>
    </row>
    <row r="429" spans="2:7">
      <c r="B429" s="86" t="s">
        <v>42</v>
      </c>
      <c r="C429" s="52">
        <f t="shared" ref="C429:F429" si="114">C241/C161</f>
        <v>1.1179774894993282</v>
      </c>
      <c r="D429" s="52">
        <f t="shared" si="114"/>
        <v>1.1158401003485863</v>
      </c>
      <c r="E429" s="52">
        <f t="shared" si="114"/>
        <v>1.1198724481795479</v>
      </c>
      <c r="F429" s="52">
        <f t="shared" si="114"/>
        <v>1.124664364786047</v>
      </c>
      <c r="G429" s="52">
        <f t="shared" ref="G429" si="115">G241/G161</f>
        <v>1.1200265238808678</v>
      </c>
    </row>
    <row r="430" spans="2:7">
      <c r="B430" s="86" t="s">
        <v>43</v>
      </c>
      <c r="C430" s="52">
        <f t="shared" ref="C430:F430" si="116">C242/C162</f>
        <v>1.1374587840903569</v>
      </c>
      <c r="D430" s="52">
        <f t="shared" si="116"/>
        <v>1.1367537067867102</v>
      </c>
      <c r="E430" s="52">
        <f t="shared" si="116"/>
        <v>1.1453913003411691</v>
      </c>
      <c r="F430" s="52">
        <f t="shared" si="116"/>
        <v>1.1522316996219182</v>
      </c>
      <c r="G430" s="52">
        <f t="shared" ref="G430" si="117">G242/G162</f>
        <v>1.1452587332307291</v>
      </c>
    </row>
    <row r="431" spans="2:7">
      <c r="B431" s="86" t="s">
        <v>44</v>
      </c>
      <c r="C431" s="52">
        <f t="shared" ref="C431:F431" si="118">C243/C163</f>
        <v>1.0969504001312835</v>
      </c>
      <c r="D431" s="52">
        <f t="shared" si="118"/>
        <v>1.094488751589606</v>
      </c>
      <c r="E431" s="52">
        <f t="shared" si="118"/>
        <v>1.1051105357532964</v>
      </c>
      <c r="F431" s="52">
        <f t="shared" si="118"/>
        <v>1.1098580648651029</v>
      </c>
      <c r="G431" s="52">
        <f t="shared" ref="G431" si="119">G243/G163</f>
        <v>1.1099840228590543</v>
      </c>
    </row>
    <row r="432" spans="2:7">
      <c r="B432" s="87" t="s">
        <v>45</v>
      </c>
      <c r="C432" s="88">
        <v>1</v>
      </c>
      <c r="D432" s="88">
        <v>1</v>
      </c>
      <c r="E432" s="88">
        <v>1</v>
      </c>
      <c r="F432" s="88">
        <v>1</v>
      </c>
      <c r="G432" s="88">
        <v>1</v>
      </c>
    </row>
    <row r="433" spans="2:7">
      <c r="B433" s="87" t="s">
        <v>46</v>
      </c>
      <c r="C433" s="52">
        <f t="shared" ref="C433:E433" si="120">C244/C164</f>
        <v>1.1246948198881583</v>
      </c>
      <c r="D433" s="52">
        <f t="shared" si="120"/>
        <v>1.1253195525260109</v>
      </c>
      <c r="E433" s="52">
        <f t="shared" si="120"/>
        <v>1.1316530593001615</v>
      </c>
      <c r="F433" s="52">
        <f>F244/F164</f>
        <v>1.1339211215464835</v>
      </c>
      <c r="G433" s="52">
        <f t="shared" ref="G433" si="121">G244/G164</f>
        <v>1.1313557718670149</v>
      </c>
    </row>
    <row r="436" spans="2:7">
      <c r="B436" s="119" t="s">
        <v>139</v>
      </c>
      <c r="C436" s="119"/>
      <c r="D436" s="119"/>
      <c r="E436" s="119"/>
      <c r="F436" s="119"/>
      <c r="G436" s="119"/>
    </row>
    <row r="437" spans="2:7">
      <c r="B437" s="119" t="s">
        <v>530</v>
      </c>
      <c r="C437" s="119"/>
      <c r="D437" s="119"/>
      <c r="E437" s="119"/>
      <c r="F437" s="119"/>
      <c r="G437" s="119"/>
    </row>
    <row r="438" spans="2:7">
      <c r="B438" s="119"/>
      <c r="C438" s="119"/>
      <c r="D438" s="119"/>
      <c r="E438" s="119"/>
      <c r="F438" s="119"/>
      <c r="G438" s="119"/>
    </row>
    <row r="439" spans="2:7">
      <c r="B439" s="119"/>
      <c r="C439" s="119">
        <v>2010</v>
      </c>
      <c r="D439" s="119">
        <v>2011</v>
      </c>
      <c r="E439" s="119" t="s">
        <v>464</v>
      </c>
      <c r="F439" s="119" t="s">
        <v>465</v>
      </c>
      <c r="G439" s="119" t="s">
        <v>466</v>
      </c>
    </row>
    <row r="440" spans="2:7">
      <c r="B440" s="118" t="s">
        <v>27</v>
      </c>
      <c r="C440" s="6">
        <v>146124642</v>
      </c>
      <c r="D440" s="6">
        <v>144651807</v>
      </c>
      <c r="E440" s="6">
        <v>139998738</v>
      </c>
      <c r="F440" s="6">
        <v>138584587</v>
      </c>
      <c r="G440" s="6">
        <v>139099313</v>
      </c>
    </row>
    <row r="441" spans="2:7">
      <c r="B441" s="118" t="s">
        <v>28</v>
      </c>
      <c r="C441" s="6">
        <v>34406424</v>
      </c>
      <c r="D441" s="6">
        <v>33917092</v>
      </c>
      <c r="E441" s="6">
        <v>32552093</v>
      </c>
      <c r="F441" s="6">
        <v>32658415</v>
      </c>
      <c r="G441" s="6">
        <v>32827741</v>
      </c>
    </row>
    <row r="442" spans="2:7">
      <c r="B442" s="118" t="s">
        <v>29</v>
      </c>
      <c r="C442" s="6">
        <v>22868674</v>
      </c>
      <c r="D442" s="6">
        <v>22464790</v>
      </c>
      <c r="E442" s="6">
        <v>21413233</v>
      </c>
      <c r="F442" s="6">
        <v>20719197</v>
      </c>
      <c r="G442" s="6">
        <v>20793141</v>
      </c>
    </row>
    <row r="443" spans="2:7">
      <c r="B443" s="118" t="s">
        <v>30</v>
      </c>
      <c r="C443" s="6">
        <v>26194558</v>
      </c>
      <c r="D443" s="6">
        <v>26030098</v>
      </c>
      <c r="E443" s="6">
        <v>25810429</v>
      </c>
      <c r="F443" s="6">
        <v>25837947</v>
      </c>
      <c r="G443" s="6">
        <v>26329125</v>
      </c>
    </row>
    <row r="444" spans="2:7">
      <c r="B444" s="118" t="s">
        <v>31</v>
      </c>
      <c r="C444" s="6">
        <v>41248693</v>
      </c>
      <c r="D444" s="6">
        <v>41047616</v>
      </c>
      <c r="E444" s="6">
        <v>40004270</v>
      </c>
      <c r="F444" s="6">
        <v>39986124</v>
      </c>
      <c r="G444" s="6">
        <v>40753275</v>
      </c>
    </row>
    <row r="445" spans="2:7">
      <c r="B445" s="118" t="s">
        <v>32</v>
      </c>
      <c r="C445" s="6">
        <v>12826271</v>
      </c>
      <c r="D445" s="6">
        <v>12591556</v>
      </c>
      <c r="E445" s="6">
        <v>12115309</v>
      </c>
      <c r="F445" s="6">
        <v>11756993</v>
      </c>
      <c r="G445" s="6">
        <v>11863907</v>
      </c>
    </row>
    <row r="446" spans="2:7">
      <c r="B446" s="118" t="s">
        <v>33</v>
      </c>
      <c r="C446" s="6">
        <v>55558135</v>
      </c>
      <c r="D446" s="6">
        <v>55076407</v>
      </c>
      <c r="E446" s="6">
        <v>53481517</v>
      </c>
      <c r="F446" s="6">
        <v>52109288</v>
      </c>
      <c r="G446" s="6">
        <v>52347567</v>
      </c>
    </row>
    <row r="447" spans="2:7">
      <c r="B447" s="118" t="s">
        <v>34</v>
      </c>
      <c r="C447" s="6">
        <v>39230002</v>
      </c>
      <c r="D447" s="6">
        <v>38773960</v>
      </c>
      <c r="E447" s="6">
        <v>37512630</v>
      </c>
      <c r="F447" s="6">
        <v>36836883</v>
      </c>
      <c r="G447" s="6">
        <v>36463389</v>
      </c>
    </row>
    <row r="448" spans="2:7">
      <c r="B448" s="118" t="s">
        <v>35</v>
      </c>
      <c r="C448" s="6">
        <v>203324091</v>
      </c>
      <c r="D448" s="6">
        <v>200184689</v>
      </c>
      <c r="E448" s="6">
        <v>196011111</v>
      </c>
      <c r="F448" s="6">
        <v>194267932</v>
      </c>
      <c r="G448" s="6">
        <v>197003704</v>
      </c>
    </row>
    <row r="449" spans="2:7">
      <c r="B449" s="118" t="s">
        <v>36</v>
      </c>
      <c r="C449" s="6">
        <v>102328966</v>
      </c>
      <c r="D449" s="6">
        <v>100664633</v>
      </c>
      <c r="E449" s="6">
        <v>96731258</v>
      </c>
      <c r="F449" s="6">
        <v>95884093</v>
      </c>
      <c r="G449" s="6">
        <v>97429789</v>
      </c>
    </row>
    <row r="450" spans="2:7">
      <c r="B450" s="118" t="s">
        <v>37</v>
      </c>
      <c r="C450" s="6">
        <v>18026718</v>
      </c>
      <c r="D450" s="6">
        <v>17563209</v>
      </c>
      <c r="E450" s="6">
        <v>16836093</v>
      </c>
      <c r="F450" s="6">
        <v>16840911</v>
      </c>
      <c r="G450" s="6">
        <v>16906652</v>
      </c>
    </row>
    <row r="451" spans="2:7">
      <c r="B451" s="118" t="s">
        <v>38</v>
      </c>
      <c r="C451" s="6">
        <v>57025172</v>
      </c>
      <c r="D451" s="6">
        <v>55828124</v>
      </c>
      <c r="E451" s="6">
        <v>54041105</v>
      </c>
      <c r="F451" s="6">
        <v>53898655</v>
      </c>
      <c r="G451" s="6">
        <v>53857628</v>
      </c>
    </row>
    <row r="452" spans="2:7">
      <c r="B452" s="118" t="s">
        <v>39</v>
      </c>
      <c r="C452" s="6">
        <v>197948300</v>
      </c>
      <c r="D452" s="6">
        <v>198942916</v>
      </c>
      <c r="E452" s="6">
        <v>197060995</v>
      </c>
      <c r="F452" s="6">
        <v>193833734</v>
      </c>
      <c r="G452" s="6">
        <v>196117831</v>
      </c>
    </row>
    <row r="453" spans="2:7">
      <c r="B453" s="118" t="s">
        <v>40</v>
      </c>
      <c r="C453" s="6">
        <v>27984477</v>
      </c>
      <c r="D453" s="6">
        <v>27243278</v>
      </c>
      <c r="E453" s="6">
        <v>26594366</v>
      </c>
      <c r="F453" s="6">
        <v>26653719</v>
      </c>
      <c r="G453" s="6">
        <v>26807558</v>
      </c>
    </row>
    <row r="454" spans="2:7">
      <c r="B454" s="118" t="s">
        <v>41</v>
      </c>
      <c r="C454" s="6">
        <v>18256818</v>
      </c>
      <c r="D454" s="6">
        <v>18220597</v>
      </c>
      <c r="E454" s="6">
        <v>17542747</v>
      </c>
      <c r="F454" s="6">
        <v>17453580</v>
      </c>
      <c r="G454" s="6">
        <v>17623076</v>
      </c>
    </row>
    <row r="455" spans="2:7" ht="16" thickBot="1">
      <c r="B455" s="118" t="s">
        <v>42</v>
      </c>
      <c r="C455" s="121">
        <v>65680491</v>
      </c>
      <c r="D455" s="121">
        <v>65176367</v>
      </c>
      <c r="E455" s="121">
        <v>63726731</v>
      </c>
      <c r="F455" s="121">
        <v>62516910</v>
      </c>
      <c r="G455" s="121">
        <v>63393624</v>
      </c>
    </row>
    <row r="456" spans="2:7">
      <c r="B456" s="118" t="s">
        <v>43</v>
      </c>
      <c r="C456" s="6">
        <v>8013688</v>
      </c>
      <c r="D456" s="6">
        <v>7913467</v>
      </c>
      <c r="E456" s="6">
        <v>7653992</v>
      </c>
      <c r="F456" s="6">
        <v>7576692</v>
      </c>
      <c r="G456" s="6">
        <v>7726703</v>
      </c>
    </row>
    <row r="457" spans="2:7">
      <c r="B457" s="118" t="s">
        <v>99</v>
      </c>
      <c r="C457" s="6">
        <f>C463+C464</f>
        <v>3011864</v>
      </c>
      <c r="D457" s="6">
        <f t="shared" ref="D457:G457" si="122">D463+D464</f>
        <v>3009693</v>
      </c>
      <c r="E457" s="6">
        <f t="shared" si="122"/>
        <v>2927745</v>
      </c>
      <c r="F457" s="6">
        <f t="shared" si="122"/>
        <v>2969628</v>
      </c>
      <c r="G457" s="6">
        <f t="shared" si="122"/>
        <v>2986425</v>
      </c>
    </row>
    <row r="458" spans="2:7">
      <c r="B458" s="118" t="s">
        <v>46</v>
      </c>
      <c r="C458" s="6">
        <f>SUM(C440:C457)</f>
        <v>1080057984</v>
      </c>
      <c r="D458" s="6">
        <f t="shared" ref="D458:G458" si="123">SUM(D440:D457)</f>
        <v>1069300299</v>
      </c>
      <c r="E458" s="6">
        <f t="shared" si="123"/>
        <v>1042014362</v>
      </c>
      <c r="F458" s="6">
        <f t="shared" si="123"/>
        <v>1030385288</v>
      </c>
      <c r="G458" s="6">
        <f t="shared" si="123"/>
        <v>1040330448</v>
      </c>
    </row>
    <row r="459" spans="2:7">
      <c r="B459" s="118" t="s">
        <v>100</v>
      </c>
      <c r="C459" s="6"/>
      <c r="D459" s="6"/>
      <c r="E459" s="6"/>
      <c r="F459" s="6"/>
      <c r="G459" s="6"/>
    </row>
    <row r="460" spans="2:7">
      <c r="B460" s="118" t="s">
        <v>107</v>
      </c>
      <c r="C460" s="6">
        <f>C461-C458</f>
        <v>855016</v>
      </c>
      <c r="D460" s="6">
        <f t="shared" ref="D460:G460" si="124">D461-D458</f>
        <v>1112701</v>
      </c>
      <c r="E460" s="6">
        <f t="shared" si="124"/>
        <v>857638</v>
      </c>
      <c r="F460" s="6">
        <f t="shared" si="124"/>
        <v>886712</v>
      </c>
      <c r="G460" s="6">
        <f t="shared" si="124"/>
        <v>829552</v>
      </c>
    </row>
    <row r="461" spans="2:7">
      <c r="B461" s="118" t="s">
        <v>477</v>
      </c>
      <c r="C461" s="6">
        <v>1080913000</v>
      </c>
      <c r="D461" s="6">
        <v>1070413000</v>
      </c>
      <c r="E461" s="6">
        <v>1042872000</v>
      </c>
      <c r="F461" s="6">
        <v>1031272000</v>
      </c>
      <c r="G461" s="6">
        <v>1041160000</v>
      </c>
    </row>
    <row r="462" spans="2:7">
      <c r="B462" s="119"/>
      <c r="C462" s="119"/>
      <c r="D462" s="119"/>
      <c r="E462" s="119"/>
      <c r="F462" s="119"/>
      <c r="G462" s="119"/>
    </row>
    <row r="463" spans="2:7">
      <c r="B463" s="118" t="s">
        <v>535</v>
      </c>
      <c r="C463" s="6">
        <v>1588768</v>
      </c>
      <c r="D463" s="6">
        <v>1584830</v>
      </c>
      <c r="E463" s="6">
        <v>1544211</v>
      </c>
      <c r="F463" s="6">
        <v>1567489</v>
      </c>
      <c r="G463" s="6">
        <v>1580143</v>
      </c>
    </row>
    <row r="464" spans="2:7">
      <c r="B464" s="118" t="s">
        <v>537</v>
      </c>
      <c r="C464" s="6">
        <v>1423096</v>
      </c>
      <c r="D464" s="6">
        <v>1424863</v>
      </c>
      <c r="E464" s="6">
        <v>1383534</v>
      </c>
      <c r="F464" s="6">
        <v>1402139</v>
      </c>
      <c r="G464" s="6">
        <v>1406282</v>
      </c>
    </row>
    <row r="465" spans="2:7">
      <c r="B465" s="118"/>
      <c r="C465" s="119"/>
      <c r="D465" s="119"/>
      <c r="E465" s="119"/>
      <c r="F465" s="119"/>
      <c r="G465" s="119"/>
    </row>
    <row r="466" spans="2:7">
      <c r="B466" s="119"/>
      <c r="C466" s="119"/>
      <c r="D466" s="119"/>
      <c r="E466" s="119"/>
      <c r="F466" s="119"/>
      <c r="G466" s="119"/>
    </row>
    <row r="467" spans="2:7">
      <c r="B467" s="119" t="s">
        <v>512</v>
      </c>
      <c r="C467" s="119"/>
      <c r="D467" s="119"/>
      <c r="E467" s="119"/>
      <c r="F467" s="119"/>
      <c r="G467" s="119"/>
    </row>
    <row r="468" spans="2:7">
      <c r="B468" s="119"/>
      <c r="C468" s="119"/>
      <c r="D468" s="119"/>
      <c r="E468" s="119"/>
      <c r="F468" s="119"/>
      <c r="G468" s="119"/>
    </row>
    <row r="469" spans="2:7">
      <c r="B469" s="119"/>
      <c r="C469" s="119">
        <v>2010</v>
      </c>
      <c r="D469" s="119">
        <v>2011</v>
      </c>
      <c r="E469" s="119" t="s">
        <v>464</v>
      </c>
      <c r="F469" s="119" t="s">
        <v>465</v>
      </c>
      <c r="G469" s="119" t="s">
        <v>466</v>
      </c>
    </row>
    <row r="470" spans="2:7">
      <c r="B470" s="118" t="s">
        <v>27</v>
      </c>
      <c r="C470" s="6">
        <v>12301954</v>
      </c>
      <c r="D470" s="6">
        <v>11715249</v>
      </c>
      <c r="E470" s="6">
        <v>11508960</v>
      </c>
      <c r="F470" s="6">
        <v>12091575</v>
      </c>
      <c r="G470" s="6">
        <v>12404924</v>
      </c>
    </row>
    <row r="471" spans="2:7">
      <c r="B471" s="118" t="s">
        <v>28</v>
      </c>
      <c r="C471" s="6">
        <v>2896611</v>
      </c>
      <c r="D471" s="6">
        <v>2746922</v>
      </c>
      <c r="E471" s="6">
        <v>2676029</v>
      </c>
      <c r="F471" s="6">
        <v>2849463</v>
      </c>
      <c r="G471" s="6">
        <v>2927589</v>
      </c>
    </row>
    <row r="472" spans="2:7">
      <c r="B472" s="118" t="s">
        <v>29</v>
      </c>
      <c r="C472" s="6">
        <v>1925270</v>
      </c>
      <c r="D472" s="6">
        <v>1819408</v>
      </c>
      <c r="E472" s="6">
        <v>1760330</v>
      </c>
      <c r="F472" s="6">
        <v>1807760</v>
      </c>
      <c r="G472" s="6">
        <v>1854339</v>
      </c>
    </row>
    <row r="473" spans="2:7">
      <c r="B473" s="118" t="s">
        <v>30</v>
      </c>
      <c r="C473" s="6">
        <v>2205270</v>
      </c>
      <c r="D473" s="6">
        <v>2108159</v>
      </c>
      <c r="E473" s="6">
        <v>2121813</v>
      </c>
      <c r="F473" s="6">
        <v>2254374</v>
      </c>
      <c r="G473" s="6">
        <v>2348040</v>
      </c>
    </row>
    <row r="474" spans="2:7">
      <c r="B474" s="118" t="s">
        <v>31</v>
      </c>
      <c r="C474" s="6">
        <v>3472649</v>
      </c>
      <c r="D474" s="6">
        <v>3324418</v>
      </c>
      <c r="E474" s="6">
        <v>3288655</v>
      </c>
      <c r="F474" s="6">
        <v>3488809</v>
      </c>
      <c r="G474" s="6">
        <v>3634391</v>
      </c>
    </row>
    <row r="475" spans="2:7">
      <c r="B475" s="118" t="s">
        <v>32</v>
      </c>
      <c r="C475" s="6">
        <v>1079819</v>
      </c>
      <c r="D475" s="6">
        <v>1019781</v>
      </c>
      <c r="E475" s="6">
        <v>995970</v>
      </c>
      <c r="F475" s="6">
        <v>1025804</v>
      </c>
      <c r="G475" s="6">
        <v>1058027</v>
      </c>
    </row>
    <row r="476" spans="2:7">
      <c r="B476" s="118" t="s">
        <v>33</v>
      </c>
      <c r="C476" s="6">
        <v>4677333</v>
      </c>
      <c r="D476" s="6">
        <v>4460600</v>
      </c>
      <c r="E476" s="6">
        <v>4396587</v>
      </c>
      <c r="F476" s="6">
        <v>4546562</v>
      </c>
      <c r="G476" s="6">
        <v>4668374</v>
      </c>
    </row>
    <row r="477" spans="2:7">
      <c r="B477" s="118" t="s">
        <v>34</v>
      </c>
      <c r="C477" s="122">
        <v>3302699</v>
      </c>
      <c r="D477" s="122">
        <v>3140276</v>
      </c>
      <c r="E477" s="122">
        <v>3083823</v>
      </c>
      <c r="F477" s="122">
        <v>3214037</v>
      </c>
      <c r="G477" s="122">
        <v>3251817</v>
      </c>
    </row>
    <row r="478" spans="2:7">
      <c r="B478" s="118" t="s">
        <v>35</v>
      </c>
      <c r="C478" s="6">
        <v>17117467</v>
      </c>
      <c r="D478" s="6">
        <v>16212817</v>
      </c>
      <c r="E478" s="6">
        <v>16113602</v>
      </c>
      <c r="F478" s="6">
        <v>16949974</v>
      </c>
      <c r="G478" s="6">
        <v>17568857</v>
      </c>
    </row>
    <row r="479" spans="2:7">
      <c r="B479" s="118" t="s">
        <v>36</v>
      </c>
      <c r="C479" s="6">
        <v>8614880</v>
      </c>
      <c r="D479" s="6">
        <v>8152758</v>
      </c>
      <c r="E479" s="6">
        <v>7952044</v>
      </c>
      <c r="F479" s="6">
        <v>8365935</v>
      </c>
      <c r="G479" s="6">
        <v>8688821</v>
      </c>
    </row>
    <row r="480" spans="2:7">
      <c r="B480" s="118" t="s">
        <v>37</v>
      </c>
      <c r="C480" s="6">
        <v>1517635</v>
      </c>
      <c r="D480" s="6">
        <v>1422432</v>
      </c>
      <c r="E480" s="6">
        <v>1384055</v>
      </c>
      <c r="F480" s="6">
        <v>1469378</v>
      </c>
      <c r="G480" s="6">
        <v>1507741</v>
      </c>
    </row>
    <row r="481" spans="2:7">
      <c r="B481" s="118" t="s">
        <v>38</v>
      </c>
      <c r="C481" s="6">
        <v>4800840</v>
      </c>
      <c r="D481" s="6">
        <v>4521481</v>
      </c>
      <c r="E481" s="6">
        <v>4442589</v>
      </c>
      <c r="F481" s="6">
        <v>4702685</v>
      </c>
      <c r="G481" s="6">
        <v>4803041</v>
      </c>
    </row>
    <row r="482" spans="2:7">
      <c r="B482" s="118" t="s">
        <v>39</v>
      </c>
      <c r="C482" s="6">
        <v>16664889</v>
      </c>
      <c r="D482" s="6">
        <v>16112248</v>
      </c>
      <c r="E482" s="6">
        <v>16199913</v>
      </c>
      <c r="F482" s="6">
        <v>16912091</v>
      </c>
      <c r="G482" s="6">
        <v>17489854</v>
      </c>
    </row>
    <row r="483" spans="2:7">
      <c r="B483" s="118" t="s">
        <v>40</v>
      </c>
      <c r="C483" s="6">
        <v>2355960</v>
      </c>
      <c r="D483" s="6">
        <v>2206414</v>
      </c>
      <c r="E483" s="6">
        <v>2186259</v>
      </c>
      <c r="F483" s="6">
        <v>2325550</v>
      </c>
      <c r="G483" s="6">
        <v>2390707</v>
      </c>
    </row>
    <row r="484" spans="2:7">
      <c r="B484" s="118" t="s">
        <v>41</v>
      </c>
      <c r="C484" s="6">
        <v>1537007</v>
      </c>
      <c r="D484" s="6">
        <v>1475673</v>
      </c>
      <c r="E484" s="6">
        <v>1442147</v>
      </c>
      <c r="F484" s="6">
        <v>1522834</v>
      </c>
      <c r="G484" s="6">
        <v>1571632</v>
      </c>
    </row>
    <row r="485" spans="2:7">
      <c r="B485" s="118" t="s">
        <v>42</v>
      </c>
      <c r="C485" s="6">
        <v>5529515</v>
      </c>
      <c r="D485" s="6">
        <v>5278588</v>
      </c>
      <c r="E485" s="6">
        <v>5238821</v>
      </c>
      <c r="F485" s="6">
        <v>5454632</v>
      </c>
      <c r="G485" s="6">
        <v>5653465</v>
      </c>
    </row>
    <row r="486" spans="2:7">
      <c r="B486" s="118" t="s">
        <v>43</v>
      </c>
      <c r="C486" s="6">
        <v>674657</v>
      </c>
      <c r="D486" s="6">
        <v>640906</v>
      </c>
      <c r="E486" s="6">
        <v>629216</v>
      </c>
      <c r="F486" s="6">
        <v>661070</v>
      </c>
      <c r="G486" s="6">
        <v>689070</v>
      </c>
    </row>
    <row r="487" spans="2:7">
      <c r="B487" s="118" t="s">
        <v>99</v>
      </c>
      <c r="C487" s="6">
        <f>C493+C494</f>
        <v>253563</v>
      </c>
      <c r="D487" s="6">
        <f t="shared" ref="D487:G487" si="125">D493+D494</f>
        <v>243753</v>
      </c>
      <c r="E487" s="6">
        <f t="shared" si="125"/>
        <v>240683</v>
      </c>
      <c r="F487" s="6">
        <f t="shared" si="125"/>
        <v>259101</v>
      </c>
      <c r="G487" s="6">
        <f t="shared" si="125"/>
        <v>266331</v>
      </c>
    </row>
    <row r="488" spans="2:7">
      <c r="B488" s="118" t="s">
        <v>46</v>
      </c>
      <c r="C488" s="6">
        <f>SUM(C470:C487)</f>
        <v>90928018</v>
      </c>
      <c r="D488" s="6">
        <f t="shared" ref="D488:G488" si="126">SUM(D470:D487)</f>
        <v>86601883</v>
      </c>
      <c r="E488" s="6">
        <f t="shared" si="126"/>
        <v>85661496</v>
      </c>
      <c r="F488" s="6">
        <f t="shared" si="126"/>
        <v>89901634</v>
      </c>
      <c r="G488" s="6">
        <f t="shared" si="126"/>
        <v>92777020</v>
      </c>
    </row>
    <row r="489" spans="2:7">
      <c r="B489" s="118" t="s">
        <v>100</v>
      </c>
      <c r="C489" s="6"/>
      <c r="D489" s="6"/>
      <c r="E489" s="6"/>
      <c r="F489" s="6"/>
      <c r="G489" s="6"/>
    </row>
    <row r="490" spans="2:7">
      <c r="B490" s="118" t="s">
        <v>107</v>
      </c>
      <c r="C490" s="6">
        <f>C491-C488</f>
        <v>71982</v>
      </c>
      <c r="D490" s="6">
        <f t="shared" ref="D490:G490" si="127">D491-D488</f>
        <v>90117</v>
      </c>
      <c r="E490" s="6">
        <f t="shared" si="127"/>
        <v>70504</v>
      </c>
      <c r="F490" s="6">
        <f t="shared" si="127"/>
        <v>77366</v>
      </c>
      <c r="G490" s="6">
        <f t="shared" si="127"/>
        <v>73980</v>
      </c>
    </row>
    <row r="491" spans="2:7">
      <c r="B491" s="118" t="s">
        <v>477</v>
      </c>
      <c r="C491" s="6">
        <v>91000000</v>
      </c>
      <c r="D491" s="6">
        <v>86692000</v>
      </c>
      <c r="E491" s="6">
        <v>85732000</v>
      </c>
      <c r="F491" s="6">
        <v>89979000</v>
      </c>
      <c r="G491" s="6">
        <v>92851000</v>
      </c>
    </row>
    <row r="492" spans="2:7">
      <c r="B492" s="119"/>
      <c r="C492" s="119"/>
      <c r="D492" s="119"/>
      <c r="E492" s="119"/>
      <c r="F492" s="119"/>
      <c r="G492" s="119"/>
    </row>
    <row r="493" spans="2:7">
      <c r="B493" s="118" t="s">
        <v>535</v>
      </c>
      <c r="C493" s="6">
        <v>133755</v>
      </c>
      <c r="D493" s="6">
        <v>128354</v>
      </c>
      <c r="E493" s="6">
        <v>126946</v>
      </c>
      <c r="F493" s="6">
        <v>136764</v>
      </c>
      <c r="G493" s="6">
        <v>140918</v>
      </c>
    </row>
    <row r="494" spans="2:7">
      <c r="B494" s="118" t="s">
        <v>537</v>
      </c>
      <c r="C494" s="6">
        <v>119808</v>
      </c>
      <c r="D494" s="6">
        <v>115399</v>
      </c>
      <c r="E494" s="6">
        <v>113737</v>
      </c>
      <c r="F494" s="6">
        <v>122337</v>
      </c>
      <c r="G494" s="6">
        <v>125413</v>
      </c>
    </row>
    <row r="495" spans="2:7">
      <c r="B495" s="118"/>
      <c r="C495" s="119"/>
      <c r="D495" s="119"/>
      <c r="E495" s="119"/>
      <c r="F495" s="119"/>
      <c r="G495" s="119"/>
    </row>
    <row r="496" spans="2:7">
      <c r="B496" s="119"/>
      <c r="C496" s="119"/>
      <c r="D496" s="119"/>
      <c r="E496" s="119"/>
      <c r="F496" s="119"/>
      <c r="G496" s="119"/>
    </row>
    <row r="497" spans="2:7">
      <c r="B497" s="119" t="s">
        <v>549</v>
      </c>
      <c r="C497" s="119"/>
      <c r="D497" s="119"/>
      <c r="E497" s="119"/>
      <c r="F497" s="119"/>
      <c r="G497" s="119"/>
    </row>
    <row r="498" spans="2:7">
      <c r="B498" s="119"/>
      <c r="C498" s="119"/>
      <c r="D498" s="119"/>
      <c r="E498" s="119"/>
      <c r="F498" s="119"/>
      <c r="G498" s="119"/>
    </row>
    <row r="499" spans="2:7">
      <c r="B499" s="119"/>
      <c r="C499" s="119">
        <v>2010</v>
      </c>
      <c r="D499" s="119">
        <v>2011</v>
      </c>
      <c r="E499" s="119" t="s">
        <v>464</v>
      </c>
      <c r="F499" s="119" t="s">
        <v>465</v>
      </c>
      <c r="G499" s="119" t="s">
        <v>466</v>
      </c>
    </row>
    <row r="500" spans="2:7">
      <c r="B500" s="118" t="s">
        <v>27</v>
      </c>
      <c r="C500" s="10">
        <v>100</v>
      </c>
      <c r="D500" s="10">
        <v>99.368242763599028</v>
      </c>
      <c r="E500" s="10">
        <v>96.195052886337834</v>
      </c>
      <c r="F500" s="10">
        <v>94.345531036179935</v>
      </c>
      <c r="G500" s="10">
        <v>95.329325337204068</v>
      </c>
    </row>
    <row r="501" spans="2:7">
      <c r="B501" s="118" t="s">
        <v>28</v>
      </c>
      <c r="C501" s="10">
        <v>100</v>
      </c>
      <c r="D501" s="10">
        <v>98.190430949755196</v>
      </c>
      <c r="E501" s="10">
        <v>93.919988210581778</v>
      </c>
      <c r="F501" s="10">
        <v>93.948231640722923</v>
      </c>
      <c r="G501" s="10">
        <v>95.305288518426806</v>
      </c>
    </row>
    <row r="502" spans="2:7">
      <c r="B502" s="118" t="s">
        <v>29</v>
      </c>
      <c r="C502" s="10">
        <v>100</v>
      </c>
      <c r="D502" s="10">
        <v>98.645994953620828</v>
      </c>
      <c r="E502" s="10">
        <v>94.516463310624658</v>
      </c>
      <c r="F502" s="10">
        <v>91.073339245537298</v>
      </c>
      <c r="G502" s="10">
        <v>91.531000511828992</v>
      </c>
    </row>
    <row r="503" spans="2:7">
      <c r="B503" s="118" t="s">
        <v>30</v>
      </c>
      <c r="C503" s="10">
        <v>100</v>
      </c>
      <c r="D503" s="10">
        <v>99.738796890560238</v>
      </c>
      <c r="E503" s="10">
        <v>98.765973694022733</v>
      </c>
      <c r="F503" s="10">
        <v>97.214080292271078</v>
      </c>
      <c r="G503" s="10">
        <v>98.368107627933853</v>
      </c>
    </row>
    <row r="504" spans="2:7">
      <c r="B504" s="118" t="s">
        <v>31</v>
      </c>
      <c r="C504" s="10">
        <v>100</v>
      </c>
      <c r="D504" s="10">
        <v>99.028182541444409</v>
      </c>
      <c r="E504" s="10">
        <v>97.091307982002988</v>
      </c>
      <c r="F504" s="10">
        <v>96.275490691154729</v>
      </c>
      <c r="G504" s="10">
        <v>97.93117792661188</v>
      </c>
    </row>
    <row r="505" spans="2:7">
      <c r="B505" s="118" t="s">
        <v>32</v>
      </c>
      <c r="C505" s="10">
        <v>100</v>
      </c>
      <c r="D505" s="10">
        <v>97.459105612223539</v>
      </c>
      <c r="E505" s="10">
        <v>94.767902589954929</v>
      </c>
      <c r="F505" s="10">
        <v>91.257801520934635</v>
      </c>
      <c r="G505" s="10">
        <v>92.199409966436349</v>
      </c>
    </row>
    <row r="506" spans="2:7">
      <c r="B506" s="118" t="s">
        <v>33</v>
      </c>
      <c r="C506" s="10">
        <v>100</v>
      </c>
      <c r="D506" s="10">
        <v>99.337756747954202</v>
      </c>
      <c r="E506" s="10">
        <v>95.785588835303301</v>
      </c>
      <c r="F506" s="10">
        <v>93.2625447688619</v>
      </c>
      <c r="G506" s="10">
        <v>94.203902616567831</v>
      </c>
    </row>
    <row r="507" spans="2:7">
      <c r="B507" s="118" t="s">
        <v>34</v>
      </c>
      <c r="C507" s="10">
        <v>100</v>
      </c>
      <c r="D507" s="10">
        <v>98.090048529694187</v>
      </c>
      <c r="E507" s="10">
        <v>93.257875382383247</v>
      </c>
      <c r="F507" s="10">
        <v>92.899055374683414</v>
      </c>
      <c r="G507" s="10">
        <v>93.156145758852503</v>
      </c>
    </row>
    <row r="508" spans="2:7">
      <c r="B508" s="118" t="s">
        <v>35</v>
      </c>
      <c r="C508" s="10">
        <v>100</v>
      </c>
      <c r="D508" s="10">
        <v>98.028371365004645</v>
      </c>
      <c r="E508" s="10">
        <v>95.553484254015899</v>
      </c>
      <c r="F508" s="10">
        <v>94.256193038869668</v>
      </c>
      <c r="G508" s="10">
        <v>95.795427078050693</v>
      </c>
    </row>
    <row r="509" spans="2:7">
      <c r="B509" s="118" t="s">
        <v>36</v>
      </c>
      <c r="C509" s="10">
        <v>100</v>
      </c>
      <c r="D509" s="10">
        <v>98.077980187936234</v>
      </c>
      <c r="E509" s="10">
        <v>94.56247511723582</v>
      </c>
      <c r="F509" s="10">
        <v>93.300366478966239</v>
      </c>
      <c r="G509" s="10">
        <v>95.098080174488089</v>
      </c>
    </row>
    <row r="510" spans="2:7">
      <c r="B510" s="118" t="s">
        <v>37</v>
      </c>
      <c r="C510" s="10">
        <v>100</v>
      </c>
      <c r="D510" s="10">
        <v>98.383627014079877</v>
      </c>
      <c r="E510" s="10">
        <v>94.817199955616118</v>
      </c>
      <c r="F510" s="10">
        <v>94.044592723622856</v>
      </c>
      <c r="G510" s="10">
        <v>95.250386918986806</v>
      </c>
    </row>
    <row r="511" spans="2:7">
      <c r="B511" s="118" t="s">
        <v>38</v>
      </c>
      <c r="C511" s="10">
        <v>100</v>
      </c>
      <c r="D511" s="10">
        <v>97.872499183343095</v>
      </c>
      <c r="E511" s="10">
        <v>95.127641693346661</v>
      </c>
      <c r="F511" s="10">
        <v>93.558854546295308</v>
      </c>
      <c r="G511" s="10">
        <v>93.967581548587731</v>
      </c>
    </row>
    <row r="512" spans="2:7">
      <c r="B512" s="118" t="s">
        <v>39</v>
      </c>
      <c r="C512" s="10">
        <v>100</v>
      </c>
      <c r="D512" s="10">
        <v>100.62506624204401</v>
      </c>
      <c r="E512" s="10">
        <v>99.7161485256091</v>
      </c>
      <c r="F512" s="10">
        <v>97.799050732608436</v>
      </c>
      <c r="G512" s="10">
        <v>99.390901315631908</v>
      </c>
    </row>
    <row r="513" spans="2:7">
      <c r="B513" s="118" t="s">
        <v>40</v>
      </c>
      <c r="C513" s="10">
        <v>100</v>
      </c>
      <c r="D513" s="10">
        <v>98.553437321698027</v>
      </c>
      <c r="E513" s="10">
        <v>95.802231679267706</v>
      </c>
      <c r="F513" s="10">
        <v>94.697412348637997</v>
      </c>
      <c r="G513" s="10">
        <v>96.355895807713409</v>
      </c>
    </row>
    <row r="514" spans="2:7">
      <c r="B514" s="118" t="s">
        <v>41</v>
      </c>
      <c r="C514" s="10">
        <v>100</v>
      </c>
      <c r="D514" s="10">
        <v>99.996176770782284</v>
      </c>
      <c r="E514" s="10">
        <v>96.60224101541651</v>
      </c>
      <c r="F514" s="10">
        <v>95.294933874406965</v>
      </c>
      <c r="G514" s="10">
        <v>96.781246297651535</v>
      </c>
    </row>
    <row r="515" spans="2:7">
      <c r="B515" s="118" t="s">
        <v>42</v>
      </c>
      <c r="C515" s="10">
        <v>100</v>
      </c>
      <c r="D515" s="10">
        <v>99.222840767131288</v>
      </c>
      <c r="E515" s="10">
        <v>97.459797097969343</v>
      </c>
      <c r="F515" s="10">
        <v>94.859933974151261</v>
      </c>
      <c r="G515" s="10">
        <v>96.071416808852703</v>
      </c>
    </row>
    <row r="516" spans="2:7">
      <c r="B516" s="118" t="s">
        <v>43</v>
      </c>
      <c r="C516" s="10">
        <v>100</v>
      </c>
      <c r="D516" s="10">
        <v>97.987056646078557</v>
      </c>
      <c r="E516" s="10">
        <v>94.484346824448835</v>
      </c>
      <c r="F516" s="10">
        <v>91.965387061280836</v>
      </c>
      <c r="G516" s="10">
        <v>93.770746943315601</v>
      </c>
    </row>
    <row r="517" spans="2:7">
      <c r="B517" s="118" t="s">
        <v>99</v>
      </c>
      <c r="C517" s="10"/>
      <c r="D517" s="10"/>
      <c r="E517" s="10"/>
      <c r="F517" s="10"/>
      <c r="G517" s="10"/>
    </row>
    <row r="518" spans="2:7">
      <c r="B518" s="118" t="s">
        <v>46</v>
      </c>
      <c r="C518" s="10"/>
      <c r="D518" s="10"/>
      <c r="E518" s="10"/>
      <c r="F518" s="10"/>
      <c r="G518" s="10"/>
    </row>
    <row r="519" spans="2:7">
      <c r="B519" s="118" t="s">
        <v>100</v>
      </c>
      <c r="C519" s="10"/>
      <c r="D519" s="10"/>
      <c r="E519" s="10"/>
      <c r="F519" s="10"/>
      <c r="G519" s="10"/>
    </row>
    <row r="520" spans="2:7">
      <c r="B520" s="118" t="s">
        <v>107</v>
      </c>
      <c r="C520" s="10"/>
      <c r="D520" s="10"/>
      <c r="E520" s="10"/>
      <c r="F520" s="10"/>
      <c r="G520" s="10"/>
    </row>
    <row r="521" spans="2:7">
      <c r="B521" s="118" t="s">
        <v>477</v>
      </c>
      <c r="C521" s="10">
        <v>100</v>
      </c>
      <c r="D521" s="10">
        <v>99.38237397459369</v>
      </c>
      <c r="E521" s="10">
        <v>97.306536928731632</v>
      </c>
      <c r="F521" s="10">
        <v>96.109707414799999</v>
      </c>
      <c r="G521" s="10">
        <v>97.445026301613183</v>
      </c>
    </row>
    <row r="522" spans="2:7">
      <c r="B522" s="119"/>
      <c r="C522" s="119"/>
      <c r="D522" s="119"/>
      <c r="E522" s="119"/>
      <c r="F522" s="119"/>
      <c r="G522" s="119"/>
    </row>
    <row r="523" spans="2:7">
      <c r="B523" s="118" t="s">
        <v>535</v>
      </c>
      <c r="C523" s="6">
        <v>100</v>
      </c>
      <c r="D523" s="6">
        <v>100.21268051723095</v>
      </c>
      <c r="E523" s="6">
        <v>99.141902243296968</v>
      </c>
      <c r="F523" s="6">
        <v>98.992310877721351</v>
      </c>
      <c r="G523" s="6">
        <v>99.654348311432955</v>
      </c>
    </row>
    <row r="524" spans="2:7">
      <c r="B524" s="118" t="s">
        <v>537</v>
      </c>
      <c r="C524" s="6">
        <v>100</v>
      </c>
      <c r="D524" s="6">
        <v>100.56384109013025</v>
      </c>
      <c r="E524" s="6">
        <v>99.215803163100432</v>
      </c>
      <c r="F524" s="6">
        <v>98.59413300709349</v>
      </c>
      <c r="G524" s="6">
        <v>99.134307789879287</v>
      </c>
    </row>
    <row r="525" spans="2:7">
      <c r="B525" s="119"/>
      <c r="C525" s="119"/>
      <c r="D525" s="119"/>
      <c r="E525" s="119"/>
      <c r="F525" s="119"/>
      <c r="G525" s="119"/>
    </row>
    <row r="526" spans="2:7">
      <c r="B526" s="119" t="s">
        <v>538</v>
      </c>
      <c r="C526" s="119"/>
      <c r="D526" s="119"/>
      <c r="E526" s="119"/>
      <c r="F526" s="119"/>
      <c r="G526" s="119"/>
    </row>
    <row r="527" spans="2:7">
      <c r="B527" s="119"/>
      <c r="C527" s="119"/>
      <c r="D527" s="119"/>
      <c r="E527" s="119"/>
      <c r="F527" s="119"/>
      <c r="G527" s="119"/>
    </row>
    <row r="528" spans="2:7">
      <c r="B528" s="119"/>
      <c r="C528" s="119">
        <v>2010</v>
      </c>
      <c r="D528" s="119">
        <v>2011</v>
      </c>
      <c r="E528" s="119" t="s">
        <v>464</v>
      </c>
      <c r="F528" s="119" t="s">
        <v>465</v>
      </c>
      <c r="G528" s="119" t="s">
        <v>466</v>
      </c>
    </row>
    <row r="529" spans="2:7">
      <c r="B529" s="118" t="s">
        <v>27</v>
      </c>
      <c r="C529" s="6">
        <f>C500*$C440/100</f>
        <v>146124642</v>
      </c>
      <c r="D529" s="6">
        <f t="shared" ref="D529:G529" si="128">D500*$C440/100</f>
        <v>145201488.99999997</v>
      </c>
      <c r="E529" s="6">
        <f t="shared" si="128"/>
        <v>140564676.65187183</v>
      </c>
      <c r="F529" s="6">
        <f t="shared" si="128"/>
        <v>137862069.4696168</v>
      </c>
      <c r="G529" s="6">
        <f t="shared" si="128"/>
        <v>139299635.37000474</v>
      </c>
    </row>
    <row r="530" spans="2:7">
      <c r="B530" s="118" t="s">
        <v>28</v>
      </c>
      <c r="C530" s="6">
        <f t="shared" ref="C530:G545" si="129">C501*$C441/100</f>
        <v>34406424</v>
      </c>
      <c r="D530" s="6">
        <f t="shared" si="129"/>
        <v>33783816</v>
      </c>
      <c r="E530" s="6">
        <f t="shared" si="129"/>
        <v>32314509.364482779</v>
      </c>
      <c r="F530" s="6">
        <f t="shared" si="129"/>
        <v>32324226.918809284</v>
      </c>
      <c r="G530" s="6">
        <f t="shared" si="129"/>
        <v>32791141.662073243</v>
      </c>
    </row>
    <row r="531" spans="2:7">
      <c r="B531" s="118" t="s">
        <v>29</v>
      </c>
      <c r="C531" s="6">
        <f t="shared" si="129"/>
        <v>22868674</v>
      </c>
      <c r="D531" s="6">
        <f t="shared" si="129"/>
        <v>22559031</v>
      </c>
      <c r="E531" s="6">
        <f t="shared" si="129"/>
        <v>21614661.870836362</v>
      </c>
      <c r="F531" s="6">
        <f t="shared" si="129"/>
        <v>20827265.052975982</v>
      </c>
      <c r="G531" s="6">
        <f t="shared" si="129"/>
        <v>20931926.115988504</v>
      </c>
    </row>
    <row r="532" spans="2:7">
      <c r="B532" s="118" t="s">
        <v>30</v>
      </c>
      <c r="C532" s="6">
        <f t="shared" si="129"/>
        <v>26194558</v>
      </c>
      <c r="D532" s="6">
        <f t="shared" si="129"/>
        <v>26126137</v>
      </c>
      <c r="E532" s="6">
        <f t="shared" si="129"/>
        <v>25871310.263545528</v>
      </c>
      <c r="F532" s="6">
        <f t="shared" si="129"/>
        <v>25464798.646325517</v>
      </c>
      <c r="G532" s="6">
        <f t="shared" si="129"/>
        <v>25767091.006101556</v>
      </c>
    </row>
    <row r="533" spans="2:7">
      <c r="B533" s="118" t="s">
        <v>31</v>
      </c>
      <c r="C533" s="6">
        <f t="shared" si="129"/>
        <v>41248693</v>
      </c>
      <c r="D533" s="6">
        <f t="shared" si="129"/>
        <v>40847831</v>
      </c>
      <c r="E533" s="6">
        <f t="shared" si="129"/>
        <v>40048895.559180908</v>
      </c>
      <c r="F533" s="6">
        <f t="shared" si="129"/>
        <v>39712381.589437991</v>
      </c>
      <c r="G533" s="6">
        <f t="shared" si="129"/>
        <v>40395330.9342319</v>
      </c>
    </row>
    <row r="534" spans="2:7">
      <c r="B534" s="118" t="s">
        <v>32</v>
      </c>
      <c r="C534" s="6">
        <f t="shared" si="129"/>
        <v>12826271</v>
      </c>
      <c r="D534" s="6">
        <f t="shared" si="129"/>
        <v>12500369</v>
      </c>
      <c r="E534" s="6">
        <f t="shared" si="129"/>
        <v>12155188.007203639</v>
      </c>
      <c r="F534" s="6">
        <f t="shared" si="129"/>
        <v>11704972.931717198</v>
      </c>
      <c r="G534" s="6">
        <f t="shared" si="129"/>
        <v>11825746.182696136</v>
      </c>
    </row>
    <row r="535" spans="2:7">
      <c r="B535" s="118" t="s">
        <v>33</v>
      </c>
      <c r="C535" s="6">
        <f t="shared" si="129"/>
        <v>55558135</v>
      </c>
      <c r="D535" s="6">
        <f t="shared" si="129"/>
        <v>55190205.000000007</v>
      </c>
      <c r="E535" s="6">
        <f t="shared" si="129"/>
        <v>53216686.755662739</v>
      </c>
      <c r="F535" s="6">
        <f t="shared" si="129"/>
        <v>51814930.527119733</v>
      </c>
      <c r="G535" s="6">
        <f t="shared" si="129"/>
        <v>52337931.390981287</v>
      </c>
    </row>
    <row r="536" spans="2:7">
      <c r="B536" s="118" t="s">
        <v>34</v>
      </c>
      <c r="C536" s="6">
        <f t="shared" si="129"/>
        <v>39230002</v>
      </c>
      <c r="D536" s="6">
        <f t="shared" si="129"/>
        <v>38480728</v>
      </c>
      <c r="E536" s="6">
        <f t="shared" si="129"/>
        <v>36585066.377666451</v>
      </c>
      <c r="F536" s="6">
        <f t="shared" si="129"/>
        <v>36444301.281469412</v>
      </c>
      <c r="G536" s="6">
        <f t="shared" si="129"/>
        <v>36545157.844320752</v>
      </c>
    </row>
    <row r="537" spans="2:7">
      <c r="B537" s="118" t="s">
        <v>35</v>
      </c>
      <c r="C537" s="6">
        <f t="shared" si="129"/>
        <v>203324091</v>
      </c>
      <c r="D537" s="6">
        <f t="shared" si="129"/>
        <v>199315295</v>
      </c>
      <c r="E537" s="6">
        <f t="shared" si="129"/>
        <v>194283253.27830598</v>
      </c>
      <c r="F537" s="6">
        <f t="shared" si="129"/>
        <v>191645547.70748702</v>
      </c>
      <c r="G537" s="6">
        <f t="shared" si="129"/>
        <v>194775181.32601443</v>
      </c>
    </row>
    <row r="538" spans="2:7">
      <c r="B538" s="118" t="s">
        <v>36</v>
      </c>
      <c r="C538" s="6">
        <f t="shared" si="129"/>
        <v>102328966</v>
      </c>
      <c r="D538" s="6">
        <f t="shared" si="129"/>
        <v>100362183</v>
      </c>
      <c r="E538" s="6">
        <f t="shared" si="129"/>
        <v>96764803.011474699</v>
      </c>
      <c r="F538" s="6">
        <f t="shared" si="129"/>
        <v>95473300.292136759</v>
      </c>
      <c r="G538" s="6">
        <f t="shared" si="129"/>
        <v>97312882.128404662</v>
      </c>
    </row>
    <row r="539" spans="2:7">
      <c r="B539" s="118" t="s">
        <v>37</v>
      </c>
      <c r="C539" s="6">
        <f t="shared" si="129"/>
        <v>18026718</v>
      </c>
      <c r="D539" s="6">
        <f t="shared" si="129"/>
        <v>17735339</v>
      </c>
      <c r="E539" s="6">
        <f t="shared" si="129"/>
        <v>17092429.251495041</v>
      </c>
      <c r="F539" s="6">
        <f t="shared" si="129"/>
        <v>16953153.52453601</v>
      </c>
      <c r="G539" s="6">
        <f t="shared" si="129"/>
        <v>17170518.643794641</v>
      </c>
    </row>
    <row r="540" spans="2:7">
      <c r="B540" s="118" t="s">
        <v>38</v>
      </c>
      <c r="C540" s="6">
        <f t="shared" si="129"/>
        <v>57025172</v>
      </c>
      <c r="D540" s="6">
        <f t="shared" si="129"/>
        <v>55811960.999999993</v>
      </c>
      <c r="E540" s="6">
        <f t="shared" si="129"/>
        <v>54246701.295174643</v>
      </c>
      <c r="F540" s="6">
        <f t="shared" si="129"/>
        <v>53352097.726254724</v>
      </c>
      <c r="G540" s="6">
        <f t="shared" si="129"/>
        <v>53585175.002322413</v>
      </c>
    </row>
    <row r="541" spans="2:7">
      <c r="B541" s="118" t="s">
        <v>39</v>
      </c>
      <c r="C541" s="6">
        <f t="shared" si="129"/>
        <v>197948300</v>
      </c>
      <c r="D541" s="6">
        <f t="shared" si="129"/>
        <v>199185608</v>
      </c>
      <c r="E541" s="6">
        <f t="shared" si="129"/>
        <v>197386420.83191827</v>
      </c>
      <c r="F541" s="6">
        <f t="shared" si="129"/>
        <v>193591558.34133595</v>
      </c>
      <c r="G541" s="6">
        <f t="shared" si="129"/>
        <v>196742599.50897098</v>
      </c>
    </row>
    <row r="542" spans="2:7">
      <c r="B542" s="118" t="s">
        <v>40</v>
      </c>
      <c r="C542" s="6">
        <f t="shared" si="129"/>
        <v>27984477</v>
      </c>
      <c r="D542" s="6">
        <f t="shared" si="129"/>
        <v>27579664</v>
      </c>
      <c r="E542" s="6">
        <f t="shared" si="129"/>
        <v>26809753.489771385</v>
      </c>
      <c r="F542" s="6">
        <f t="shared" si="129"/>
        <v>26500575.578299761</v>
      </c>
      <c r="G542" s="6">
        <f t="shared" si="129"/>
        <v>26964693.500453524</v>
      </c>
    </row>
    <row r="543" spans="2:7">
      <c r="B543" s="118" t="s">
        <v>41</v>
      </c>
      <c r="C543" s="6">
        <f t="shared" si="129"/>
        <v>18256818</v>
      </c>
      <c r="D543" s="6">
        <f t="shared" si="129"/>
        <v>18256120</v>
      </c>
      <c r="E543" s="6">
        <f t="shared" si="129"/>
        <v>17636495.326105945</v>
      </c>
      <c r="F543" s="6">
        <f t="shared" si="129"/>
        <v>17397822.640670829</v>
      </c>
      <c r="G543" s="6">
        <f t="shared" si="129"/>
        <v>17669175.99469398</v>
      </c>
    </row>
    <row r="544" spans="2:7">
      <c r="B544" s="118" t="s">
        <v>42</v>
      </c>
      <c r="C544" s="6">
        <f t="shared" si="129"/>
        <v>65680491</v>
      </c>
      <c r="D544" s="6">
        <f t="shared" si="129"/>
        <v>65170049</v>
      </c>
      <c r="E544" s="6">
        <f t="shared" si="129"/>
        <v>64012073.261550017</v>
      </c>
      <c r="F544" s="6">
        <f t="shared" si="129"/>
        <v>62304470.396498367</v>
      </c>
      <c r="G544" s="6">
        <f t="shared" si="129"/>
        <v>63100178.270710982</v>
      </c>
    </row>
    <row r="545" spans="2:7">
      <c r="B545" s="118" t="s">
        <v>43</v>
      </c>
      <c r="C545" s="6">
        <f t="shared" si="129"/>
        <v>8013688</v>
      </c>
      <c r="D545" s="6">
        <f t="shared" si="129"/>
        <v>7852377</v>
      </c>
      <c r="E545" s="6">
        <f t="shared" si="129"/>
        <v>7571680.7633492379</v>
      </c>
      <c r="F545" s="6">
        <f t="shared" si="129"/>
        <v>7369819.1870834148</v>
      </c>
      <c r="G545" s="6">
        <f t="shared" si="129"/>
        <v>7514495.0953068491</v>
      </c>
    </row>
    <row r="546" spans="2:7">
      <c r="B546" s="118" t="s">
        <v>99</v>
      </c>
      <c r="C546" s="6">
        <f t="shared" ref="C546:G546" si="130">C552+C553</f>
        <v>3011864</v>
      </c>
      <c r="D546" s="6">
        <f t="shared" si="130"/>
        <v>3023267</v>
      </c>
      <c r="E546" s="6">
        <f t="shared" si="130"/>
        <v>2987070.9436147399</v>
      </c>
      <c r="F546" s="6">
        <f t="shared" si="130"/>
        <v>2975847.3207443831</v>
      </c>
      <c r="G546" s="6">
        <f t="shared" si="130"/>
        <v>2994052.7653660476</v>
      </c>
    </row>
    <row r="547" spans="2:7">
      <c r="B547" s="118" t="s">
        <v>46</v>
      </c>
      <c r="C547" s="6">
        <f>SUM(C529:C546)</f>
        <v>1080057984</v>
      </c>
      <c r="D547" s="6">
        <f t="shared" ref="D547:G547" si="131">SUM(D529:D546)</f>
        <v>1068981469</v>
      </c>
      <c r="E547" s="6">
        <f t="shared" si="131"/>
        <v>1041161676.3032103</v>
      </c>
      <c r="F547" s="6">
        <f t="shared" si="131"/>
        <v>1023719139.1325191</v>
      </c>
      <c r="G547" s="6">
        <f t="shared" si="131"/>
        <v>1037722912.7424366</v>
      </c>
    </row>
    <row r="548" spans="2:7">
      <c r="B548" s="118" t="s">
        <v>100</v>
      </c>
      <c r="C548" s="6"/>
      <c r="D548" s="6"/>
      <c r="E548" s="6"/>
      <c r="F548" s="6"/>
      <c r="G548" s="6"/>
    </row>
    <row r="549" spans="2:7">
      <c r="B549" s="118" t="s">
        <v>107</v>
      </c>
      <c r="C549" s="6"/>
      <c r="D549" s="6"/>
      <c r="E549" s="6"/>
      <c r="F549" s="6"/>
      <c r="G549" s="6"/>
    </row>
    <row r="550" spans="2:7">
      <c r="B550" s="118" t="s">
        <v>477</v>
      </c>
      <c r="C550" s="119"/>
      <c r="D550" s="119"/>
      <c r="E550" s="119"/>
      <c r="F550" s="119"/>
      <c r="G550" s="119"/>
    </row>
    <row r="551" spans="2:7">
      <c r="B551" s="119"/>
      <c r="C551" s="119"/>
      <c r="D551" s="119"/>
      <c r="E551" s="119"/>
      <c r="F551" s="119"/>
      <c r="G551" s="119"/>
    </row>
    <row r="552" spans="2:7">
      <c r="B552" s="118" t="s">
        <v>535</v>
      </c>
      <c r="C552" s="6">
        <f>C523*$C463/100</f>
        <v>1588768</v>
      </c>
      <c r="D552" s="6">
        <f t="shared" ref="D552:G553" si="132">D523*$C463/100</f>
        <v>1592146.9999999998</v>
      </c>
      <c r="E552" s="6">
        <f t="shared" si="132"/>
        <v>1575134.8174327845</v>
      </c>
      <c r="F552" s="6">
        <f t="shared" si="132"/>
        <v>1572758.157685756</v>
      </c>
      <c r="G552" s="6">
        <f t="shared" si="132"/>
        <v>1583276.3965805871</v>
      </c>
    </row>
    <row r="553" spans="2:7">
      <c r="B553" s="118" t="s">
        <v>537</v>
      </c>
      <c r="C553" s="6">
        <f>C524*$C464/100</f>
        <v>1423096</v>
      </c>
      <c r="D553" s="6">
        <f t="shared" si="132"/>
        <v>1431120</v>
      </c>
      <c r="E553" s="6">
        <f t="shared" si="132"/>
        <v>1411936.1261819557</v>
      </c>
      <c r="F553" s="6">
        <f t="shared" si="132"/>
        <v>1403089.1630586272</v>
      </c>
      <c r="G553" s="6">
        <f t="shared" si="132"/>
        <v>1410776.3687854605</v>
      </c>
    </row>
    <row r="554" spans="2:7">
      <c r="B554" s="119"/>
      <c r="C554" s="119"/>
      <c r="D554" s="119"/>
      <c r="E554" s="119"/>
      <c r="F554" s="119"/>
      <c r="G554" s="119"/>
    </row>
    <row r="555" spans="2:7">
      <c r="B555" s="119"/>
      <c r="C555" s="119"/>
      <c r="D555" s="119"/>
      <c r="E555" s="119"/>
      <c r="F555" s="119"/>
      <c r="G555" s="119"/>
    </row>
    <row r="556" spans="2:7">
      <c r="B556" s="119" t="s">
        <v>556</v>
      </c>
      <c r="C556" s="119"/>
      <c r="D556" s="119"/>
      <c r="E556" s="119"/>
      <c r="F556" s="119"/>
      <c r="G556" s="119"/>
    </row>
    <row r="557" spans="2:7">
      <c r="B557" s="119"/>
      <c r="C557" s="119"/>
      <c r="D557" s="119"/>
      <c r="E557" s="119"/>
      <c r="F557" s="119"/>
      <c r="G557" s="119"/>
    </row>
    <row r="558" spans="2:7">
      <c r="B558" s="119"/>
      <c r="C558" s="119">
        <v>2010</v>
      </c>
      <c r="D558" s="119">
        <v>2011</v>
      </c>
      <c r="E558" s="119" t="s">
        <v>464</v>
      </c>
      <c r="F558" s="119" t="s">
        <v>465</v>
      </c>
      <c r="G558" s="119" t="s">
        <v>466</v>
      </c>
    </row>
    <row r="559" spans="2:7">
      <c r="B559" s="118" t="s">
        <v>27</v>
      </c>
      <c r="C559" s="119">
        <f>C440/C529</f>
        <v>1</v>
      </c>
      <c r="D559" s="129">
        <f t="shared" ref="D559:G559" si="133">D440/D529</f>
        <v>0.99621435011592774</v>
      </c>
      <c r="E559" s="129">
        <f t="shared" si="133"/>
        <v>0.9959738202701276</v>
      </c>
      <c r="F559" s="129">
        <f t="shared" si="133"/>
        <v>1.0052408725123805</v>
      </c>
      <c r="G559" s="129">
        <f t="shared" si="133"/>
        <v>0.99856193184230058</v>
      </c>
    </row>
    <row r="560" spans="2:7">
      <c r="B560" s="118" t="s">
        <v>28</v>
      </c>
      <c r="C560" s="119">
        <f t="shared" ref="C560:G575" si="134">C441/C530</f>
        <v>1</v>
      </c>
      <c r="D560" s="129">
        <f t="shared" si="134"/>
        <v>1.0039449658380806</v>
      </c>
      <c r="E560" s="129">
        <f t="shared" si="134"/>
        <v>1.0073522278440765</v>
      </c>
      <c r="F560" s="129">
        <f t="shared" si="134"/>
        <v>1.0103386256392184</v>
      </c>
      <c r="G560" s="129">
        <f t="shared" si="134"/>
        <v>1.0011161349093585</v>
      </c>
    </row>
    <row r="561" spans="2:7">
      <c r="B561" s="118" t="s">
        <v>29</v>
      </c>
      <c r="C561" s="119">
        <f t="shared" si="134"/>
        <v>1</v>
      </c>
      <c r="D561" s="129">
        <f t="shared" si="134"/>
        <v>0.99582247127547274</v>
      </c>
      <c r="E561" s="129">
        <f t="shared" si="134"/>
        <v>0.99068091501777589</v>
      </c>
      <c r="F561" s="129">
        <f t="shared" si="134"/>
        <v>0.99481122208311545</v>
      </c>
      <c r="G561" s="129">
        <f t="shared" si="134"/>
        <v>0.99336969205702974</v>
      </c>
    </row>
    <row r="562" spans="2:7">
      <c r="B562" s="118" t="s">
        <v>30</v>
      </c>
      <c r="C562" s="119">
        <f t="shared" si="134"/>
        <v>1</v>
      </c>
      <c r="D562" s="129">
        <f t="shared" si="134"/>
        <v>0.9963240260127243</v>
      </c>
      <c r="E562" s="129">
        <f t="shared" si="134"/>
        <v>0.99764676535802232</v>
      </c>
      <c r="F562" s="129">
        <f t="shared" si="134"/>
        <v>1.014653497121931</v>
      </c>
      <c r="G562" s="129">
        <f t="shared" si="134"/>
        <v>1.0218120855693549</v>
      </c>
    </row>
    <row r="563" spans="2:7">
      <c r="B563" s="118" t="s">
        <v>31</v>
      </c>
      <c r="C563" s="119">
        <f t="shared" si="134"/>
        <v>1</v>
      </c>
      <c r="D563" s="129">
        <f t="shared" si="134"/>
        <v>1.0048909573680913</v>
      </c>
      <c r="E563" s="129">
        <f t="shared" si="134"/>
        <v>0.99888572310027968</v>
      </c>
      <c r="F563" s="129">
        <f t="shared" si="134"/>
        <v>1.0068931250054973</v>
      </c>
      <c r="G563" s="129">
        <f t="shared" si="134"/>
        <v>1.0088610257049477</v>
      </c>
    </row>
    <row r="564" spans="2:7">
      <c r="B564" s="118" t="s">
        <v>32</v>
      </c>
      <c r="C564" s="119">
        <f t="shared" si="134"/>
        <v>1</v>
      </c>
      <c r="D564" s="129">
        <f t="shared" si="134"/>
        <v>1.0072947446591376</v>
      </c>
      <c r="E564" s="129">
        <f t="shared" si="134"/>
        <v>0.99671917808428756</v>
      </c>
      <c r="F564" s="129">
        <f t="shared" si="134"/>
        <v>1.004444270703253</v>
      </c>
      <c r="G564" s="129">
        <f t="shared" si="134"/>
        <v>1.0032269268014311</v>
      </c>
    </row>
    <row r="565" spans="2:7">
      <c r="B565" s="118" t="s">
        <v>33</v>
      </c>
      <c r="C565" s="119">
        <f t="shared" si="134"/>
        <v>1</v>
      </c>
      <c r="D565" s="129">
        <f t="shared" si="134"/>
        <v>0.99793807614956298</v>
      </c>
      <c r="E565" s="129">
        <f t="shared" si="134"/>
        <v>1.0049764511938368</v>
      </c>
      <c r="F565" s="129">
        <f t="shared" si="134"/>
        <v>1.0056809392560355</v>
      </c>
      <c r="G565" s="129">
        <f t="shared" si="134"/>
        <v>1.0001841037420209</v>
      </c>
    </row>
    <row r="566" spans="2:7">
      <c r="B566" s="118" t="s">
        <v>34</v>
      </c>
      <c r="C566" s="119">
        <f t="shared" si="134"/>
        <v>1</v>
      </c>
      <c r="D566" s="129">
        <f t="shared" si="134"/>
        <v>1.0076202300538597</v>
      </c>
      <c r="E566" s="129">
        <f t="shared" si="134"/>
        <v>1.0253536132136085</v>
      </c>
      <c r="F566" s="129">
        <f t="shared" si="134"/>
        <v>1.0107721016654585</v>
      </c>
      <c r="G566" s="129">
        <f t="shared" si="134"/>
        <v>0.99776252589552139</v>
      </c>
    </row>
    <row r="567" spans="2:7">
      <c r="B567" s="118" t="s">
        <v>35</v>
      </c>
      <c r="C567" s="119">
        <f t="shared" si="134"/>
        <v>1</v>
      </c>
      <c r="D567" s="129">
        <f t="shared" si="134"/>
        <v>1.0043619030842565</v>
      </c>
      <c r="E567" s="129">
        <f t="shared" si="134"/>
        <v>1.008893497985742</v>
      </c>
      <c r="F567" s="129">
        <f t="shared" si="134"/>
        <v>1.0136835127342254</v>
      </c>
      <c r="G567" s="129">
        <f t="shared" si="134"/>
        <v>1.0114415125110601</v>
      </c>
    </row>
    <row r="568" spans="2:7">
      <c r="B568" s="118" t="s">
        <v>36</v>
      </c>
      <c r="C568" s="119">
        <f t="shared" si="134"/>
        <v>1</v>
      </c>
      <c r="D568" s="129">
        <f t="shared" si="134"/>
        <v>1.00301358530633</v>
      </c>
      <c r="E568" s="129">
        <f t="shared" si="134"/>
        <v>0.99965333457589201</v>
      </c>
      <c r="F568" s="129">
        <f t="shared" si="134"/>
        <v>1.00430269726307</v>
      </c>
      <c r="G568" s="129">
        <f t="shared" si="134"/>
        <v>1.0012013504177286</v>
      </c>
    </row>
    <row r="569" spans="2:7">
      <c r="B569" s="118" t="s">
        <v>37</v>
      </c>
      <c r="C569" s="119">
        <f t="shared" si="134"/>
        <v>1</v>
      </c>
      <c r="D569" s="129">
        <f t="shared" si="134"/>
        <v>0.99029451875715491</v>
      </c>
      <c r="E569" s="129">
        <f t="shared" si="134"/>
        <v>0.98500293622846968</v>
      </c>
      <c r="F569" s="129">
        <f t="shared" si="134"/>
        <v>0.99337925393210391</v>
      </c>
      <c r="G569" s="129">
        <f t="shared" si="134"/>
        <v>0.98463257579642183</v>
      </c>
    </row>
    <row r="570" spans="2:7">
      <c r="B570" s="118" t="s">
        <v>38</v>
      </c>
      <c r="C570" s="119">
        <f t="shared" si="134"/>
        <v>1</v>
      </c>
      <c r="D570" s="129">
        <f t="shared" si="134"/>
        <v>1.0002895974215995</v>
      </c>
      <c r="E570" s="129">
        <f t="shared" si="134"/>
        <v>0.99620997608580986</v>
      </c>
      <c r="F570" s="129">
        <f t="shared" si="134"/>
        <v>1.0102443445907154</v>
      </c>
      <c r="G570" s="129">
        <f t="shared" si="134"/>
        <v>1.0050844846110101</v>
      </c>
    </row>
    <row r="571" spans="2:7">
      <c r="B571" s="118" t="s">
        <v>39</v>
      </c>
      <c r="C571" s="119">
        <f t="shared" si="134"/>
        <v>1</v>
      </c>
      <c r="D571" s="129">
        <f t="shared" si="134"/>
        <v>0.9987815786369465</v>
      </c>
      <c r="E571" s="129">
        <f t="shared" si="134"/>
        <v>0.9983513261421596</v>
      </c>
      <c r="F571" s="129">
        <f t="shared" si="134"/>
        <v>1.0012509618742624</v>
      </c>
      <c r="G571" s="129">
        <f t="shared" si="134"/>
        <v>0.99682443705364132</v>
      </c>
    </row>
    <row r="572" spans="2:7">
      <c r="B572" s="118" t="s">
        <v>40</v>
      </c>
      <c r="C572" s="119">
        <f t="shared" si="134"/>
        <v>1</v>
      </c>
      <c r="D572" s="129">
        <f t="shared" si="134"/>
        <v>0.98780311464273096</v>
      </c>
      <c r="E572" s="129">
        <f t="shared" si="134"/>
        <v>0.99196607720195706</v>
      </c>
      <c r="F572" s="129">
        <f t="shared" si="134"/>
        <v>1.0057788715285731</v>
      </c>
      <c r="G572" s="129">
        <f t="shared" si="134"/>
        <v>0.99417254639104724</v>
      </c>
    </row>
    <row r="573" spans="2:7">
      <c r="B573" s="118" t="s">
        <v>41</v>
      </c>
      <c r="C573" s="119">
        <f t="shared" si="134"/>
        <v>1</v>
      </c>
      <c r="D573" s="129">
        <f t="shared" si="134"/>
        <v>0.99805418676038504</v>
      </c>
      <c r="E573" s="129">
        <f t="shared" si="134"/>
        <v>0.99468441295322563</v>
      </c>
      <c r="F573" s="129">
        <f t="shared" si="134"/>
        <v>1.0032048469788872</v>
      </c>
      <c r="G573" s="129">
        <f t="shared" si="134"/>
        <v>0.9973909369227052</v>
      </c>
    </row>
    <row r="574" spans="2:7">
      <c r="B574" s="118" t="s">
        <v>42</v>
      </c>
      <c r="C574" s="119">
        <f t="shared" si="134"/>
        <v>1</v>
      </c>
      <c r="D574" s="129">
        <f t="shared" si="134"/>
        <v>1.0000969463748601</v>
      </c>
      <c r="E574" s="129">
        <f t="shared" si="134"/>
        <v>0.99554236807197105</v>
      </c>
      <c r="F574" s="129">
        <f t="shared" si="134"/>
        <v>1.0034097008152014</v>
      </c>
      <c r="G574" s="129">
        <f t="shared" si="134"/>
        <v>1.0046504738549245</v>
      </c>
    </row>
    <row r="575" spans="2:7">
      <c r="B575" s="118" t="s">
        <v>43</v>
      </c>
      <c r="C575" s="119">
        <f t="shared" si="134"/>
        <v>1</v>
      </c>
      <c r="D575" s="129">
        <f t="shared" si="134"/>
        <v>1.0077798098588491</v>
      </c>
      <c r="E575" s="129">
        <f t="shared" si="134"/>
        <v>1.0108709333136694</v>
      </c>
      <c r="F575" s="129">
        <f t="shared" si="134"/>
        <v>1.0280702697942925</v>
      </c>
      <c r="G575" s="129">
        <f t="shared" si="134"/>
        <v>1.0282398087964266</v>
      </c>
    </row>
    <row r="576" spans="2:7">
      <c r="B576" s="118" t="s">
        <v>99</v>
      </c>
      <c r="C576" s="119">
        <f t="shared" ref="C576:G576" si="135">C457/C546</f>
        <v>1</v>
      </c>
      <c r="D576" s="129">
        <f t="shared" si="135"/>
        <v>0.99551015507396468</v>
      </c>
      <c r="E576" s="129">
        <f t="shared" si="135"/>
        <v>0.98013909119180542</v>
      </c>
      <c r="F576" s="129">
        <f t="shared" si="135"/>
        <v>0.99791006726016196</v>
      </c>
      <c r="G576" s="129">
        <f t="shared" si="135"/>
        <v>0.9974523610758359</v>
      </c>
    </row>
    <row r="577" spans="2:7">
      <c r="B577" s="118" t="s">
        <v>46</v>
      </c>
      <c r="C577" s="119"/>
      <c r="D577" s="119"/>
      <c r="E577" s="119"/>
      <c r="F577" s="119"/>
      <c r="G577" s="119"/>
    </row>
    <row r="578" spans="2:7">
      <c r="B578" s="118" t="s">
        <v>100</v>
      </c>
      <c r="C578" s="119"/>
      <c r="D578" s="119"/>
      <c r="E578" s="119"/>
      <c r="F578" s="119"/>
      <c r="G578" s="119"/>
    </row>
    <row r="579" spans="2:7">
      <c r="B579" s="128" t="s">
        <v>107</v>
      </c>
      <c r="C579" s="6">
        <f>C458/C547</f>
        <v>1</v>
      </c>
      <c r="D579" s="126">
        <f t="shared" ref="D579:G579" si="136">D458/D547</f>
        <v>1.0002982558718236</v>
      </c>
      <c r="E579" s="126">
        <f t="shared" si="136"/>
        <v>1.0008189753005674</v>
      </c>
      <c r="F579" s="126">
        <f t="shared" si="136"/>
        <v>1.0065116970198775</v>
      </c>
      <c r="G579" s="126">
        <f t="shared" si="136"/>
        <v>1.0025127471173132</v>
      </c>
    </row>
    <row r="580" spans="2:7">
      <c r="B580" s="118" t="s">
        <v>477</v>
      </c>
      <c r="C580" s="119"/>
      <c r="D580" s="119"/>
      <c r="E580" s="119"/>
      <c r="F580" s="119"/>
      <c r="G580" s="119"/>
    </row>
    <row r="581" spans="2:7">
      <c r="B581" s="119"/>
      <c r="C581" s="119"/>
      <c r="D581" s="119"/>
      <c r="E581" s="119"/>
      <c r="F581" s="119"/>
      <c r="G581" s="119"/>
    </row>
    <row r="582" spans="2:7">
      <c r="B582" s="119"/>
      <c r="C582" s="119"/>
      <c r="D582" s="119"/>
      <c r="E582" s="119"/>
      <c r="F582" s="119"/>
      <c r="G582" s="119"/>
    </row>
    <row r="583" spans="2:7">
      <c r="B583" s="119"/>
      <c r="C583" s="119"/>
      <c r="D583" s="119"/>
      <c r="E583" s="119"/>
      <c r="F583" s="119"/>
      <c r="G583" s="119"/>
    </row>
    <row r="584" spans="2:7">
      <c r="B584" s="119"/>
      <c r="C584" s="119"/>
      <c r="D584" s="119"/>
      <c r="E584" s="119"/>
      <c r="F584" s="119"/>
      <c r="G584" s="119"/>
    </row>
    <row r="585" spans="2:7">
      <c r="B585" s="119"/>
      <c r="C585" s="119"/>
      <c r="D585" s="119"/>
      <c r="E585" s="119"/>
      <c r="F585" s="119"/>
      <c r="G585" s="11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60"/>
  <sheetViews>
    <sheetView zoomScale="125" zoomScaleNormal="125" zoomScalePageLayoutView="125" workbookViewId="0">
      <pane xSplit="12020" topLeftCell="AJ1" activePane="topRight"/>
      <selection sqref="A1:AN54"/>
      <selection pane="topRight" activeCell="AP18" sqref="AP18"/>
    </sheetView>
  </sheetViews>
  <sheetFormatPr baseColWidth="10" defaultRowHeight="15" x14ac:dyDescent="0"/>
  <sheetData>
    <row r="2" spans="1:40">
      <c r="B2" t="s">
        <v>259</v>
      </c>
    </row>
    <row r="3" spans="1:40">
      <c r="B3" t="s">
        <v>228</v>
      </c>
    </row>
    <row r="4" spans="1:40">
      <c r="B4" t="s">
        <v>230</v>
      </c>
    </row>
    <row r="5" spans="1:40" s="64" customFormat="1"/>
    <row r="6" spans="1:40" s="34" customFormat="1">
      <c r="C6" s="34">
        <v>1977</v>
      </c>
      <c r="D6" s="34">
        <v>1978</v>
      </c>
      <c r="E6" s="34">
        <v>1979</v>
      </c>
      <c r="F6" s="34">
        <v>1980</v>
      </c>
      <c r="G6" s="34">
        <v>1981</v>
      </c>
      <c r="H6" s="34">
        <v>1982</v>
      </c>
      <c r="I6" s="34">
        <v>1983</v>
      </c>
      <c r="J6" s="34">
        <v>1984</v>
      </c>
      <c r="K6" s="34">
        <v>1985</v>
      </c>
      <c r="L6" s="34">
        <v>1986</v>
      </c>
      <c r="M6" s="34">
        <v>1987</v>
      </c>
      <c r="N6" s="34">
        <v>1988</v>
      </c>
      <c r="O6" s="34">
        <v>1989</v>
      </c>
      <c r="P6" s="34">
        <v>1990</v>
      </c>
      <c r="Q6" s="34">
        <v>1991</v>
      </c>
      <c r="R6" s="34">
        <v>1992</v>
      </c>
      <c r="S6" s="34">
        <v>1993</v>
      </c>
      <c r="T6" s="34">
        <v>1994</v>
      </c>
      <c r="U6" s="34">
        <v>1995</v>
      </c>
      <c r="V6" s="34">
        <v>1996</v>
      </c>
      <c r="W6" s="34">
        <v>1997</v>
      </c>
      <c r="X6" s="34">
        <v>1998</v>
      </c>
      <c r="Y6" s="34">
        <v>1999</v>
      </c>
      <c r="Z6" s="34">
        <v>2000</v>
      </c>
      <c r="AA6" s="34">
        <v>2001</v>
      </c>
      <c r="AB6" s="34">
        <v>2002</v>
      </c>
      <c r="AC6" s="34">
        <v>2003</v>
      </c>
      <c r="AD6" s="34">
        <v>2004</v>
      </c>
      <c r="AE6" s="34">
        <v>2005</v>
      </c>
      <c r="AF6" s="34">
        <v>2006</v>
      </c>
      <c r="AG6" s="34">
        <v>2007</v>
      </c>
      <c r="AH6" s="34">
        <v>2008</v>
      </c>
      <c r="AI6" s="34">
        <v>2009</v>
      </c>
      <c r="AJ6" s="34">
        <v>2010</v>
      </c>
      <c r="AK6" s="34">
        <v>2011</v>
      </c>
      <c r="AL6" s="34">
        <v>2012</v>
      </c>
      <c r="AM6" s="34">
        <v>2013</v>
      </c>
      <c r="AN6" s="34">
        <v>2014</v>
      </c>
    </row>
    <row r="7" spans="1:40">
      <c r="A7" s="64"/>
      <c r="B7" s="64" t="s">
        <v>27</v>
      </c>
      <c r="C7" s="68">
        <v>3.057523333333333E-2</v>
      </c>
      <c r="D7" s="68">
        <v>2.8858100000000001E-2</v>
      </c>
      <c r="E7" s="68">
        <v>2.4939099999999999E-2</v>
      </c>
      <c r="F7" s="68">
        <v>2.1796224999999999E-2</v>
      </c>
      <c r="G7" s="68">
        <v>2.6053699999999999E-2</v>
      </c>
      <c r="H7" s="68">
        <v>3.2239175000000002E-2</v>
      </c>
      <c r="I7" s="68">
        <v>3.2983674999999997E-2</v>
      </c>
      <c r="J7" s="68">
        <v>9.5205000000000012E-3</v>
      </c>
      <c r="K7" s="68">
        <v>1.0321875000000001E-2</v>
      </c>
      <c r="L7" s="68">
        <v>8.863349999999999E-3</v>
      </c>
      <c r="M7" s="68">
        <v>8.0970499999999997E-3</v>
      </c>
      <c r="N7" s="68">
        <v>7.8270749999999993E-3</v>
      </c>
      <c r="O7" s="68">
        <v>8.823774999999999E-3</v>
      </c>
      <c r="P7" s="68">
        <v>7.2186000000000004E-3</v>
      </c>
      <c r="Q7" s="68">
        <v>8.1210499999999994E-3</v>
      </c>
      <c r="R7" s="68">
        <v>9.910600000000002E-3</v>
      </c>
      <c r="S7" s="68">
        <v>7.3046499999999993E-3</v>
      </c>
      <c r="T7" s="68">
        <v>1.0675625000000001E-2</v>
      </c>
      <c r="U7" s="68">
        <v>1.1213025000000001E-2</v>
      </c>
      <c r="V7" s="68">
        <v>1.0605824999999999E-2</v>
      </c>
      <c r="W7" s="68">
        <v>1.3716850000000001E-2</v>
      </c>
      <c r="X7" s="68">
        <v>1.17156E-2</v>
      </c>
      <c r="Y7" s="68">
        <v>1.0773025000000002E-2</v>
      </c>
      <c r="Z7" s="68">
        <v>1.1516199999999999E-2</v>
      </c>
      <c r="AA7" s="68">
        <v>1.053115E-2</v>
      </c>
      <c r="AB7" s="68">
        <v>1.3654175000000001E-2</v>
      </c>
      <c r="AC7" s="68">
        <v>1.5072499999999999E-2</v>
      </c>
      <c r="AD7" s="68">
        <v>1.7148025000000001E-2</v>
      </c>
      <c r="AE7" s="68">
        <v>2.1900074999999998E-2</v>
      </c>
      <c r="AF7" s="68">
        <v>2.1866225000000003E-2</v>
      </c>
      <c r="AG7" s="68">
        <v>2.0736049999999999E-2</v>
      </c>
      <c r="AH7" s="68">
        <v>2.1266049999999998E-2</v>
      </c>
      <c r="AI7" s="68">
        <v>1.942E-2</v>
      </c>
      <c r="AJ7" s="68">
        <v>2.0037025E-2</v>
      </c>
      <c r="AK7" s="68">
        <v>1.6814075000000005E-2</v>
      </c>
      <c r="AL7" s="68">
        <v>1.5160399999999997E-2</v>
      </c>
      <c r="AM7" s="68">
        <v>1.7435174999999997E-2</v>
      </c>
      <c r="AN7" s="68">
        <v>1.6964324999999999E-2</v>
      </c>
    </row>
    <row r="8" spans="1:40">
      <c r="A8" s="64"/>
      <c r="B8" s="64" t="s">
        <v>28</v>
      </c>
      <c r="C8" s="68">
        <v>5.3150333333333334E-2</v>
      </c>
      <c r="D8" s="68">
        <v>4.9436399999999998E-2</v>
      </c>
      <c r="E8" s="68">
        <v>3.8822974999999996E-2</v>
      </c>
      <c r="F8" s="68">
        <v>4.2805049999999997E-2</v>
      </c>
      <c r="G8" s="68">
        <v>4.4817174999999994E-2</v>
      </c>
      <c r="H8" s="68">
        <v>3.9607375E-2</v>
      </c>
      <c r="I8" s="68">
        <v>3.8832449999999998E-2</v>
      </c>
      <c r="J8" s="68">
        <v>3.1640225000000001E-2</v>
      </c>
      <c r="K8" s="68">
        <v>2.3212025000000001E-2</v>
      </c>
      <c r="L8" s="68">
        <v>1.9213874999999998E-2</v>
      </c>
      <c r="M8" s="68">
        <v>2.8184174999999999E-2</v>
      </c>
      <c r="N8" s="68">
        <v>2.5343774999999999E-2</v>
      </c>
      <c r="O8" s="68">
        <v>2.1604450000000001E-2</v>
      </c>
      <c r="P8" s="68">
        <v>2.1579150000000002E-2</v>
      </c>
      <c r="Q8" s="68">
        <v>2.9478850000000001E-2</v>
      </c>
      <c r="R8" s="68">
        <v>2.93221E-2</v>
      </c>
      <c r="S8" s="68">
        <v>3.13096E-2</v>
      </c>
      <c r="T8" s="68">
        <v>3.5690874999999997E-2</v>
      </c>
      <c r="U8" s="68">
        <v>3.3500074999999997E-2</v>
      </c>
      <c r="V8" s="68">
        <v>2.6594850000000003E-2</v>
      </c>
      <c r="W8" s="68">
        <v>2.9293674999999998E-2</v>
      </c>
      <c r="X8" s="68">
        <v>2.6171349999999999E-2</v>
      </c>
      <c r="Y8" s="68">
        <v>2.37892E-2</v>
      </c>
      <c r="Z8" s="68">
        <v>1.84403E-2</v>
      </c>
      <c r="AA8" s="68">
        <v>1.8794350000000001E-2</v>
      </c>
      <c r="AB8" s="68">
        <v>1.7481125E-2</v>
      </c>
      <c r="AC8" s="68">
        <v>1.9535525000000001E-2</v>
      </c>
      <c r="AD8" s="68">
        <v>2.5173125000000001E-2</v>
      </c>
      <c r="AE8" s="68">
        <v>3.3654724999999996E-2</v>
      </c>
      <c r="AF8" s="68">
        <v>3.50841E-2</v>
      </c>
      <c r="AG8" s="68">
        <v>3.4192050000000002E-2</v>
      </c>
      <c r="AH8" s="68">
        <v>3.3355349999999999E-2</v>
      </c>
      <c r="AI8" s="68">
        <v>3.3941600000000002E-2</v>
      </c>
      <c r="AJ8" s="68">
        <v>2.7030674999999997E-2</v>
      </c>
      <c r="AK8" s="68">
        <v>2.85212E-2</v>
      </c>
      <c r="AL8" s="68">
        <v>2.6756700000000001E-2</v>
      </c>
      <c r="AM8" s="68">
        <v>2.9158674999999998E-2</v>
      </c>
      <c r="AN8" s="68">
        <v>2.881715E-2</v>
      </c>
    </row>
    <row r="9" spans="1:40">
      <c r="A9" s="64"/>
      <c r="B9" s="64" t="s">
        <v>29</v>
      </c>
      <c r="C9" s="68">
        <v>4.7292833333333339E-2</v>
      </c>
      <c r="D9" s="68">
        <v>5.6359550000000001E-2</v>
      </c>
      <c r="E9" s="68">
        <v>4.8933374999999994E-2</v>
      </c>
      <c r="F9" s="68">
        <v>4.523365E-2</v>
      </c>
      <c r="G9" s="68">
        <v>4.0855074999999998E-2</v>
      </c>
      <c r="H9" s="68">
        <v>3.2101575E-2</v>
      </c>
      <c r="I9" s="68">
        <v>3.7042724999999999E-2</v>
      </c>
      <c r="J9" s="68">
        <v>3.5785299999999999E-2</v>
      </c>
      <c r="K9" s="68">
        <v>3.9012100000000001E-2</v>
      </c>
      <c r="L9" s="68">
        <v>3.339785E-2</v>
      </c>
      <c r="M9" s="68">
        <v>3.0014600000000002E-2</v>
      </c>
      <c r="N9" s="68">
        <v>2.1367900000000002E-2</v>
      </c>
      <c r="O9" s="68">
        <v>2.6406699999999998E-2</v>
      </c>
      <c r="P9" s="68">
        <v>2.7288174999999998E-2</v>
      </c>
      <c r="Q9" s="68">
        <v>1.7798825000000001E-2</v>
      </c>
      <c r="R9" s="68">
        <v>9.5061750000000004E-3</v>
      </c>
      <c r="S9" s="68">
        <v>1.4664224999999999E-2</v>
      </c>
      <c r="T9" s="68">
        <v>1.25944E-2</v>
      </c>
      <c r="U9" s="68">
        <v>1.330865E-2</v>
      </c>
      <c r="V9" s="68">
        <v>1.9255425E-2</v>
      </c>
      <c r="W9" s="68">
        <v>2.2108675000000001E-2</v>
      </c>
      <c r="X9" s="68">
        <v>1.6494974999999999E-2</v>
      </c>
      <c r="Y9" s="68">
        <v>1.145875E-2</v>
      </c>
      <c r="Z9" s="68">
        <v>9.8905499999999997E-3</v>
      </c>
      <c r="AA9" s="68">
        <v>1.0671824999999999E-2</v>
      </c>
      <c r="AB9" s="68">
        <v>1.2789850000000002E-2</v>
      </c>
      <c r="AC9" s="68">
        <v>1.46748E-2</v>
      </c>
      <c r="AD9" s="68">
        <v>8.7712250000000005E-3</v>
      </c>
      <c r="AE9" s="68">
        <v>1.7598324999999998E-2</v>
      </c>
      <c r="AF9" s="68">
        <v>1.85478E-2</v>
      </c>
      <c r="AG9" s="68">
        <v>1.5747174999999999E-2</v>
      </c>
      <c r="AH9" s="68">
        <v>1.8657924999999999E-2</v>
      </c>
      <c r="AI9" s="68">
        <v>2.0674425E-2</v>
      </c>
      <c r="AJ9" s="68">
        <v>1.8210924999999999E-2</v>
      </c>
      <c r="AK9" s="68">
        <v>1.6285225E-2</v>
      </c>
      <c r="AL9" s="68">
        <v>1.5088074999999999E-2</v>
      </c>
      <c r="AM9" s="68">
        <v>1.8927975E-2</v>
      </c>
      <c r="AN9" s="68">
        <v>1.6787674999999998E-2</v>
      </c>
    </row>
    <row r="10" spans="1:40">
      <c r="A10" s="64"/>
      <c r="B10" s="64" t="s">
        <v>30</v>
      </c>
      <c r="C10" s="68">
        <v>2.3388900000000001E-2</v>
      </c>
      <c r="D10" s="68">
        <v>1.5183874999999999E-2</v>
      </c>
      <c r="E10" s="68">
        <v>9.6103000000000004E-3</v>
      </c>
      <c r="F10" s="68">
        <v>9.3837750000000004E-3</v>
      </c>
      <c r="G10" s="68">
        <v>5.2434000000000005E-3</v>
      </c>
      <c r="H10" s="68">
        <v>3.3325249999999998E-3</v>
      </c>
      <c r="I10" s="68">
        <v>3.5019250000000004E-3</v>
      </c>
      <c r="J10" s="68">
        <v>5.6152750000000003E-3</v>
      </c>
      <c r="K10" s="68">
        <v>8.9847499999999992E-4</v>
      </c>
      <c r="L10" s="68">
        <v>2.4079499999999998E-3</v>
      </c>
      <c r="M10" s="68">
        <v>6.9822750000000005E-3</v>
      </c>
      <c r="N10" s="68">
        <v>1.270195E-2</v>
      </c>
      <c r="O10" s="68">
        <v>7.4303749999999995E-3</v>
      </c>
      <c r="P10" s="68">
        <v>7.2442750000000014E-3</v>
      </c>
      <c r="Q10" s="68">
        <v>7.0256249999999989E-3</v>
      </c>
      <c r="R10" s="68">
        <v>5.792775E-3</v>
      </c>
      <c r="S10" s="68">
        <v>7.0663499999999999E-3</v>
      </c>
      <c r="T10" s="68">
        <v>6.9117999999999992E-3</v>
      </c>
      <c r="U10" s="68">
        <v>5.8025500000000001E-3</v>
      </c>
      <c r="V10" s="68">
        <v>1.0408975000000001E-2</v>
      </c>
      <c r="W10" s="68">
        <v>1.0824275E-2</v>
      </c>
      <c r="X10" s="68">
        <v>1.6469875000000002E-2</v>
      </c>
      <c r="Y10" s="68">
        <v>1.3704350000000001E-2</v>
      </c>
      <c r="Z10" s="68">
        <v>1.07952E-2</v>
      </c>
      <c r="AA10" s="68">
        <v>1.1602825000000001E-2</v>
      </c>
      <c r="AB10" s="68">
        <v>9.8994500000000006E-3</v>
      </c>
      <c r="AC10" s="68">
        <v>1.1147175E-2</v>
      </c>
      <c r="AD10" s="68">
        <v>2.3076775000000001E-2</v>
      </c>
      <c r="AE10" s="68">
        <v>3.3445025000000003E-2</v>
      </c>
      <c r="AF10" s="68">
        <v>2.5668299999999998E-2</v>
      </c>
      <c r="AG10" s="68">
        <v>2.7108300000000002E-2</v>
      </c>
      <c r="AH10" s="68">
        <v>2.9537174999999999E-2</v>
      </c>
      <c r="AI10" s="68">
        <v>2.5003925E-2</v>
      </c>
      <c r="AJ10" s="68">
        <v>2.2653725E-2</v>
      </c>
      <c r="AK10" s="68">
        <v>2.1072649999999998E-2</v>
      </c>
      <c r="AL10" s="68">
        <v>2.3753475E-2</v>
      </c>
      <c r="AM10" s="68">
        <v>2.36711E-2</v>
      </c>
      <c r="AN10" s="68">
        <v>2.1555300000000003E-2</v>
      </c>
    </row>
    <row r="11" spans="1:40">
      <c r="A11" s="64"/>
      <c r="B11" s="64" t="s">
        <v>31</v>
      </c>
      <c r="C11" s="68">
        <v>4.2225666666666668E-2</v>
      </c>
      <c r="D11" s="68">
        <v>4.7672025E-2</v>
      </c>
      <c r="E11" s="68">
        <v>4.8681975000000002E-2</v>
      </c>
      <c r="F11" s="68">
        <v>5.8538999999999994E-2</v>
      </c>
      <c r="G11" s="68">
        <v>4.0193699999999999E-2</v>
      </c>
      <c r="H11" s="68">
        <v>3.9181750000000001E-2</v>
      </c>
      <c r="I11" s="68">
        <v>2.4844175E-2</v>
      </c>
      <c r="J11" s="68">
        <v>1.9618624999999997E-2</v>
      </c>
      <c r="K11" s="68">
        <v>1.4160925E-2</v>
      </c>
      <c r="L11" s="68">
        <v>1.8559000000000003E-2</v>
      </c>
      <c r="M11" s="68">
        <v>1.3046574999999999E-2</v>
      </c>
      <c r="N11" s="68">
        <v>1.4393349999999999E-2</v>
      </c>
      <c r="O11" s="68">
        <v>1.6878850000000001E-2</v>
      </c>
      <c r="P11" s="68">
        <v>1.6005499999999999E-2</v>
      </c>
      <c r="Q11" s="68">
        <v>1.5260375E-2</v>
      </c>
      <c r="R11" s="68">
        <v>2.0282725000000001E-2</v>
      </c>
      <c r="S11" s="68">
        <v>1.7903374999999999E-2</v>
      </c>
      <c r="T11" s="68">
        <v>2.8068649999999997E-2</v>
      </c>
      <c r="U11" s="68">
        <v>2.2125449999999998E-2</v>
      </c>
      <c r="V11" s="68">
        <v>1.5992025E-2</v>
      </c>
      <c r="W11" s="68">
        <v>1.8183274999999999E-2</v>
      </c>
      <c r="X11" s="68">
        <v>1.892655E-2</v>
      </c>
      <c r="Y11" s="68">
        <v>1.7240374999999999E-2</v>
      </c>
      <c r="Z11" s="68">
        <v>1.703085E-2</v>
      </c>
      <c r="AA11" s="68">
        <v>2.1378100000000001E-2</v>
      </c>
      <c r="AB11" s="68">
        <v>2.686235E-2</v>
      </c>
      <c r="AC11" s="68">
        <v>2.2135800000000001E-2</v>
      </c>
      <c r="AD11" s="68">
        <v>2.1423950000000001E-2</v>
      </c>
      <c r="AE11" s="68">
        <v>2.3342100000000001E-2</v>
      </c>
      <c r="AF11" s="68">
        <v>2.0990450000000001E-2</v>
      </c>
      <c r="AG11" s="68">
        <v>2.1441925000000001E-2</v>
      </c>
      <c r="AH11" s="68">
        <v>1.9666300000000001E-2</v>
      </c>
      <c r="AI11" s="68">
        <v>2.1104375000000002E-2</v>
      </c>
      <c r="AJ11" s="68">
        <v>1.9228749999999999E-2</v>
      </c>
      <c r="AK11" s="68">
        <v>1.4340175E-2</v>
      </c>
      <c r="AL11" s="68">
        <v>1.35266E-2</v>
      </c>
      <c r="AM11" s="68">
        <v>1.4040324999999999E-2</v>
      </c>
      <c r="AN11" s="68">
        <v>1.5717299999999997E-2</v>
      </c>
    </row>
    <row r="12" spans="1:40">
      <c r="A12" s="64"/>
      <c r="B12" s="64" t="s">
        <v>32</v>
      </c>
      <c r="C12" s="68">
        <v>9.8746E-2</v>
      </c>
      <c r="D12" s="68">
        <v>9.3315325000000005E-2</v>
      </c>
      <c r="E12" s="68">
        <v>8.8666200000000001E-2</v>
      </c>
      <c r="F12" s="68">
        <v>7.7878549999999991E-2</v>
      </c>
      <c r="G12" s="68">
        <v>5.9730899999999996E-2</v>
      </c>
      <c r="H12" s="68">
        <v>5.0870224999999998E-2</v>
      </c>
      <c r="I12" s="68">
        <v>3.9882775000000002E-2</v>
      </c>
      <c r="J12" s="68">
        <v>4.76006E-2</v>
      </c>
      <c r="K12" s="68">
        <v>3.7735049999999999E-2</v>
      </c>
      <c r="L12" s="68">
        <v>1.9985574999999998E-2</v>
      </c>
      <c r="M12" s="68">
        <v>1.4586700000000001E-2</v>
      </c>
      <c r="N12" s="68">
        <v>1.8468825000000001E-2</v>
      </c>
      <c r="O12" s="68">
        <v>1.251505E-2</v>
      </c>
      <c r="P12" s="68">
        <v>5.2554749999999999E-3</v>
      </c>
      <c r="Q12" s="68">
        <v>7.9493250000000001E-3</v>
      </c>
      <c r="R12" s="68">
        <v>7.9384499999999997E-3</v>
      </c>
      <c r="S12" s="68">
        <v>7.6708999999999996E-3</v>
      </c>
      <c r="T12" s="68">
        <v>1.7192724999999999E-2</v>
      </c>
      <c r="U12" s="68">
        <v>1.6017150000000001E-2</v>
      </c>
      <c r="V12" s="68">
        <v>5.4315250000000004E-3</v>
      </c>
      <c r="W12" s="68">
        <v>6.0826999999999999E-3</v>
      </c>
      <c r="X12" s="68">
        <v>1.2776900000000001E-2</v>
      </c>
      <c r="Y12" s="68">
        <v>1.4581425000000002E-2</v>
      </c>
      <c r="Z12" s="68">
        <v>9.8341000000000001E-3</v>
      </c>
      <c r="AA12" s="68">
        <v>8.8475500000000009E-3</v>
      </c>
      <c r="AB12" s="68">
        <v>7.2826999999999996E-3</v>
      </c>
      <c r="AC12" s="68">
        <v>7.5767750000000009E-3</v>
      </c>
      <c r="AD12" s="68">
        <v>7.7181000000000003E-3</v>
      </c>
      <c r="AE12" s="68">
        <v>3.0236425000000001E-2</v>
      </c>
      <c r="AF12" s="68">
        <v>1.754095E-2</v>
      </c>
      <c r="AG12" s="68">
        <v>2.016335E-2</v>
      </c>
      <c r="AH12" s="68">
        <v>2.6471099999999997E-2</v>
      </c>
      <c r="AI12" s="68">
        <v>1.8179575E-2</v>
      </c>
      <c r="AJ12" s="68">
        <v>1.2045424999999998E-2</v>
      </c>
      <c r="AK12" s="68">
        <v>1.2426475000000001E-2</v>
      </c>
      <c r="AL12" s="68">
        <v>1.7469949999999998E-2</v>
      </c>
      <c r="AM12" s="68">
        <v>1.4449724999999998E-2</v>
      </c>
      <c r="AN12" s="68">
        <v>1.8788375E-2</v>
      </c>
    </row>
    <row r="13" spans="1:40">
      <c r="A13" s="64"/>
      <c r="B13" s="64" t="s">
        <v>33</v>
      </c>
      <c r="C13" s="68">
        <v>4.3993966666666662E-2</v>
      </c>
      <c r="D13" s="68">
        <v>3.1794975000000003E-2</v>
      </c>
      <c r="E13" s="68">
        <v>3.3353974999999994E-2</v>
      </c>
      <c r="F13" s="68">
        <v>3.0486849999999999E-2</v>
      </c>
      <c r="G13" s="68">
        <v>2.5811599999999997E-2</v>
      </c>
      <c r="H13" s="68">
        <v>2.5107350000000001E-2</v>
      </c>
      <c r="I13" s="68">
        <v>2.3896374999999997E-2</v>
      </c>
      <c r="J13" s="68">
        <v>2.1939449999999999E-2</v>
      </c>
      <c r="K13" s="68">
        <v>1.8117275000000002E-2</v>
      </c>
      <c r="L13" s="68">
        <v>1.7791925E-2</v>
      </c>
      <c r="M13" s="68">
        <v>1.5857925000000002E-2</v>
      </c>
      <c r="N13" s="68">
        <v>1.4184199999999999E-2</v>
      </c>
      <c r="O13" s="68">
        <v>1.2564024999999999E-2</v>
      </c>
      <c r="P13" s="68">
        <v>1.7582550000000002E-2</v>
      </c>
      <c r="Q13" s="68">
        <v>1.7096425000000002E-2</v>
      </c>
      <c r="R13" s="68">
        <v>1.8142425E-2</v>
      </c>
      <c r="S13" s="68">
        <v>2.0810249999999999E-2</v>
      </c>
      <c r="T13" s="68">
        <v>2.2230300000000001E-2</v>
      </c>
      <c r="U13" s="68">
        <v>2.2855449999999999E-2</v>
      </c>
      <c r="V13" s="68">
        <v>2.1573374999999999E-2</v>
      </c>
      <c r="W13" s="68">
        <v>2.3339400000000003E-2</v>
      </c>
      <c r="X13" s="68">
        <v>1.962525E-2</v>
      </c>
      <c r="Y13" s="68">
        <v>2.3220625000000002E-2</v>
      </c>
      <c r="Z13" s="68">
        <v>1.9098799999999999E-2</v>
      </c>
      <c r="AA13" s="68">
        <v>1.8694474999999999E-2</v>
      </c>
      <c r="AB13" s="68">
        <v>2.192945E-2</v>
      </c>
      <c r="AC13" s="68">
        <v>2.1332975000000001E-2</v>
      </c>
      <c r="AD13" s="68">
        <v>2.0106424999999997E-2</v>
      </c>
      <c r="AE13" s="68">
        <v>2.5509575E-2</v>
      </c>
      <c r="AF13" s="68">
        <v>2.5876524999999997E-2</v>
      </c>
      <c r="AG13" s="68">
        <v>2.9936399999999998E-2</v>
      </c>
      <c r="AH13" s="68">
        <v>2.8333524999999998E-2</v>
      </c>
      <c r="AI13" s="68">
        <v>2.6908274999999999E-2</v>
      </c>
      <c r="AJ13" s="68">
        <v>3.0707850000000002E-2</v>
      </c>
      <c r="AK13" s="68">
        <v>2.8988374999999997E-2</v>
      </c>
      <c r="AL13" s="68">
        <v>2.6619875000000001E-2</v>
      </c>
      <c r="AM13" s="68">
        <v>2.6226224999999999E-2</v>
      </c>
      <c r="AN13" s="68">
        <v>2.9513874999999998E-2</v>
      </c>
    </row>
    <row r="14" spans="1:40">
      <c r="A14" s="64"/>
      <c r="B14" s="64" t="s">
        <v>34</v>
      </c>
      <c r="C14" s="68">
        <v>3.5122266666666672E-2</v>
      </c>
      <c r="D14" s="68">
        <v>3.0917774999999998E-2</v>
      </c>
      <c r="E14" s="68">
        <v>3.0099374999999998E-2</v>
      </c>
      <c r="F14" s="68">
        <v>2.5109125000000003E-2</v>
      </c>
      <c r="G14" s="68">
        <v>1.8528099999999999E-2</v>
      </c>
      <c r="H14" s="68">
        <v>2.3023600000000002E-2</v>
      </c>
      <c r="I14" s="68">
        <v>1.7876824999999999E-2</v>
      </c>
      <c r="J14" s="68">
        <v>1.7826124999999998E-2</v>
      </c>
      <c r="K14" s="68">
        <v>1.358475E-2</v>
      </c>
      <c r="L14" s="68">
        <v>1.1194425000000001E-2</v>
      </c>
      <c r="M14" s="68">
        <v>1.6682599999999999E-2</v>
      </c>
      <c r="N14" s="68">
        <v>2.2913199999999998E-2</v>
      </c>
      <c r="O14" s="68">
        <v>1.5736375E-2</v>
      </c>
      <c r="P14" s="68">
        <v>2.196325E-2</v>
      </c>
      <c r="Q14" s="68">
        <v>2.0592674999999998E-2</v>
      </c>
      <c r="R14" s="68">
        <v>2.5667974999999999E-2</v>
      </c>
      <c r="S14" s="68">
        <v>2.8251675E-2</v>
      </c>
      <c r="T14" s="68">
        <v>2.3431475E-2</v>
      </c>
      <c r="U14" s="68">
        <v>2.2209874999999997E-2</v>
      </c>
      <c r="V14" s="68">
        <v>2.9246250000000001E-2</v>
      </c>
      <c r="W14" s="68">
        <v>2.8837300000000003E-2</v>
      </c>
      <c r="X14" s="68">
        <v>2.8601225000000001E-2</v>
      </c>
      <c r="Y14" s="68">
        <v>2.9091249999999999E-2</v>
      </c>
      <c r="Z14" s="68">
        <v>3.230475E-2</v>
      </c>
      <c r="AA14" s="68">
        <v>3.1520624999999997E-2</v>
      </c>
      <c r="AB14" s="68">
        <v>2.5839725000000001E-2</v>
      </c>
      <c r="AC14" s="68">
        <v>3.1080150000000001E-2</v>
      </c>
      <c r="AD14" s="68">
        <v>2.6120549999999999E-2</v>
      </c>
      <c r="AE14" s="68">
        <v>2.5024350000000001E-2</v>
      </c>
      <c r="AF14" s="68">
        <v>2.5760425E-2</v>
      </c>
      <c r="AG14" s="68">
        <v>2.9023799999999999E-2</v>
      </c>
      <c r="AH14" s="68">
        <v>2.7195100000000003E-2</v>
      </c>
      <c r="AI14" s="68">
        <v>2.2724774999999999E-2</v>
      </c>
      <c r="AJ14" s="68">
        <v>2.2033749999999998E-2</v>
      </c>
      <c r="AK14" s="68">
        <v>1.9297775E-2</v>
      </c>
      <c r="AL14" s="68">
        <v>1.7845574999999999E-2</v>
      </c>
      <c r="AM14" s="68">
        <v>1.790185E-2</v>
      </c>
      <c r="AN14" s="68">
        <v>1.8718274999999999E-2</v>
      </c>
    </row>
    <row r="15" spans="1:40">
      <c r="A15" s="64"/>
      <c r="B15" s="64" t="s">
        <v>35</v>
      </c>
      <c r="C15" s="68">
        <v>1.7841333333333331E-2</v>
      </c>
      <c r="D15" s="68">
        <v>1.5005875E-2</v>
      </c>
      <c r="E15" s="68">
        <v>1.036865E-2</v>
      </c>
      <c r="F15" s="68">
        <v>7.7890499999999996E-3</v>
      </c>
      <c r="G15" s="68">
        <v>8.0813499999999993E-3</v>
      </c>
      <c r="H15" s="68">
        <v>5.1218499999999998E-3</v>
      </c>
      <c r="I15" s="68">
        <v>5.6489499999999998E-3</v>
      </c>
      <c r="J15" s="68">
        <v>6.5461999999999994E-3</v>
      </c>
      <c r="K15" s="68">
        <v>5.8231749999999999E-3</v>
      </c>
      <c r="L15" s="68">
        <v>5.7599499999999998E-3</v>
      </c>
      <c r="M15" s="68">
        <v>8.9012499999999994E-3</v>
      </c>
      <c r="N15" s="68">
        <v>8.2575249999999999E-3</v>
      </c>
      <c r="O15" s="68">
        <v>6.9847499999999996E-3</v>
      </c>
      <c r="P15" s="68">
        <v>6.1255500000000004E-3</v>
      </c>
      <c r="Q15" s="68">
        <v>6.389825E-3</v>
      </c>
      <c r="R15" s="68">
        <v>7.5886E-3</v>
      </c>
      <c r="S15" s="68">
        <v>6.8877499999999998E-3</v>
      </c>
      <c r="T15" s="68">
        <v>8.3062999999999991E-3</v>
      </c>
      <c r="U15" s="68">
        <v>1.0182774999999998E-2</v>
      </c>
      <c r="V15" s="68">
        <v>1.1409399999999998E-2</v>
      </c>
      <c r="W15" s="68">
        <v>8.7277750000000001E-3</v>
      </c>
      <c r="X15" s="68">
        <v>1.1008175000000002E-2</v>
      </c>
      <c r="Y15" s="68">
        <v>1.25147E-2</v>
      </c>
      <c r="Z15" s="68">
        <v>1.4224525000000002E-2</v>
      </c>
      <c r="AA15" s="68">
        <v>1.1957000000000001E-2</v>
      </c>
      <c r="AB15" s="68">
        <v>1.0707825000000001E-2</v>
      </c>
      <c r="AC15" s="68">
        <v>1.3436149999999999E-2</v>
      </c>
      <c r="AD15" s="68">
        <v>1.6249400000000001E-2</v>
      </c>
      <c r="AE15" s="68">
        <v>2.9955425000000001E-2</v>
      </c>
      <c r="AF15" s="68">
        <v>2.4428999999999999E-2</v>
      </c>
      <c r="AG15" s="68">
        <v>2.4620900000000001E-2</v>
      </c>
      <c r="AH15" s="68">
        <v>2.0066825E-2</v>
      </c>
      <c r="AI15" s="68">
        <v>1.7457275000000001E-2</v>
      </c>
      <c r="AJ15" s="68">
        <v>1.6141000000000003E-2</v>
      </c>
      <c r="AK15" s="68">
        <v>1.7948699999999998E-2</v>
      </c>
      <c r="AL15" s="68">
        <v>1.6370925000000001E-2</v>
      </c>
      <c r="AM15" s="68">
        <v>2.0189600000000002E-2</v>
      </c>
      <c r="AN15" s="68">
        <v>1.9213049999999999E-2</v>
      </c>
    </row>
    <row r="16" spans="1:40">
      <c r="A16" s="64"/>
      <c r="B16" s="64" t="s">
        <v>36</v>
      </c>
      <c r="C16" s="68">
        <v>2.2151900000000002E-2</v>
      </c>
      <c r="D16" s="68">
        <v>2.1472699999999997E-2</v>
      </c>
      <c r="E16" s="68">
        <v>2.0455225E-2</v>
      </c>
      <c r="F16" s="68">
        <v>2.1711250000000001E-2</v>
      </c>
      <c r="G16" s="68">
        <v>1.9287849999999999E-2</v>
      </c>
      <c r="H16" s="68">
        <v>1.9954550000000001E-2</v>
      </c>
      <c r="I16" s="68">
        <v>1.6146924999999999E-2</v>
      </c>
      <c r="J16" s="68">
        <v>1.3680999999999999E-2</v>
      </c>
      <c r="K16" s="68">
        <v>1.1816024999999999E-2</v>
      </c>
      <c r="L16" s="68">
        <v>8.5343499999999996E-3</v>
      </c>
      <c r="M16" s="68">
        <v>1.3506200000000001E-2</v>
      </c>
      <c r="N16" s="68">
        <v>1.65264E-2</v>
      </c>
      <c r="O16" s="68">
        <v>1.5035125E-2</v>
      </c>
      <c r="P16" s="68">
        <v>1.5677425000000002E-2</v>
      </c>
      <c r="Q16" s="68">
        <v>1.17193E-2</v>
      </c>
      <c r="R16" s="68">
        <v>1.4300674999999999E-2</v>
      </c>
      <c r="S16" s="68">
        <v>1.6176300000000001E-2</v>
      </c>
      <c r="T16" s="68">
        <v>1.8582250000000002E-2</v>
      </c>
      <c r="U16" s="68">
        <v>1.7016650000000001E-2</v>
      </c>
      <c r="V16" s="68">
        <v>1.9264224999999999E-2</v>
      </c>
      <c r="W16" s="68">
        <v>1.9278725E-2</v>
      </c>
      <c r="X16" s="68">
        <v>2.0045250000000001E-2</v>
      </c>
      <c r="Y16" s="68">
        <v>2.1454800000000003E-2</v>
      </c>
      <c r="Z16" s="68">
        <v>2.597445E-2</v>
      </c>
      <c r="AA16" s="68">
        <v>2.4027349999999996E-2</v>
      </c>
      <c r="AB16" s="68">
        <v>2.0602850000000002E-2</v>
      </c>
      <c r="AC16" s="68">
        <v>2.3479775000000001E-2</v>
      </c>
      <c r="AD16" s="68">
        <v>2.7494150000000002E-2</v>
      </c>
      <c r="AE16" s="68">
        <v>3.0812825000000002E-2</v>
      </c>
      <c r="AF16" s="68">
        <v>2.8837225000000001E-2</v>
      </c>
      <c r="AG16" s="68">
        <v>2.6118224999999998E-2</v>
      </c>
      <c r="AH16" s="68">
        <v>3.0391800000000004E-2</v>
      </c>
      <c r="AI16" s="68">
        <v>2.6606425E-2</v>
      </c>
      <c r="AJ16" s="68">
        <v>2.9533625000000001E-2</v>
      </c>
      <c r="AK16" s="68">
        <v>2.574195E-2</v>
      </c>
      <c r="AL16" s="68">
        <v>2.3013775E-2</v>
      </c>
      <c r="AM16" s="68">
        <v>2.2774700000000002E-2</v>
      </c>
      <c r="AN16" s="68">
        <v>2.3349600000000002E-2</v>
      </c>
    </row>
    <row r="17" spans="1:40">
      <c r="A17" s="64"/>
      <c r="B17" s="64" t="s">
        <v>37</v>
      </c>
      <c r="C17" s="68">
        <v>2.7403333333333335E-2</v>
      </c>
      <c r="D17" s="68">
        <v>2.6412825000000001E-2</v>
      </c>
      <c r="E17" s="68">
        <v>2.3761274999999998E-2</v>
      </c>
      <c r="F17" s="68">
        <v>1.8861425000000001E-2</v>
      </c>
      <c r="G17" s="68">
        <v>1.8345125E-2</v>
      </c>
      <c r="H17" s="68">
        <v>3.9990749999999999E-2</v>
      </c>
      <c r="I17" s="68">
        <v>3.0858324999999999E-2</v>
      </c>
      <c r="J17" s="68">
        <v>1.4442999999999999E-2</v>
      </c>
      <c r="K17" s="68">
        <v>1.4281149999999999E-2</v>
      </c>
      <c r="L17" s="68">
        <v>1.4578399999999998E-2</v>
      </c>
      <c r="M17" s="68">
        <v>2.0258875000000003E-2</v>
      </c>
      <c r="N17" s="68">
        <v>2.2264675000000001E-2</v>
      </c>
      <c r="O17" s="68">
        <v>1.7749625000000002E-2</v>
      </c>
      <c r="P17" s="68">
        <v>1.2947149999999999E-2</v>
      </c>
      <c r="Q17" s="68">
        <v>7.3389749999999993E-3</v>
      </c>
      <c r="R17" s="68">
        <v>9.2111750000000003E-3</v>
      </c>
      <c r="S17" s="68">
        <v>8.4606750000000008E-3</v>
      </c>
      <c r="T17" s="68">
        <v>1.1793400000000001E-2</v>
      </c>
      <c r="U17" s="68">
        <v>1.0974850000000001E-2</v>
      </c>
      <c r="V17" s="68">
        <v>1.2460624999999999E-2</v>
      </c>
      <c r="W17" s="68">
        <v>1.4126174999999999E-2</v>
      </c>
      <c r="X17" s="68">
        <v>1.4149924999999999E-2</v>
      </c>
      <c r="Y17" s="68">
        <v>1.3974675000000001E-2</v>
      </c>
      <c r="Z17" s="68">
        <v>2.28065E-2</v>
      </c>
      <c r="AA17" s="68">
        <v>1.9389774999999998E-2</v>
      </c>
      <c r="AB17" s="68">
        <v>1.6482550000000002E-2</v>
      </c>
      <c r="AC17" s="68">
        <v>1.3340925E-2</v>
      </c>
      <c r="AD17" s="68">
        <v>1.4201450000000001E-2</v>
      </c>
      <c r="AE17" s="68">
        <v>2.2441474999999999E-2</v>
      </c>
      <c r="AF17" s="68">
        <v>2.0997699999999998E-2</v>
      </c>
      <c r="AG17" s="68">
        <v>1.8536850000000001E-2</v>
      </c>
      <c r="AH17" s="68">
        <v>1.9331225E-2</v>
      </c>
      <c r="AI17" s="68">
        <v>2.4683500000000001E-2</v>
      </c>
      <c r="AJ17" s="68">
        <v>1.5674250000000001E-2</v>
      </c>
      <c r="AK17" s="68">
        <v>1.5628375E-2</v>
      </c>
      <c r="AL17" s="68">
        <v>1.5347425000000001E-2</v>
      </c>
      <c r="AM17" s="68">
        <v>1.6802925E-2</v>
      </c>
      <c r="AN17" s="68">
        <v>2.0887074999999998E-2</v>
      </c>
    </row>
    <row r="18" spans="1:40">
      <c r="A18" s="64"/>
      <c r="B18" s="64" t="s">
        <v>38</v>
      </c>
      <c r="C18" s="68">
        <v>2.8885033333333334E-2</v>
      </c>
      <c r="D18" s="68">
        <v>2.4689450000000002E-2</v>
      </c>
      <c r="E18" s="68">
        <v>2.8584075E-2</v>
      </c>
      <c r="F18" s="68">
        <v>2.5914400000000004E-2</v>
      </c>
      <c r="G18" s="68">
        <v>1.984855E-2</v>
      </c>
      <c r="H18" s="68">
        <v>2.1229049999999999E-2</v>
      </c>
      <c r="I18" s="68">
        <v>2.9192525E-2</v>
      </c>
      <c r="J18" s="68">
        <v>2.7649825000000003E-2</v>
      </c>
      <c r="K18" s="68">
        <v>3.1669925000000002E-2</v>
      </c>
      <c r="L18" s="68">
        <v>2.618295E-2</v>
      </c>
      <c r="M18" s="68">
        <v>2.966485E-2</v>
      </c>
      <c r="N18" s="68">
        <v>3.04742E-2</v>
      </c>
      <c r="O18" s="68">
        <v>2.6826300000000001E-2</v>
      </c>
      <c r="P18" s="68">
        <v>1.9696625000000002E-2</v>
      </c>
      <c r="Q18" s="68">
        <v>1.7028025000000002E-2</v>
      </c>
      <c r="R18" s="68">
        <v>1.678495E-2</v>
      </c>
      <c r="S18" s="68">
        <v>1.7421099999999998E-2</v>
      </c>
      <c r="T18" s="68">
        <v>1.5487575E-2</v>
      </c>
      <c r="U18" s="68">
        <v>1.4925174999999999E-2</v>
      </c>
      <c r="V18" s="68">
        <v>1.3613E-2</v>
      </c>
      <c r="W18" s="68">
        <v>1.6265375000000002E-2</v>
      </c>
      <c r="X18" s="68">
        <v>1.40543E-2</v>
      </c>
      <c r="Y18" s="68">
        <v>1.2471049999999999E-2</v>
      </c>
      <c r="Z18" s="68">
        <v>1.9548375E-2</v>
      </c>
      <c r="AA18" s="68">
        <v>2.1566499999999999E-2</v>
      </c>
      <c r="AB18" s="68">
        <v>1.6923624999999998E-2</v>
      </c>
      <c r="AC18" s="68">
        <v>1.7388150000000002E-2</v>
      </c>
      <c r="AD18" s="68">
        <v>1.9114450000000002E-2</v>
      </c>
      <c r="AE18" s="68">
        <v>1.9170424999999998E-2</v>
      </c>
      <c r="AF18" s="68">
        <v>2.4305774999999998E-2</v>
      </c>
      <c r="AG18" s="68">
        <v>2.5487724999999999E-2</v>
      </c>
      <c r="AH18" s="68">
        <v>2.7325824999999998E-2</v>
      </c>
      <c r="AI18" s="68">
        <v>2.1944974999999999E-2</v>
      </c>
      <c r="AJ18" s="68">
        <v>1.9778424999999999E-2</v>
      </c>
      <c r="AK18" s="68">
        <v>2.183475E-2</v>
      </c>
      <c r="AL18" s="68">
        <v>2.1153874999999999E-2</v>
      </c>
      <c r="AM18" s="68">
        <v>2.1781874999999999E-2</v>
      </c>
      <c r="AN18" s="68">
        <v>2.3748449999999997E-2</v>
      </c>
    </row>
    <row r="19" spans="1:40">
      <c r="A19" s="64"/>
      <c r="B19" s="64" t="s">
        <v>39</v>
      </c>
      <c r="C19" s="68">
        <v>1.6729366666666669E-2</v>
      </c>
      <c r="D19" s="68">
        <v>1.1997075000000001E-2</v>
      </c>
      <c r="E19" s="68">
        <v>1.21066E-2</v>
      </c>
      <c r="F19" s="68">
        <v>1.3543274999999999E-2</v>
      </c>
      <c r="G19" s="68">
        <v>1.5104075E-2</v>
      </c>
      <c r="H19" s="68">
        <v>1.2104225E-2</v>
      </c>
      <c r="I19" s="68">
        <v>9.2597500000000006E-3</v>
      </c>
      <c r="J19" s="68">
        <v>6.2409499999999994E-3</v>
      </c>
      <c r="K19" s="68">
        <v>3.9582750000000007E-3</v>
      </c>
      <c r="L19" s="68">
        <v>3.56435E-3</v>
      </c>
      <c r="M19" s="68">
        <v>3.8387999999999999E-3</v>
      </c>
      <c r="N19" s="68">
        <v>5.55355E-3</v>
      </c>
      <c r="O19" s="68">
        <v>5.7717250000000001E-3</v>
      </c>
      <c r="P19" s="68">
        <v>4.6025250000000005E-3</v>
      </c>
      <c r="Q19" s="68">
        <v>3.2097000000000002E-3</v>
      </c>
      <c r="R19" s="68">
        <v>5.1923999999999998E-3</v>
      </c>
      <c r="S19" s="68">
        <v>4.3885249999999999E-3</v>
      </c>
      <c r="T19" s="68">
        <v>4.894125E-3</v>
      </c>
      <c r="U19" s="68">
        <v>5.6353499999999999E-3</v>
      </c>
      <c r="V19" s="68">
        <v>4.8375500000000004E-3</v>
      </c>
      <c r="W19" s="68">
        <v>5.4370249999999998E-3</v>
      </c>
      <c r="X19" s="68">
        <v>7.031275E-3</v>
      </c>
      <c r="Y19" s="68">
        <v>8.6445999999999988E-3</v>
      </c>
      <c r="Z19" s="68">
        <v>1.1406274999999999E-2</v>
      </c>
      <c r="AA19" s="68">
        <v>8.0822499999999992E-3</v>
      </c>
      <c r="AB19" s="68">
        <v>5.8543750000000002E-3</v>
      </c>
      <c r="AC19" s="68">
        <v>1.08828E-2</v>
      </c>
      <c r="AD19" s="68">
        <v>1.4848375E-2</v>
      </c>
      <c r="AE19" s="68">
        <v>2.7288375E-2</v>
      </c>
      <c r="AF19" s="68">
        <v>2.5418449999999999E-2</v>
      </c>
      <c r="AG19" s="68">
        <v>3.038685E-2</v>
      </c>
      <c r="AH19" s="68">
        <v>3.5472375E-2</v>
      </c>
      <c r="AI19" s="68">
        <v>3.1012875000000002E-2</v>
      </c>
      <c r="AJ19" s="68">
        <v>2.393315E-2</v>
      </c>
      <c r="AK19" s="68">
        <v>2.1180375000000001E-2</v>
      </c>
      <c r="AL19" s="68">
        <v>2.0764700000000001E-2</v>
      </c>
      <c r="AM19" s="68">
        <v>2.654755E-2</v>
      </c>
      <c r="AN19" s="68">
        <v>2.2522475E-2</v>
      </c>
    </row>
    <row r="20" spans="1:40">
      <c r="A20" s="64"/>
      <c r="B20" s="64" t="s">
        <v>40</v>
      </c>
      <c r="C20" s="68">
        <v>7.0074733333333333E-2</v>
      </c>
      <c r="D20" s="68">
        <v>6.1211099999999991E-2</v>
      </c>
      <c r="E20" s="68">
        <v>5.0397824999999993E-2</v>
      </c>
      <c r="F20" s="68">
        <v>3.6972399999999996E-2</v>
      </c>
      <c r="G20" s="68">
        <v>3.0396625E-2</v>
      </c>
      <c r="H20" s="68">
        <v>2.562385E-2</v>
      </c>
      <c r="I20" s="68">
        <v>2.1242225E-2</v>
      </c>
      <c r="J20" s="68">
        <v>1.4887300000000003E-2</v>
      </c>
      <c r="K20" s="68">
        <v>1.8277450000000001E-2</v>
      </c>
      <c r="L20" s="68">
        <v>1.2473874999999999E-2</v>
      </c>
      <c r="M20" s="68">
        <v>1.219305E-2</v>
      </c>
      <c r="N20" s="68">
        <v>1.8986775000000001E-2</v>
      </c>
      <c r="O20" s="68">
        <v>1.7392325000000004E-2</v>
      </c>
      <c r="P20" s="68">
        <v>1.4471025000000002E-2</v>
      </c>
      <c r="Q20" s="68">
        <v>9.2491500000000011E-3</v>
      </c>
      <c r="R20" s="68">
        <v>1.7703524999999998E-2</v>
      </c>
      <c r="S20" s="68">
        <v>1.7123149999999997E-2</v>
      </c>
      <c r="T20" s="68">
        <v>1.3228425E-2</v>
      </c>
      <c r="U20" s="68">
        <v>8.7218750000000005E-3</v>
      </c>
      <c r="V20" s="68">
        <v>1.1875275000000001E-2</v>
      </c>
      <c r="W20" s="68">
        <v>1.4786925000000001E-2</v>
      </c>
      <c r="X20" s="68">
        <v>1.5687375E-2</v>
      </c>
      <c r="Y20" s="68">
        <v>1.7799725000000002E-2</v>
      </c>
      <c r="Z20" s="68">
        <v>1.4350750000000001E-2</v>
      </c>
      <c r="AA20" s="68">
        <v>2.2077599999999999E-2</v>
      </c>
      <c r="AB20" s="68">
        <v>2.012705E-2</v>
      </c>
      <c r="AC20" s="68">
        <v>2.0786324999999998E-2</v>
      </c>
      <c r="AD20" s="68">
        <v>1.6484925000000001E-2</v>
      </c>
      <c r="AE20" s="68">
        <v>2.5248625E-2</v>
      </c>
      <c r="AF20" s="68">
        <v>2.8627200000000002E-2</v>
      </c>
      <c r="AG20" s="68">
        <v>2.6246675000000001E-2</v>
      </c>
      <c r="AH20" s="68">
        <v>1.8352375000000001E-2</v>
      </c>
      <c r="AI20" s="68">
        <v>1.7581625E-2</v>
      </c>
      <c r="AJ20" s="68">
        <v>1.7042600000000001E-2</v>
      </c>
      <c r="AK20" s="68">
        <v>1.95456E-2</v>
      </c>
      <c r="AL20" s="68">
        <v>1.9851125000000001E-2</v>
      </c>
      <c r="AM20" s="68">
        <v>2.09634E-2</v>
      </c>
      <c r="AN20" s="68">
        <v>2.3742249999999999E-2</v>
      </c>
    </row>
    <row r="21" spans="1:40">
      <c r="A21" s="64"/>
      <c r="B21" s="64" t="s">
        <v>41</v>
      </c>
      <c r="C21" s="68">
        <v>4.3927000000000001E-2</v>
      </c>
      <c r="D21" s="68">
        <v>4.9415374999999997E-2</v>
      </c>
      <c r="E21" s="68">
        <v>4.4560500000000003E-2</v>
      </c>
      <c r="F21" s="68">
        <v>4.5145574999999993E-2</v>
      </c>
      <c r="G21" s="68">
        <v>3.1235325000000001E-2</v>
      </c>
      <c r="H21" s="68">
        <v>2.464415E-2</v>
      </c>
      <c r="I21" s="68">
        <v>2.2020449999999997E-2</v>
      </c>
      <c r="J21" s="68">
        <v>1.8704249999999999E-2</v>
      </c>
      <c r="K21" s="68">
        <v>1.496305E-2</v>
      </c>
      <c r="L21" s="68">
        <v>1.0242399999999999E-2</v>
      </c>
      <c r="M21" s="68">
        <v>2.01519E-2</v>
      </c>
      <c r="N21" s="68">
        <v>1.7283625E-2</v>
      </c>
      <c r="O21" s="68">
        <v>1.3445125E-2</v>
      </c>
      <c r="P21" s="68">
        <v>1.3691575000000001E-2</v>
      </c>
      <c r="Q21" s="68">
        <v>1.4927200000000002E-2</v>
      </c>
      <c r="R21" s="68">
        <v>2.1495050000000002E-2</v>
      </c>
      <c r="S21" s="68">
        <v>2.1703975E-2</v>
      </c>
      <c r="T21" s="68">
        <v>1.1924549999999999E-2</v>
      </c>
      <c r="U21" s="68">
        <v>1.5404774999999999E-2</v>
      </c>
      <c r="V21" s="68">
        <v>1.1155499999999999E-2</v>
      </c>
      <c r="W21" s="68">
        <v>1.1573224999999999E-2</v>
      </c>
      <c r="X21" s="68">
        <v>1.3337950000000001E-2</v>
      </c>
      <c r="Y21" s="68">
        <v>1.6391450000000002E-2</v>
      </c>
      <c r="Z21" s="68">
        <v>2.41823E-2</v>
      </c>
      <c r="AA21" s="68">
        <v>2.8053025000000002E-2</v>
      </c>
      <c r="AB21" s="68">
        <v>2.5954774999999999E-2</v>
      </c>
      <c r="AC21" s="68">
        <v>2.63638E-2</v>
      </c>
      <c r="AD21" s="68">
        <v>2.4638900000000002E-2</v>
      </c>
      <c r="AE21" s="68">
        <v>3.4439374999999994E-2</v>
      </c>
      <c r="AF21" s="68">
        <v>3.4925575E-2</v>
      </c>
      <c r="AG21" s="68">
        <v>4.0450174999999998E-2</v>
      </c>
      <c r="AH21" s="68">
        <v>3.4610225000000001E-2</v>
      </c>
      <c r="AI21" s="68">
        <v>3.1317699999999997E-2</v>
      </c>
      <c r="AJ21" s="68">
        <v>2.610465E-2</v>
      </c>
      <c r="AK21" s="68">
        <v>3.4652950000000002E-2</v>
      </c>
      <c r="AL21" s="68">
        <v>3.1970249999999999E-2</v>
      </c>
      <c r="AM21" s="68">
        <v>2.3817999999999999E-2</v>
      </c>
      <c r="AN21" s="68">
        <v>2.2742350000000001E-2</v>
      </c>
    </row>
    <row r="22" spans="1:40">
      <c r="A22" s="64"/>
      <c r="B22" s="64" t="s">
        <v>42</v>
      </c>
      <c r="C22" s="68">
        <v>2.5918800000000002E-2</v>
      </c>
      <c r="D22" s="68">
        <v>2.4393450000000001E-2</v>
      </c>
      <c r="E22" s="68">
        <v>2.0160549999999999E-2</v>
      </c>
      <c r="F22" s="68">
        <v>2.2707224999999998E-2</v>
      </c>
      <c r="G22" s="68">
        <v>1.4741675000000001E-2</v>
      </c>
      <c r="H22" s="68">
        <v>1.4639925000000002E-2</v>
      </c>
      <c r="I22" s="68">
        <v>1.467185E-2</v>
      </c>
      <c r="J22" s="68">
        <v>8.8447250000000012E-3</v>
      </c>
      <c r="K22" s="68">
        <v>1.0091825E-2</v>
      </c>
      <c r="L22" s="68">
        <v>1.0423675E-2</v>
      </c>
      <c r="M22" s="68">
        <v>5.454225E-3</v>
      </c>
      <c r="N22" s="68">
        <v>8.6552999999999995E-3</v>
      </c>
      <c r="O22" s="68">
        <v>9.5412499999999994E-3</v>
      </c>
      <c r="P22" s="68">
        <v>7.5549999999999992E-3</v>
      </c>
      <c r="Q22" s="68">
        <v>5.3381000000000001E-3</v>
      </c>
      <c r="R22" s="68">
        <v>6.3653E-3</v>
      </c>
      <c r="S22" s="68">
        <v>8.6497750000000002E-3</v>
      </c>
      <c r="T22" s="68">
        <v>8.3046749999999992E-3</v>
      </c>
      <c r="U22" s="68">
        <v>9.659174999999999E-3</v>
      </c>
      <c r="V22" s="68">
        <v>1.0982275E-2</v>
      </c>
      <c r="W22" s="68">
        <v>8.2823749999999998E-3</v>
      </c>
      <c r="X22" s="68">
        <v>7.1095500000000001E-3</v>
      </c>
      <c r="Y22" s="68">
        <v>1.1987174999999999E-2</v>
      </c>
      <c r="Z22" s="68">
        <v>1.42106E-2</v>
      </c>
      <c r="AA22" s="68">
        <v>1.4520050000000001E-2</v>
      </c>
      <c r="AB22" s="68">
        <v>1.461085E-2</v>
      </c>
      <c r="AC22" s="68">
        <v>1.603775E-2</v>
      </c>
      <c r="AD22" s="68">
        <v>1.938465E-2</v>
      </c>
      <c r="AE22" s="68">
        <v>1.941155E-2</v>
      </c>
      <c r="AF22" s="68">
        <v>2.0669799999999999E-2</v>
      </c>
      <c r="AG22" s="68">
        <v>2.6273224999999997E-2</v>
      </c>
      <c r="AH22" s="68">
        <v>2.3016849999999998E-2</v>
      </c>
      <c r="AI22" s="68">
        <v>2.2067299999999998E-2</v>
      </c>
      <c r="AJ22" s="68">
        <v>2.0213600000000002E-2</v>
      </c>
      <c r="AK22" s="68">
        <v>1.6984875E-2</v>
      </c>
      <c r="AL22" s="68">
        <v>1.7479325E-2</v>
      </c>
      <c r="AM22" s="68">
        <v>1.9208525000000001E-2</v>
      </c>
      <c r="AN22" s="68">
        <v>2.2475349999999998E-2</v>
      </c>
    </row>
    <row r="23" spans="1:40">
      <c r="A23" s="64"/>
      <c r="B23" s="64" t="s">
        <v>43</v>
      </c>
      <c r="C23" s="68">
        <v>4.0396900000000006E-2</v>
      </c>
      <c r="D23" s="68">
        <v>5.5539199999999997E-2</v>
      </c>
      <c r="E23" s="68">
        <v>4.6651399999999996E-2</v>
      </c>
      <c r="F23" s="68">
        <v>4.7269675000000004E-2</v>
      </c>
      <c r="G23" s="68">
        <v>3.2148225000000002E-2</v>
      </c>
      <c r="H23" s="68">
        <v>3.1276375000000002E-2</v>
      </c>
      <c r="I23" s="68">
        <v>3.9602175000000003E-2</v>
      </c>
      <c r="J23" s="68">
        <v>1.7510125000000001E-2</v>
      </c>
      <c r="K23" s="68">
        <v>1.2251774999999999E-2</v>
      </c>
      <c r="L23" s="68">
        <v>6.9015499999999994E-3</v>
      </c>
      <c r="M23" s="68">
        <v>1.09537E-2</v>
      </c>
      <c r="N23" s="68">
        <v>2.20552E-2</v>
      </c>
      <c r="O23" s="68">
        <v>1.9790925000000001E-2</v>
      </c>
      <c r="P23" s="68">
        <v>1.6897950000000002E-2</v>
      </c>
      <c r="Q23" s="68">
        <v>1.5789675E-2</v>
      </c>
      <c r="R23" s="68">
        <v>6.8643250000000001E-3</v>
      </c>
      <c r="S23" s="68">
        <v>1.4145524999999999E-2</v>
      </c>
      <c r="T23" s="68">
        <v>1.5277324999999998E-2</v>
      </c>
      <c r="U23" s="68">
        <v>1.516255E-2</v>
      </c>
      <c r="V23" s="68">
        <v>1.5677549999999998E-2</v>
      </c>
      <c r="W23" s="68">
        <v>2.4484250000000002E-3</v>
      </c>
      <c r="X23" s="68">
        <v>4.5236999999999994E-3</v>
      </c>
      <c r="Y23" s="68">
        <v>7.0711749999999999E-3</v>
      </c>
      <c r="Z23" s="68">
        <v>9.3871500000000004E-3</v>
      </c>
      <c r="AA23" s="68">
        <v>9.8858250000000009E-3</v>
      </c>
      <c r="AB23" s="68">
        <v>9.5756499999999998E-3</v>
      </c>
      <c r="AC23" s="68">
        <v>1.1718725000000001E-2</v>
      </c>
      <c r="AD23" s="68">
        <v>8.1215750000000007E-3</v>
      </c>
      <c r="AE23" s="68">
        <v>3.0923150000000003E-2</v>
      </c>
      <c r="AF23" s="68">
        <v>2.8411400000000003E-2</v>
      </c>
      <c r="AG23" s="68">
        <v>3.0431224999999999E-2</v>
      </c>
      <c r="AH23" s="68">
        <v>3.0651249999999998E-2</v>
      </c>
      <c r="AI23" s="68">
        <v>2.4282450000000001E-2</v>
      </c>
      <c r="AJ23" s="68">
        <v>2.0835474999999999E-2</v>
      </c>
      <c r="AK23" s="68">
        <v>2.2529625000000001E-2</v>
      </c>
      <c r="AL23" s="68">
        <v>2.9859299999999998E-2</v>
      </c>
      <c r="AM23" s="68">
        <v>3.6740449999999994E-2</v>
      </c>
      <c r="AN23" s="68">
        <v>3.4845875000000005E-2</v>
      </c>
    </row>
    <row r="24" spans="1:40">
      <c r="A24" s="64"/>
      <c r="B24" s="64" t="s">
        <v>44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>
        <v>1.9151066666666668E-2</v>
      </c>
      <c r="O24" s="68">
        <v>9.0892000000000004E-3</v>
      </c>
      <c r="P24" s="68">
        <v>1.061165E-2</v>
      </c>
      <c r="Q24" s="68">
        <v>8.7886000000000006E-3</v>
      </c>
      <c r="R24" s="68">
        <v>2.0135475E-2</v>
      </c>
      <c r="S24" s="68">
        <v>2.7762800000000004E-2</v>
      </c>
      <c r="T24" s="68">
        <v>1.71708E-2</v>
      </c>
      <c r="U24" s="68">
        <v>3.1812074999999995E-2</v>
      </c>
      <c r="V24" s="68">
        <v>4.3713050000000003E-2</v>
      </c>
      <c r="W24" s="68">
        <v>2.9331699999999995E-2</v>
      </c>
      <c r="X24" s="68">
        <v>3.0934625E-2</v>
      </c>
      <c r="Y24" s="68">
        <v>1.6207175000000001E-2</v>
      </c>
      <c r="Z24" s="68">
        <v>7.6445999999999997E-3</v>
      </c>
      <c r="AA24" s="68">
        <v>3.2811725E-2</v>
      </c>
      <c r="AB24" s="68">
        <v>3.02212E-2</v>
      </c>
      <c r="AC24" s="68">
        <v>1.5580525E-2</v>
      </c>
      <c r="AD24" s="68">
        <v>2.4058275E-2</v>
      </c>
      <c r="AE24" s="68">
        <v>2.6575400000000002E-2</v>
      </c>
      <c r="AF24" s="68">
        <v>2.9698550000000001E-2</v>
      </c>
      <c r="AG24" s="68">
        <v>5.0797475000000002E-2</v>
      </c>
      <c r="AH24" s="68">
        <v>4.0770649999999999E-2</v>
      </c>
      <c r="AI24" s="68">
        <v>3.7577325000000002E-2</v>
      </c>
      <c r="AJ24" s="68">
        <v>2.8246575000000003E-2</v>
      </c>
      <c r="AK24" s="68">
        <v>1.9897075E-2</v>
      </c>
      <c r="AL24" s="68">
        <v>3.3351275E-2</v>
      </c>
      <c r="AM24" s="68">
        <v>2.9082975000000004E-2</v>
      </c>
      <c r="AN24" s="68">
        <v>2.6909475000000002E-2</v>
      </c>
    </row>
    <row r="25" spans="1:40">
      <c r="B25" t="s">
        <v>229</v>
      </c>
      <c r="C25" s="68">
        <v>2.8981299999999998E-2</v>
      </c>
      <c r="D25" s="68">
        <v>2.6489449999999998E-2</v>
      </c>
      <c r="E25" s="68">
        <v>2.3971224999999999E-2</v>
      </c>
      <c r="F25" s="68">
        <v>2.2967425E-2</v>
      </c>
      <c r="G25" s="68">
        <v>2.060795E-2</v>
      </c>
      <c r="H25" s="68">
        <v>2.0516924999999998E-2</v>
      </c>
      <c r="I25" s="68">
        <v>1.9352075E-2</v>
      </c>
      <c r="J25" s="68">
        <v>1.3716799999999999E-2</v>
      </c>
      <c r="K25" s="68">
        <v>1.2560000000000002E-2</v>
      </c>
      <c r="L25" s="68">
        <v>1.07849E-2</v>
      </c>
      <c r="M25" s="68">
        <v>1.2064775E-2</v>
      </c>
      <c r="N25" s="68">
        <v>1.3066025E-2</v>
      </c>
      <c r="O25" s="68">
        <v>1.1981475E-2</v>
      </c>
      <c r="P25" s="68">
        <v>1.112865E-2</v>
      </c>
      <c r="Q25" s="68">
        <v>1.00961E-2</v>
      </c>
      <c r="R25" s="68">
        <v>1.1734850000000002E-2</v>
      </c>
      <c r="S25" s="68">
        <v>1.1923174999999999E-2</v>
      </c>
      <c r="T25" s="68">
        <v>1.3168825E-2</v>
      </c>
      <c r="U25" s="68">
        <v>1.31638E-2</v>
      </c>
      <c r="V25" s="68">
        <v>1.3332875000000001E-2</v>
      </c>
      <c r="W25" s="68">
        <v>1.3682700000000001E-2</v>
      </c>
      <c r="X25" s="68">
        <v>1.3854925000000001E-2</v>
      </c>
      <c r="Y25" s="68">
        <v>1.4506E-2</v>
      </c>
      <c r="Z25" s="68">
        <v>1.613885E-2</v>
      </c>
      <c r="AA25" s="68">
        <v>1.5440325E-2</v>
      </c>
      <c r="AB25" s="68">
        <v>1.4663325000000001E-2</v>
      </c>
      <c r="AC25" s="68">
        <v>1.6602024999999999E-2</v>
      </c>
      <c r="AD25" s="68">
        <v>1.870345E-2</v>
      </c>
      <c r="AE25" s="68">
        <v>2.6264249999999999E-2</v>
      </c>
      <c r="AF25" s="68">
        <v>2.4831450000000001E-2</v>
      </c>
      <c r="AG25" s="68">
        <v>2.5890349999999999E-2</v>
      </c>
      <c r="AH25" s="68">
        <v>2.6034024999999999E-2</v>
      </c>
      <c r="AI25" s="68">
        <v>2.3519650000000003E-2</v>
      </c>
      <c r="AJ25" s="68">
        <v>2.1627975000000001E-2</v>
      </c>
      <c r="AK25" s="68">
        <v>2.0307499999999999E-2</v>
      </c>
      <c r="AL25" s="68">
        <v>1.9355900000000002E-2</v>
      </c>
      <c r="AM25" s="68">
        <v>2.1511249999999999E-2</v>
      </c>
      <c r="AN25" s="68">
        <v>2.1250324999999997E-2</v>
      </c>
    </row>
    <row r="28" spans="1:40">
      <c r="B28" t="s">
        <v>260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</row>
    <row r="29" spans="1:40" s="64" customFormat="1">
      <c r="B29" s="69" t="s">
        <v>228</v>
      </c>
    </row>
    <row r="30" spans="1:40" s="64" customFormat="1">
      <c r="B30" s="69" t="s">
        <v>230</v>
      </c>
    </row>
    <row r="32" spans="1:40">
      <c r="C32" s="34">
        <v>1977</v>
      </c>
      <c r="D32" s="34">
        <v>1978</v>
      </c>
      <c r="E32" s="34">
        <v>1979</v>
      </c>
      <c r="F32" s="34">
        <v>1980</v>
      </c>
      <c r="G32" s="34">
        <v>1981</v>
      </c>
      <c r="H32" s="34">
        <v>1982</v>
      </c>
      <c r="I32" s="34">
        <v>1983</v>
      </c>
      <c r="J32" s="34">
        <v>1984</v>
      </c>
      <c r="K32" s="34">
        <v>1985</v>
      </c>
      <c r="L32" s="34">
        <v>1986</v>
      </c>
      <c r="M32" s="34">
        <v>1987</v>
      </c>
      <c r="N32" s="34">
        <v>1988</v>
      </c>
      <c r="O32" s="34">
        <v>1989</v>
      </c>
      <c r="P32" s="34">
        <v>1990</v>
      </c>
      <c r="Q32" s="34">
        <v>1991</v>
      </c>
      <c r="R32" s="34">
        <v>1992</v>
      </c>
      <c r="S32" s="34">
        <v>1993</v>
      </c>
      <c r="T32" s="34">
        <v>1994</v>
      </c>
      <c r="U32" s="34">
        <v>1995</v>
      </c>
      <c r="V32" s="34">
        <v>1996</v>
      </c>
      <c r="W32" s="34">
        <v>1997</v>
      </c>
      <c r="X32" s="34">
        <v>1998</v>
      </c>
      <c r="Y32" s="34">
        <v>1999</v>
      </c>
      <c r="Z32" s="34">
        <v>2000</v>
      </c>
      <c r="AA32" s="34">
        <v>2001</v>
      </c>
      <c r="AB32" s="34">
        <v>2002</v>
      </c>
      <c r="AC32" s="34">
        <v>2003</v>
      </c>
      <c r="AD32" s="34">
        <v>2004</v>
      </c>
      <c r="AE32" s="34">
        <v>2005</v>
      </c>
      <c r="AF32" s="34">
        <v>2006</v>
      </c>
      <c r="AG32" s="34">
        <v>2007</v>
      </c>
      <c r="AH32" s="34">
        <v>2008</v>
      </c>
      <c r="AI32" s="34">
        <v>2009</v>
      </c>
      <c r="AJ32" s="34">
        <v>2010</v>
      </c>
      <c r="AK32" s="34">
        <v>2011</v>
      </c>
      <c r="AL32" s="34">
        <v>2012</v>
      </c>
      <c r="AM32" s="34">
        <v>2013</v>
      </c>
      <c r="AN32" s="34">
        <v>2014</v>
      </c>
    </row>
    <row r="33" spans="1:40">
      <c r="A33" s="64"/>
      <c r="B33" s="64" t="s">
        <v>27</v>
      </c>
      <c r="C33" s="20">
        <v>41.711034999999995</v>
      </c>
      <c r="D33" s="20">
        <v>41.250019999999999</v>
      </c>
      <c r="E33" s="20">
        <v>39.674599999999998</v>
      </c>
      <c r="F33" s="20">
        <v>39.293260000000004</v>
      </c>
      <c r="G33" s="20">
        <v>39.353452499999996</v>
      </c>
      <c r="H33" s="20">
        <v>38.921100000000003</v>
      </c>
      <c r="I33" s="20">
        <v>38.167735</v>
      </c>
      <c r="J33" s="20">
        <v>38.072119999999998</v>
      </c>
      <c r="K33" s="20">
        <v>37.204652500000002</v>
      </c>
      <c r="L33" s="20">
        <v>37.132244999999998</v>
      </c>
      <c r="M33" s="20">
        <v>36.631642499999998</v>
      </c>
      <c r="N33" s="20">
        <v>36.078177500000002</v>
      </c>
      <c r="O33" s="20">
        <v>36.605125000000001</v>
      </c>
      <c r="P33" s="20">
        <v>36.436195000000005</v>
      </c>
      <c r="Q33" s="20">
        <v>35.946032500000001</v>
      </c>
      <c r="R33" s="20">
        <v>35.6854625</v>
      </c>
      <c r="S33" s="20">
        <v>35.123224999999998</v>
      </c>
      <c r="T33" s="20">
        <v>35.128502500000003</v>
      </c>
      <c r="U33" s="20">
        <v>35.598060000000004</v>
      </c>
      <c r="V33" s="20">
        <v>35.404575000000001</v>
      </c>
      <c r="W33" s="20">
        <v>35.313992500000005</v>
      </c>
      <c r="X33" s="20">
        <v>35.870424999999997</v>
      </c>
      <c r="Y33" s="20">
        <v>35.456072499999998</v>
      </c>
      <c r="Z33" s="20">
        <v>34.944659999999999</v>
      </c>
      <c r="AA33" s="20">
        <v>34.6542125</v>
      </c>
      <c r="AB33" s="20">
        <v>34.4568425</v>
      </c>
      <c r="AC33" s="20">
        <v>34.4205325</v>
      </c>
      <c r="AD33" s="20">
        <v>34.021675000000002</v>
      </c>
      <c r="AE33" s="20">
        <v>37.176047499999996</v>
      </c>
      <c r="AF33" s="20">
        <v>36.877884999999999</v>
      </c>
      <c r="AG33" s="20">
        <v>37.039022500000002</v>
      </c>
      <c r="AH33" s="20">
        <v>36.051497499999996</v>
      </c>
      <c r="AI33" s="20">
        <v>36.029679999999999</v>
      </c>
      <c r="AJ33" s="20">
        <v>35.962395000000001</v>
      </c>
      <c r="AK33" s="20">
        <v>36.194722500000005</v>
      </c>
      <c r="AL33" s="20">
        <v>35.810287500000001</v>
      </c>
      <c r="AM33" s="20">
        <v>35.117010000000001</v>
      </c>
      <c r="AN33" s="20">
        <v>35.412452500000001</v>
      </c>
    </row>
    <row r="34" spans="1:40">
      <c r="A34" s="64"/>
      <c r="B34" s="64" t="s">
        <v>28</v>
      </c>
      <c r="C34" s="20">
        <v>41.931637500000001</v>
      </c>
      <c r="D34" s="20">
        <v>40.211314999999999</v>
      </c>
      <c r="E34" s="20">
        <v>38.696540000000006</v>
      </c>
      <c r="F34" s="20">
        <v>38.763122500000001</v>
      </c>
      <c r="G34" s="20">
        <v>38.182000000000002</v>
      </c>
      <c r="H34" s="20">
        <v>38.209485000000001</v>
      </c>
      <c r="I34" s="20">
        <v>37.427810000000001</v>
      </c>
      <c r="J34" s="20">
        <v>36.65204</v>
      </c>
      <c r="K34" s="20">
        <v>36.141824999999997</v>
      </c>
      <c r="L34" s="20">
        <v>35.7063025</v>
      </c>
      <c r="M34" s="20">
        <v>34.357262500000004</v>
      </c>
      <c r="N34" s="20">
        <v>34.689790000000002</v>
      </c>
      <c r="O34" s="20">
        <v>35.15146</v>
      </c>
      <c r="P34" s="20">
        <v>34.875555000000006</v>
      </c>
      <c r="Q34" s="20">
        <v>34.495869999999996</v>
      </c>
      <c r="R34" s="20">
        <v>33.870060000000002</v>
      </c>
      <c r="S34" s="20">
        <v>33.966634999999997</v>
      </c>
      <c r="T34" s="20">
        <v>34.395845000000001</v>
      </c>
      <c r="U34" s="20">
        <v>33.847580000000001</v>
      </c>
      <c r="V34" s="20">
        <v>34.428020000000004</v>
      </c>
      <c r="W34" s="20">
        <v>34.331509999999994</v>
      </c>
      <c r="X34" s="20">
        <v>34.64246</v>
      </c>
      <c r="Y34" s="20">
        <v>34.501667500000003</v>
      </c>
      <c r="Z34" s="20">
        <v>34.136867500000001</v>
      </c>
      <c r="AA34" s="20">
        <v>33.991392499999996</v>
      </c>
      <c r="AB34" s="20">
        <v>33.744232500000003</v>
      </c>
      <c r="AC34" s="20">
        <v>34.002434999999998</v>
      </c>
      <c r="AD34" s="20">
        <v>33.480665000000002</v>
      </c>
      <c r="AE34" s="20">
        <v>34.939239999999998</v>
      </c>
      <c r="AF34" s="20">
        <v>35.114280000000001</v>
      </c>
      <c r="AG34" s="20">
        <v>35.040944999999994</v>
      </c>
      <c r="AH34" s="20">
        <v>34.550744999999999</v>
      </c>
      <c r="AI34" s="20">
        <v>33.3331175</v>
      </c>
      <c r="AJ34" s="20">
        <v>33.911252499999996</v>
      </c>
      <c r="AK34" s="20">
        <v>34.0999725</v>
      </c>
      <c r="AL34" s="20">
        <v>33.789334999999994</v>
      </c>
      <c r="AM34" s="20">
        <v>34.068412499999994</v>
      </c>
      <c r="AN34" s="20">
        <v>33.837507500000001</v>
      </c>
    </row>
    <row r="35" spans="1:40">
      <c r="A35" s="64"/>
      <c r="B35" s="64" t="s">
        <v>29</v>
      </c>
      <c r="C35" s="20">
        <v>38.564914999999999</v>
      </c>
      <c r="D35" s="20">
        <v>37.164230000000003</v>
      </c>
      <c r="E35" s="20">
        <v>37.100322499999997</v>
      </c>
      <c r="F35" s="20">
        <v>37.420259999999999</v>
      </c>
      <c r="G35" s="20">
        <v>37.696907499999995</v>
      </c>
      <c r="H35" s="20">
        <v>38.302930000000003</v>
      </c>
      <c r="I35" s="20">
        <v>38.35378</v>
      </c>
      <c r="J35" s="20">
        <v>36.063892499999994</v>
      </c>
      <c r="K35" s="20">
        <v>35.4599975</v>
      </c>
      <c r="L35" s="20">
        <v>35.801247500000002</v>
      </c>
      <c r="M35" s="20">
        <v>34.304055000000005</v>
      </c>
      <c r="N35" s="20">
        <v>34.459350000000001</v>
      </c>
      <c r="O35" s="20">
        <v>34.303135000000005</v>
      </c>
      <c r="P35" s="20">
        <v>34.986580000000004</v>
      </c>
      <c r="Q35" s="20">
        <v>35.556375000000003</v>
      </c>
      <c r="R35" s="20">
        <v>35.335434999999997</v>
      </c>
      <c r="S35" s="20">
        <v>35.214494999999999</v>
      </c>
      <c r="T35" s="20">
        <v>36.165302499999996</v>
      </c>
      <c r="U35" s="20">
        <v>35.607959999999999</v>
      </c>
      <c r="V35" s="20">
        <v>35.805695</v>
      </c>
      <c r="W35" s="20">
        <v>35.367269999999998</v>
      </c>
      <c r="X35" s="20">
        <v>34.979255000000002</v>
      </c>
      <c r="Y35" s="20">
        <v>35.383107500000001</v>
      </c>
      <c r="Z35" s="20">
        <v>35.242440000000002</v>
      </c>
      <c r="AA35" s="20">
        <v>35.364674999999998</v>
      </c>
      <c r="AB35" s="20">
        <v>35.308602499999999</v>
      </c>
      <c r="AC35" s="20">
        <v>35.128242499999999</v>
      </c>
      <c r="AD35" s="20">
        <v>34.492717499999998</v>
      </c>
      <c r="AE35" s="20">
        <v>37.185927499999998</v>
      </c>
      <c r="AF35" s="20">
        <v>37.043410000000002</v>
      </c>
      <c r="AG35" s="20">
        <v>37.836790000000001</v>
      </c>
      <c r="AH35" s="20">
        <v>35.592557499999998</v>
      </c>
      <c r="AI35" s="20">
        <v>34.639240000000001</v>
      </c>
      <c r="AJ35" s="20">
        <v>35.104657500000002</v>
      </c>
      <c r="AK35" s="20">
        <v>35.6692125</v>
      </c>
      <c r="AL35" s="20">
        <v>34.789239999999999</v>
      </c>
      <c r="AM35" s="20">
        <v>34.8872675</v>
      </c>
      <c r="AN35" s="20">
        <v>36.166132499999996</v>
      </c>
    </row>
    <row r="36" spans="1:40">
      <c r="A36" s="64"/>
      <c r="B36" s="64" t="s">
        <v>30</v>
      </c>
      <c r="C36" s="20">
        <v>42.021382500000001</v>
      </c>
      <c r="D36" s="20">
        <v>42.511712500000002</v>
      </c>
      <c r="E36" s="20">
        <v>42.014900000000004</v>
      </c>
      <c r="F36" s="20">
        <v>41.457022500000001</v>
      </c>
      <c r="G36" s="20">
        <v>41.121717500000003</v>
      </c>
      <c r="H36" s="20">
        <v>39.950132500000002</v>
      </c>
      <c r="I36" s="20">
        <v>38.804245000000002</v>
      </c>
      <c r="J36" s="20">
        <v>38.385894999999998</v>
      </c>
      <c r="K36" s="20">
        <v>38.4114425</v>
      </c>
      <c r="L36" s="20">
        <v>37.746214999999999</v>
      </c>
      <c r="M36" s="20">
        <v>36.833964999999999</v>
      </c>
      <c r="N36" s="20">
        <v>35.447657500000005</v>
      </c>
      <c r="O36" s="20">
        <v>34.518205000000002</v>
      </c>
      <c r="P36" s="20">
        <v>33.5322575</v>
      </c>
      <c r="Q36" s="20">
        <v>33.769275000000007</v>
      </c>
      <c r="R36" s="20">
        <v>34.207127499999999</v>
      </c>
      <c r="S36" s="20">
        <v>34.045897500000002</v>
      </c>
      <c r="T36" s="20">
        <v>34.320977499999998</v>
      </c>
      <c r="U36" s="20">
        <v>33.092042499999998</v>
      </c>
      <c r="V36" s="20">
        <v>33.168457500000002</v>
      </c>
      <c r="W36" s="20">
        <v>33.719740000000002</v>
      </c>
      <c r="X36" s="20">
        <v>34.612572499999999</v>
      </c>
      <c r="Y36" s="20">
        <v>35.345262499999997</v>
      </c>
      <c r="Z36" s="20">
        <v>34.187517499999998</v>
      </c>
      <c r="AA36" s="20">
        <v>35.414077499999998</v>
      </c>
      <c r="AB36" s="20">
        <v>34.858952500000001</v>
      </c>
      <c r="AC36" s="20">
        <v>34.415572499999996</v>
      </c>
      <c r="AD36" s="20">
        <v>34.336827500000005</v>
      </c>
      <c r="AE36" s="20">
        <v>36.776115000000004</v>
      </c>
      <c r="AF36" s="20">
        <v>36.726117500000001</v>
      </c>
      <c r="AG36" s="20">
        <v>36.145705</v>
      </c>
      <c r="AH36" s="20">
        <v>35.737115000000003</v>
      </c>
      <c r="AI36" s="20">
        <v>34.903765</v>
      </c>
      <c r="AJ36" s="20">
        <v>34.014875000000004</v>
      </c>
      <c r="AK36" s="20">
        <v>33.852942500000005</v>
      </c>
      <c r="AL36" s="20">
        <v>34.282237500000001</v>
      </c>
      <c r="AM36" s="20">
        <v>35.335909999999998</v>
      </c>
      <c r="AN36" s="20">
        <v>35.254669999999997</v>
      </c>
    </row>
    <row r="37" spans="1:40">
      <c r="A37" s="64"/>
      <c r="B37" s="64" t="s">
        <v>31</v>
      </c>
      <c r="C37" s="20">
        <v>41.224299999999999</v>
      </c>
      <c r="D37" s="20">
        <v>40.342929999999996</v>
      </c>
      <c r="E37" s="20">
        <v>39.36618</v>
      </c>
      <c r="F37" s="20">
        <v>37.942862499999997</v>
      </c>
      <c r="G37" s="20">
        <v>37.6292075</v>
      </c>
      <c r="H37" s="20">
        <v>37.880915000000002</v>
      </c>
      <c r="I37" s="20">
        <v>36.701297499999995</v>
      </c>
      <c r="J37" s="20">
        <v>36.050214999999994</v>
      </c>
      <c r="K37" s="20">
        <v>35.722170000000006</v>
      </c>
      <c r="L37" s="20">
        <v>35.734740000000002</v>
      </c>
      <c r="M37" s="20">
        <v>35.671565000000001</v>
      </c>
      <c r="N37" s="20">
        <v>36.0431575</v>
      </c>
      <c r="O37" s="20">
        <v>36.044562499999998</v>
      </c>
      <c r="P37" s="20">
        <v>35.691997499999999</v>
      </c>
      <c r="Q37" s="20">
        <v>35.985894999999999</v>
      </c>
      <c r="R37" s="20">
        <v>35.498080000000002</v>
      </c>
      <c r="S37" s="20">
        <v>35.526432499999999</v>
      </c>
      <c r="T37" s="20">
        <v>35.57394</v>
      </c>
      <c r="U37" s="20">
        <v>35.573980000000006</v>
      </c>
      <c r="V37" s="20">
        <v>35.460970000000003</v>
      </c>
      <c r="W37" s="20">
        <v>35.124322499999998</v>
      </c>
      <c r="X37" s="20">
        <v>35.596594999999994</v>
      </c>
      <c r="Y37" s="20">
        <v>36.120542499999999</v>
      </c>
      <c r="Z37" s="20">
        <v>35.962355000000002</v>
      </c>
      <c r="AA37" s="20">
        <v>35.050319999999999</v>
      </c>
      <c r="AB37" s="20">
        <v>35.375607500000001</v>
      </c>
      <c r="AC37" s="20">
        <v>35.439475000000002</v>
      </c>
      <c r="AD37" s="20">
        <v>34.952089999999998</v>
      </c>
      <c r="AE37" s="20">
        <v>36.746962500000002</v>
      </c>
      <c r="AF37" s="20">
        <v>37.832862500000005</v>
      </c>
      <c r="AG37" s="20">
        <v>37.136009999999999</v>
      </c>
      <c r="AH37" s="20">
        <v>36.733892499999996</v>
      </c>
      <c r="AI37" s="20">
        <v>36.936129999999999</v>
      </c>
      <c r="AJ37" s="20">
        <v>36.639094999999998</v>
      </c>
      <c r="AK37" s="20">
        <v>36.453679999999999</v>
      </c>
      <c r="AL37" s="20">
        <v>36.40372</v>
      </c>
      <c r="AM37" s="20">
        <v>35.508949999999999</v>
      </c>
      <c r="AN37" s="20">
        <v>35.629292499999998</v>
      </c>
    </row>
    <row r="38" spans="1:40">
      <c r="A38" s="64"/>
      <c r="B38" s="64" t="s">
        <v>32</v>
      </c>
      <c r="C38" s="20">
        <v>39.539279999999998</v>
      </c>
      <c r="D38" s="20">
        <v>39.642442500000001</v>
      </c>
      <c r="E38" s="20">
        <v>39.302192500000004</v>
      </c>
      <c r="F38" s="20">
        <v>39.521682500000004</v>
      </c>
      <c r="G38" s="20">
        <v>38.592169999999996</v>
      </c>
      <c r="H38" s="20">
        <v>38.301715000000002</v>
      </c>
      <c r="I38" s="20">
        <v>37.768272500000002</v>
      </c>
      <c r="J38" s="20">
        <v>36.510127500000003</v>
      </c>
      <c r="K38" s="20">
        <v>35.976939999999999</v>
      </c>
      <c r="L38" s="20">
        <v>37.441392499999999</v>
      </c>
      <c r="M38" s="20">
        <v>36.404192500000001</v>
      </c>
      <c r="N38" s="20">
        <v>36.2536725</v>
      </c>
      <c r="O38" s="20">
        <v>36.498689999999996</v>
      </c>
      <c r="P38" s="20">
        <v>35.734695000000002</v>
      </c>
      <c r="Q38" s="20">
        <v>35.7269875</v>
      </c>
      <c r="R38" s="20">
        <v>34.846157500000004</v>
      </c>
      <c r="S38" s="20">
        <v>34.218767499999998</v>
      </c>
      <c r="T38" s="20">
        <v>35.170340000000003</v>
      </c>
      <c r="U38" s="20">
        <v>35.480572500000001</v>
      </c>
      <c r="V38" s="20">
        <v>35.102270000000004</v>
      </c>
      <c r="W38" s="20">
        <v>35.027304999999998</v>
      </c>
      <c r="X38" s="20">
        <v>35.281229999999994</v>
      </c>
      <c r="Y38" s="20">
        <v>35.538980000000002</v>
      </c>
      <c r="Z38" s="20">
        <v>36.223492499999999</v>
      </c>
      <c r="AA38" s="20">
        <v>36.58211</v>
      </c>
      <c r="AB38" s="20">
        <v>36.549130000000005</v>
      </c>
      <c r="AC38" s="20">
        <v>36.319145000000006</v>
      </c>
      <c r="AD38" s="20">
        <v>35.78004</v>
      </c>
      <c r="AE38" s="20">
        <v>37.246967499999997</v>
      </c>
      <c r="AF38" s="20">
        <v>37.594967500000003</v>
      </c>
      <c r="AG38" s="20">
        <v>37.55386</v>
      </c>
      <c r="AH38" s="20">
        <v>36.64828</v>
      </c>
      <c r="AI38" s="20">
        <v>36.862175000000008</v>
      </c>
      <c r="AJ38" s="20">
        <v>36.183055000000003</v>
      </c>
      <c r="AK38" s="20">
        <v>37.372702500000003</v>
      </c>
      <c r="AL38" s="20">
        <v>36.510257499999994</v>
      </c>
      <c r="AM38" s="20">
        <v>35.800872500000004</v>
      </c>
      <c r="AN38" s="20">
        <v>35.778467500000005</v>
      </c>
    </row>
    <row r="39" spans="1:40">
      <c r="A39" s="64"/>
      <c r="B39" s="64" t="s">
        <v>33</v>
      </c>
      <c r="C39" s="20">
        <v>41.465107500000002</v>
      </c>
      <c r="D39" s="20">
        <v>40.693864999999995</v>
      </c>
      <c r="E39" s="20">
        <v>39.755034999999999</v>
      </c>
      <c r="F39" s="20">
        <v>39.717585</v>
      </c>
      <c r="G39" s="20">
        <v>38.862022500000002</v>
      </c>
      <c r="H39" s="20">
        <v>38.773865000000001</v>
      </c>
      <c r="I39" s="20">
        <v>38.200132499999995</v>
      </c>
      <c r="J39" s="20">
        <v>36.778500000000008</v>
      </c>
      <c r="K39" s="20">
        <v>36.222387500000004</v>
      </c>
      <c r="L39" s="20">
        <v>36.2817425</v>
      </c>
      <c r="M39" s="20">
        <v>35.884839999999997</v>
      </c>
      <c r="N39" s="20">
        <v>35.254577500000003</v>
      </c>
      <c r="O39" s="20">
        <v>35.656022500000006</v>
      </c>
      <c r="P39" s="20">
        <v>35.200634999999998</v>
      </c>
      <c r="Q39" s="20">
        <v>34.996405000000003</v>
      </c>
      <c r="R39" s="20">
        <v>34.4129875</v>
      </c>
      <c r="S39" s="20">
        <v>34.295389999999998</v>
      </c>
      <c r="T39" s="20">
        <v>34.881382500000001</v>
      </c>
      <c r="U39" s="20">
        <v>35.013557500000005</v>
      </c>
      <c r="V39" s="20">
        <v>34.857372499999997</v>
      </c>
      <c r="W39" s="20">
        <v>34.170637499999998</v>
      </c>
      <c r="X39" s="20">
        <v>34.048757500000001</v>
      </c>
      <c r="Y39" s="20">
        <v>33.073560000000001</v>
      </c>
      <c r="Z39" s="20">
        <v>33.279485000000001</v>
      </c>
      <c r="AA39" s="20">
        <v>33.600127499999999</v>
      </c>
      <c r="AB39" s="20">
        <v>33.298422500000001</v>
      </c>
      <c r="AC39" s="20">
        <v>33.462999999999994</v>
      </c>
      <c r="AD39" s="20">
        <v>33.200839999999999</v>
      </c>
      <c r="AE39" s="20">
        <v>36.561677500000002</v>
      </c>
      <c r="AF39" s="20">
        <v>37.402345000000004</v>
      </c>
      <c r="AG39" s="20">
        <v>37.046454999999995</v>
      </c>
      <c r="AH39" s="20">
        <v>36.540732500000004</v>
      </c>
      <c r="AI39" s="20">
        <v>34.972437499999998</v>
      </c>
      <c r="AJ39" s="20">
        <v>34.752180000000003</v>
      </c>
      <c r="AK39" s="20">
        <v>35.380997499999999</v>
      </c>
      <c r="AL39" s="20">
        <v>34.825659999999999</v>
      </c>
      <c r="AM39" s="20">
        <v>34.475789999999996</v>
      </c>
      <c r="AN39" s="20">
        <v>34.214470000000006</v>
      </c>
    </row>
    <row r="40" spans="1:40">
      <c r="A40" s="64"/>
      <c r="B40" s="64" t="s">
        <v>34</v>
      </c>
      <c r="C40" s="20">
        <v>42.597032499999997</v>
      </c>
      <c r="D40" s="20">
        <v>41.962734999999995</v>
      </c>
      <c r="E40" s="20">
        <v>41.196872500000005</v>
      </c>
      <c r="F40" s="20">
        <v>40.206207499999998</v>
      </c>
      <c r="G40" s="20">
        <v>40.048412499999998</v>
      </c>
      <c r="H40" s="20">
        <v>39.340762500000004</v>
      </c>
      <c r="I40" s="20">
        <v>38.824809999999999</v>
      </c>
      <c r="J40" s="20">
        <v>37.697117499999997</v>
      </c>
      <c r="K40" s="20">
        <v>36.573450000000001</v>
      </c>
      <c r="L40" s="20">
        <v>36.587479999999999</v>
      </c>
      <c r="M40" s="20">
        <v>36.262039999999999</v>
      </c>
      <c r="N40" s="20">
        <v>35.987085</v>
      </c>
      <c r="O40" s="20">
        <v>35.956329999999994</v>
      </c>
      <c r="P40" s="20">
        <v>36.386917499999996</v>
      </c>
      <c r="Q40" s="20">
        <v>35.660985000000004</v>
      </c>
      <c r="R40" s="20">
        <v>35.466805000000001</v>
      </c>
      <c r="S40" s="20">
        <v>35.5235275</v>
      </c>
      <c r="T40" s="20">
        <v>35.74295</v>
      </c>
      <c r="U40" s="20">
        <v>35.631257500000004</v>
      </c>
      <c r="V40" s="20">
        <v>35.858222499999997</v>
      </c>
      <c r="W40" s="20">
        <v>35.322852499999996</v>
      </c>
      <c r="X40" s="20">
        <v>35.041637499999993</v>
      </c>
      <c r="Y40" s="20">
        <v>34.841607499999995</v>
      </c>
      <c r="Z40" s="20">
        <v>34.763824999999997</v>
      </c>
      <c r="AA40" s="20">
        <v>34.420097499999997</v>
      </c>
      <c r="AB40" s="20">
        <v>34.317724999999996</v>
      </c>
      <c r="AC40" s="20">
        <v>34.021790000000003</v>
      </c>
      <c r="AD40" s="20">
        <v>33.572975</v>
      </c>
      <c r="AE40" s="20">
        <v>37.174937499999999</v>
      </c>
      <c r="AF40" s="20">
        <v>38.093967500000005</v>
      </c>
      <c r="AG40" s="20">
        <v>37.787527500000003</v>
      </c>
      <c r="AH40" s="20">
        <v>37.488959999999999</v>
      </c>
      <c r="AI40" s="20">
        <v>36.282282499999994</v>
      </c>
      <c r="AJ40" s="20">
        <v>35.80809</v>
      </c>
      <c r="AK40" s="20">
        <v>36.719219999999993</v>
      </c>
      <c r="AL40" s="20">
        <v>35.870207500000006</v>
      </c>
      <c r="AM40" s="20">
        <v>35.862677500000004</v>
      </c>
      <c r="AN40" s="20">
        <v>35.767097499999998</v>
      </c>
    </row>
    <row r="41" spans="1:40">
      <c r="A41" s="64"/>
      <c r="B41" s="64" t="s">
        <v>35</v>
      </c>
      <c r="C41" s="20">
        <v>41.566015</v>
      </c>
      <c r="D41" s="20">
        <v>41.066277500000005</v>
      </c>
      <c r="E41" s="20">
        <v>39.832059999999998</v>
      </c>
      <c r="F41" s="20">
        <v>38.912725000000002</v>
      </c>
      <c r="G41" s="20">
        <v>37.670562500000003</v>
      </c>
      <c r="H41" s="20">
        <v>38.005567499999998</v>
      </c>
      <c r="I41" s="20">
        <v>37.529775000000001</v>
      </c>
      <c r="J41" s="20">
        <v>36.690635</v>
      </c>
      <c r="K41" s="20">
        <v>36.700317500000004</v>
      </c>
      <c r="L41" s="20">
        <v>36.407747499999999</v>
      </c>
      <c r="M41" s="20">
        <v>35.235685000000004</v>
      </c>
      <c r="N41" s="20">
        <v>35.778240000000004</v>
      </c>
      <c r="O41" s="20">
        <v>36.207007499999996</v>
      </c>
      <c r="P41" s="20">
        <v>36.090357500000003</v>
      </c>
      <c r="Q41" s="20">
        <v>35.682765000000003</v>
      </c>
      <c r="R41" s="20">
        <v>35.5589175</v>
      </c>
      <c r="S41" s="20">
        <v>35.519502500000002</v>
      </c>
      <c r="T41" s="20">
        <v>35.47719</v>
      </c>
      <c r="U41" s="20">
        <v>35.287860000000002</v>
      </c>
      <c r="V41" s="20">
        <v>35.380142500000005</v>
      </c>
      <c r="W41" s="20">
        <v>35.099460000000008</v>
      </c>
      <c r="X41" s="20">
        <v>35.415782499999999</v>
      </c>
      <c r="Y41" s="20">
        <v>34.297872500000004</v>
      </c>
      <c r="Z41" s="20">
        <v>34.337125</v>
      </c>
      <c r="AA41" s="20">
        <v>34.534012500000003</v>
      </c>
      <c r="AB41" s="20">
        <v>34.088245000000001</v>
      </c>
      <c r="AC41" s="20">
        <v>34.482839999999996</v>
      </c>
      <c r="AD41" s="20">
        <v>34.058487499999998</v>
      </c>
      <c r="AE41" s="20">
        <v>36.0603075</v>
      </c>
      <c r="AF41" s="20">
        <v>36.032382499999997</v>
      </c>
      <c r="AG41" s="20">
        <v>34.710812499999996</v>
      </c>
      <c r="AH41" s="20">
        <v>34.112422500000001</v>
      </c>
      <c r="AI41" s="20">
        <v>34.257155000000004</v>
      </c>
      <c r="AJ41" s="20">
        <v>33.842829999999999</v>
      </c>
      <c r="AK41" s="20">
        <v>33.904702499999999</v>
      </c>
      <c r="AL41" s="20">
        <v>33.467987500000007</v>
      </c>
      <c r="AM41" s="20">
        <v>34.006360000000001</v>
      </c>
      <c r="AN41" s="20">
        <v>34.006552499999998</v>
      </c>
    </row>
    <row r="42" spans="1:40">
      <c r="A42" s="64"/>
      <c r="B42" s="64" t="s">
        <v>36</v>
      </c>
      <c r="C42" s="20">
        <v>39.229799999999997</v>
      </c>
      <c r="D42" s="20">
        <v>38.771144999999997</v>
      </c>
      <c r="E42" s="20">
        <v>36.798377500000001</v>
      </c>
      <c r="F42" s="20">
        <v>36.542327499999999</v>
      </c>
      <c r="G42" s="20">
        <v>35.99241</v>
      </c>
      <c r="H42" s="20">
        <v>35.973532500000005</v>
      </c>
      <c r="I42" s="20">
        <v>35.4460275</v>
      </c>
      <c r="J42" s="20">
        <v>34.567655000000002</v>
      </c>
      <c r="K42" s="20">
        <v>34.221825000000003</v>
      </c>
      <c r="L42" s="20">
        <v>35.422795000000001</v>
      </c>
      <c r="M42" s="20">
        <v>33.377189999999999</v>
      </c>
      <c r="N42" s="20">
        <v>34.045504999999999</v>
      </c>
      <c r="O42" s="20">
        <v>33.879640000000002</v>
      </c>
      <c r="P42" s="20">
        <v>34.349409999999999</v>
      </c>
      <c r="Q42" s="20">
        <v>34.3070375</v>
      </c>
      <c r="R42" s="20">
        <v>33.826435000000004</v>
      </c>
      <c r="S42" s="20">
        <v>33.3114925</v>
      </c>
      <c r="T42" s="20">
        <v>33.713537500000001</v>
      </c>
      <c r="U42" s="20">
        <v>33.665909999999997</v>
      </c>
      <c r="V42" s="20">
        <v>34.129712499999997</v>
      </c>
      <c r="W42" s="20">
        <v>34.657535000000003</v>
      </c>
      <c r="X42" s="20">
        <v>34.692572500000004</v>
      </c>
      <c r="Y42" s="20">
        <v>33.945412500000003</v>
      </c>
      <c r="Z42" s="20">
        <v>33.927307499999998</v>
      </c>
      <c r="AA42" s="20">
        <v>34.267022499999996</v>
      </c>
      <c r="AB42" s="20">
        <v>34.168947500000002</v>
      </c>
      <c r="AC42" s="20">
        <v>33.561959999999999</v>
      </c>
      <c r="AD42" s="20">
        <v>33.979067499999999</v>
      </c>
      <c r="AE42" s="20">
        <v>36.039709999999999</v>
      </c>
      <c r="AF42" s="20">
        <v>36.060967499999997</v>
      </c>
      <c r="AG42" s="20">
        <v>35.122527499999997</v>
      </c>
      <c r="AH42" s="20">
        <v>34.947315000000003</v>
      </c>
      <c r="AI42" s="20">
        <v>33.482050000000001</v>
      </c>
      <c r="AJ42" s="20">
        <v>33.387207500000002</v>
      </c>
      <c r="AK42" s="20">
        <v>33.927867500000005</v>
      </c>
      <c r="AL42" s="20">
        <v>33.716047500000002</v>
      </c>
      <c r="AM42" s="20">
        <v>33.242757499999996</v>
      </c>
      <c r="AN42" s="20">
        <v>33.4716825</v>
      </c>
    </row>
    <row r="43" spans="1:40">
      <c r="A43" s="64"/>
      <c r="B43" s="64" t="s">
        <v>37</v>
      </c>
      <c r="C43" s="20">
        <v>42.859702499999997</v>
      </c>
      <c r="D43" s="20">
        <v>43.2715125</v>
      </c>
      <c r="E43" s="20">
        <v>42.553757500000003</v>
      </c>
      <c r="F43" s="20">
        <v>41.527607500000002</v>
      </c>
      <c r="G43" s="20">
        <v>41.761142499999998</v>
      </c>
      <c r="H43" s="20">
        <v>41.29513</v>
      </c>
      <c r="I43" s="20">
        <v>39.747014999999998</v>
      </c>
      <c r="J43" s="20">
        <v>39.421192500000004</v>
      </c>
      <c r="K43" s="20">
        <v>39.478637499999991</v>
      </c>
      <c r="L43" s="20">
        <v>39.517292500000003</v>
      </c>
      <c r="M43" s="20">
        <v>37.168087499999999</v>
      </c>
      <c r="N43" s="20">
        <v>36.669295000000005</v>
      </c>
      <c r="O43" s="20">
        <v>37.037487499999997</v>
      </c>
      <c r="P43" s="20">
        <v>37.290847499999998</v>
      </c>
      <c r="Q43" s="20">
        <v>36.403957499999997</v>
      </c>
      <c r="R43" s="20">
        <v>36.2263625</v>
      </c>
      <c r="S43" s="20">
        <v>35.957764999999995</v>
      </c>
      <c r="T43" s="20">
        <v>36.122520000000002</v>
      </c>
      <c r="U43" s="20">
        <v>35.916844999999995</v>
      </c>
      <c r="V43" s="20">
        <v>35.932315000000003</v>
      </c>
      <c r="W43" s="20">
        <v>35.585517500000002</v>
      </c>
      <c r="X43" s="20">
        <v>35.010797500000002</v>
      </c>
      <c r="Y43" s="20">
        <v>34.837887500000001</v>
      </c>
      <c r="Z43" s="20">
        <v>34.446330000000003</v>
      </c>
      <c r="AA43" s="20">
        <v>34.533932499999999</v>
      </c>
      <c r="AB43" s="20">
        <v>34.811207499999995</v>
      </c>
      <c r="AC43" s="20">
        <v>34.217375000000004</v>
      </c>
      <c r="AD43" s="20">
        <v>34.079437500000004</v>
      </c>
      <c r="AE43" s="20">
        <v>35.862760000000002</v>
      </c>
      <c r="AF43" s="20">
        <v>37.124167499999999</v>
      </c>
      <c r="AG43" s="20">
        <v>35.676015000000007</v>
      </c>
      <c r="AH43" s="20">
        <v>35.894847500000004</v>
      </c>
      <c r="AI43" s="20">
        <v>35.375909999999998</v>
      </c>
      <c r="AJ43" s="20">
        <v>35.384525000000004</v>
      </c>
      <c r="AK43" s="20">
        <v>35.379909999999995</v>
      </c>
      <c r="AL43" s="20">
        <v>35.768754999999999</v>
      </c>
      <c r="AM43" s="20">
        <v>35.196549999999995</v>
      </c>
      <c r="AN43" s="20">
        <v>35.434092500000006</v>
      </c>
    </row>
    <row r="44" spans="1:40">
      <c r="A44" s="64"/>
      <c r="B44" s="64" t="s">
        <v>38</v>
      </c>
      <c r="C44" s="20">
        <v>42.877020000000002</v>
      </c>
      <c r="D44" s="20">
        <v>41.929302500000006</v>
      </c>
      <c r="E44" s="20">
        <v>41.916179999999997</v>
      </c>
      <c r="F44" s="20">
        <v>41.778085000000004</v>
      </c>
      <c r="G44" s="20">
        <v>41.174860000000002</v>
      </c>
      <c r="H44" s="20">
        <v>40.793580000000006</v>
      </c>
      <c r="I44" s="20">
        <v>38.816919999999996</v>
      </c>
      <c r="J44" s="20">
        <v>37.391982499999997</v>
      </c>
      <c r="K44" s="20">
        <v>37.715282500000001</v>
      </c>
      <c r="L44" s="20">
        <v>37.147364999999994</v>
      </c>
      <c r="M44" s="20">
        <v>37.053530000000002</v>
      </c>
      <c r="N44" s="20">
        <v>36.678550000000001</v>
      </c>
      <c r="O44" s="20">
        <v>36.982509999999998</v>
      </c>
      <c r="P44" s="20">
        <v>37.112144999999998</v>
      </c>
      <c r="Q44" s="20">
        <v>36.859909999999999</v>
      </c>
      <c r="R44" s="20">
        <v>36.073574999999998</v>
      </c>
      <c r="S44" s="20">
        <v>35.765337500000001</v>
      </c>
      <c r="T44" s="20">
        <v>36.165824999999998</v>
      </c>
      <c r="U44" s="20">
        <v>36.002695000000003</v>
      </c>
      <c r="V44" s="20">
        <v>35.716147499999998</v>
      </c>
      <c r="W44" s="20">
        <v>35.7364125</v>
      </c>
      <c r="X44" s="20">
        <v>35.424805000000006</v>
      </c>
      <c r="Y44" s="20">
        <v>35.269822499999997</v>
      </c>
      <c r="Z44" s="20">
        <v>35.011790000000005</v>
      </c>
      <c r="AA44" s="20">
        <v>34.963137500000002</v>
      </c>
      <c r="AB44" s="20">
        <v>34.764650000000003</v>
      </c>
      <c r="AC44" s="20">
        <v>34.798142500000004</v>
      </c>
      <c r="AD44" s="20">
        <v>34.269192500000003</v>
      </c>
      <c r="AE44" s="20">
        <v>37.622167500000003</v>
      </c>
      <c r="AF44" s="20">
        <v>37.982787500000001</v>
      </c>
      <c r="AG44" s="20">
        <v>37.326079999999997</v>
      </c>
      <c r="AH44" s="20">
        <v>36.068044999999998</v>
      </c>
      <c r="AI44" s="20">
        <v>35.323017499999999</v>
      </c>
      <c r="AJ44" s="20">
        <v>35.815359999999998</v>
      </c>
      <c r="AK44" s="20">
        <v>35.971939999999996</v>
      </c>
      <c r="AL44" s="20">
        <v>36.253345000000003</v>
      </c>
      <c r="AM44" s="20">
        <v>35.4211375</v>
      </c>
      <c r="AN44" s="20">
        <v>35.713279999999997</v>
      </c>
    </row>
    <row r="45" spans="1:40">
      <c r="A45" s="64"/>
      <c r="B45" s="64" t="s">
        <v>39</v>
      </c>
      <c r="C45" s="20">
        <v>40.584895000000003</v>
      </c>
      <c r="D45" s="20">
        <v>40.03463</v>
      </c>
      <c r="E45" s="20">
        <v>38.584507500000001</v>
      </c>
      <c r="F45" s="20">
        <v>38.838642499999999</v>
      </c>
      <c r="G45" s="20">
        <v>37.707567500000003</v>
      </c>
      <c r="H45" s="20">
        <v>38.569915000000002</v>
      </c>
      <c r="I45" s="20">
        <v>37.370384999999999</v>
      </c>
      <c r="J45" s="20">
        <v>36.596364999999999</v>
      </c>
      <c r="K45" s="20">
        <v>36.445115000000001</v>
      </c>
      <c r="L45" s="20">
        <v>36.455964999999992</v>
      </c>
      <c r="M45" s="20">
        <v>34.929899999999996</v>
      </c>
      <c r="N45" s="20">
        <v>35.831677499999998</v>
      </c>
      <c r="O45" s="20">
        <v>36.373260000000002</v>
      </c>
      <c r="P45" s="20">
        <v>36.275799999999997</v>
      </c>
      <c r="Q45" s="20">
        <v>36.277662500000005</v>
      </c>
      <c r="R45" s="20">
        <v>35.9542875</v>
      </c>
      <c r="S45" s="20">
        <v>36.114812499999999</v>
      </c>
      <c r="T45" s="20">
        <v>36.147087499999998</v>
      </c>
      <c r="U45" s="20">
        <v>35.642362499999997</v>
      </c>
      <c r="V45" s="20">
        <v>36.139497499999997</v>
      </c>
      <c r="W45" s="20">
        <v>36.078792499999999</v>
      </c>
      <c r="X45" s="20">
        <v>35.764585000000004</v>
      </c>
      <c r="Y45" s="20">
        <v>35.594362499999995</v>
      </c>
      <c r="Z45" s="20">
        <v>35.001550000000002</v>
      </c>
      <c r="AA45" s="20">
        <v>35.526352499999994</v>
      </c>
      <c r="AB45" s="20">
        <v>35.497147499999997</v>
      </c>
      <c r="AC45" s="20">
        <v>34.6682725</v>
      </c>
      <c r="AD45" s="20">
        <v>34.565437500000002</v>
      </c>
      <c r="AE45" s="20">
        <v>37.386505</v>
      </c>
      <c r="AF45" s="20">
        <v>38.776442500000002</v>
      </c>
      <c r="AG45" s="20">
        <v>38.9072125</v>
      </c>
      <c r="AH45" s="20">
        <v>38.073712499999999</v>
      </c>
      <c r="AI45" s="20">
        <v>37.296682500000003</v>
      </c>
      <c r="AJ45" s="20">
        <v>36.770607499999997</v>
      </c>
      <c r="AK45" s="20">
        <v>36.699872499999998</v>
      </c>
      <c r="AL45" s="20">
        <v>36.765847499999992</v>
      </c>
      <c r="AM45" s="20">
        <v>36.529589999999999</v>
      </c>
      <c r="AN45" s="20">
        <v>36.077235000000002</v>
      </c>
    </row>
    <row r="46" spans="1:40">
      <c r="A46" s="64"/>
      <c r="B46" s="64" t="s">
        <v>40</v>
      </c>
      <c r="C46" s="20">
        <v>37.431624999999997</v>
      </c>
      <c r="D46" s="20">
        <v>36.205815000000001</v>
      </c>
      <c r="E46" s="20">
        <v>37.319650000000003</v>
      </c>
      <c r="F46" s="20">
        <v>35.704877499999995</v>
      </c>
      <c r="G46" s="20">
        <v>36.226667499999998</v>
      </c>
      <c r="H46" s="20">
        <v>35.200882499999999</v>
      </c>
      <c r="I46" s="20">
        <v>36.039729999999999</v>
      </c>
      <c r="J46" s="20">
        <v>35.20091</v>
      </c>
      <c r="K46" s="20">
        <v>33.898967500000005</v>
      </c>
      <c r="L46" s="20">
        <v>34.113489999999999</v>
      </c>
      <c r="M46" s="20">
        <v>33.085414999999998</v>
      </c>
      <c r="N46" s="20">
        <v>34.219575000000006</v>
      </c>
      <c r="O46" s="20">
        <v>34.400277499999994</v>
      </c>
      <c r="P46" s="20">
        <v>34.921187500000002</v>
      </c>
      <c r="Q46" s="20">
        <v>34.891649999999998</v>
      </c>
      <c r="R46" s="20">
        <v>33.787992500000001</v>
      </c>
      <c r="S46" s="20">
        <v>34.034772500000003</v>
      </c>
      <c r="T46" s="20">
        <v>34.231459999999998</v>
      </c>
      <c r="U46" s="20">
        <v>33.905932500000006</v>
      </c>
      <c r="V46" s="20">
        <v>33.828802500000002</v>
      </c>
      <c r="W46" s="20">
        <v>34.0749</v>
      </c>
      <c r="X46" s="20">
        <v>34.314132499999999</v>
      </c>
      <c r="Y46" s="20">
        <v>34.241527500000004</v>
      </c>
      <c r="Z46" s="20">
        <v>34.675617500000001</v>
      </c>
      <c r="AA46" s="20">
        <v>34.348797500000003</v>
      </c>
      <c r="AB46" s="20">
        <v>33.837372500000001</v>
      </c>
      <c r="AC46" s="20">
        <v>34.336257499999995</v>
      </c>
      <c r="AD46" s="20">
        <v>34.491030000000002</v>
      </c>
      <c r="AE46" s="20">
        <v>37.019275</v>
      </c>
      <c r="AF46" s="20">
        <v>36.465327500000001</v>
      </c>
      <c r="AG46" s="20">
        <v>36.334972499999999</v>
      </c>
      <c r="AH46" s="20">
        <v>35.691257499999999</v>
      </c>
      <c r="AI46" s="20">
        <v>34.049597499999997</v>
      </c>
      <c r="AJ46" s="20">
        <v>34.382297500000007</v>
      </c>
      <c r="AK46" s="20">
        <v>34.378810000000001</v>
      </c>
      <c r="AL46" s="20">
        <v>34.105875000000005</v>
      </c>
      <c r="AM46" s="20">
        <v>34.517822500000001</v>
      </c>
      <c r="AN46" s="20">
        <v>34.303272499999999</v>
      </c>
    </row>
    <row r="47" spans="1:40">
      <c r="A47" s="64"/>
      <c r="B47" s="64" t="s">
        <v>41</v>
      </c>
      <c r="C47" s="20">
        <v>37.337152500000002</v>
      </c>
      <c r="D47" s="20">
        <v>36.3291775</v>
      </c>
      <c r="E47" s="20">
        <v>36.124135000000003</v>
      </c>
      <c r="F47" s="20">
        <v>36.455527499999995</v>
      </c>
      <c r="G47" s="20">
        <v>35.571894999999998</v>
      </c>
      <c r="H47" s="20">
        <v>35.651252499999998</v>
      </c>
      <c r="I47" s="20">
        <v>35.058689999999999</v>
      </c>
      <c r="J47" s="20">
        <v>34.9056675</v>
      </c>
      <c r="K47" s="20">
        <v>34.4831</v>
      </c>
      <c r="L47" s="20">
        <v>35.266144999999995</v>
      </c>
      <c r="M47" s="20">
        <v>34.428717500000005</v>
      </c>
      <c r="N47" s="20">
        <v>34.489917500000004</v>
      </c>
      <c r="O47" s="20">
        <v>34.944622500000001</v>
      </c>
      <c r="P47" s="20">
        <v>34.650815000000001</v>
      </c>
      <c r="Q47" s="20">
        <v>34.6745175</v>
      </c>
      <c r="R47" s="20">
        <v>33.373892499999997</v>
      </c>
      <c r="S47" s="20">
        <v>33.408477500000004</v>
      </c>
      <c r="T47" s="20">
        <v>33.775570000000002</v>
      </c>
      <c r="U47" s="20">
        <v>33.315527500000002</v>
      </c>
      <c r="V47" s="20">
        <v>33.870602500000004</v>
      </c>
      <c r="W47" s="20">
        <v>33.09066</v>
      </c>
      <c r="X47" s="20">
        <v>33.245734999999996</v>
      </c>
      <c r="Y47" s="20">
        <v>32.595267499999999</v>
      </c>
      <c r="Z47" s="20">
        <v>32.08934</v>
      </c>
      <c r="AA47" s="20">
        <v>32.868715000000002</v>
      </c>
      <c r="AB47" s="20">
        <v>32.648004999999998</v>
      </c>
      <c r="AC47" s="20">
        <v>32.895172500000001</v>
      </c>
      <c r="AD47" s="20">
        <v>32.8906025</v>
      </c>
      <c r="AE47" s="20">
        <v>33.470725000000002</v>
      </c>
      <c r="AF47" s="20">
        <v>33.214277500000001</v>
      </c>
      <c r="AG47" s="20">
        <v>33.459299999999999</v>
      </c>
      <c r="AH47" s="20">
        <v>33.167789999999997</v>
      </c>
      <c r="AI47" s="20">
        <v>32.594237499999998</v>
      </c>
      <c r="AJ47" s="20">
        <v>32.197204999999997</v>
      </c>
      <c r="AK47" s="20">
        <v>33.279624999999996</v>
      </c>
      <c r="AL47" s="20">
        <v>32.320637500000004</v>
      </c>
      <c r="AM47" s="20">
        <v>32.697447499999996</v>
      </c>
      <c r="AN47" s="20">
        <v>32.422730000000001</v>
      </c>
    </row>
    <row r="48" spans="1:40">
      <c r="A48" s="64"/>
      <c r="B48" s="64" t="s">
        <v>42</v>
      </c>
      <c r="C48" s="20">
        <v>38.830365</v>
      </c>
      <c r="D48" s="20">
        <v>37.874227500000003</v>
      </c>
      <c r="E48" s="20">
        <v>36.569969999999998</v>
      </c>
      <c r="F48" s="20">
        <v>36.264257499999999</v>
      </c>
      <c r="G48" s="20">
        <v>36.149385000000002</v>
      </c>
      <c r="H48" s="20">
        <v>36.005715000000002</v>
      </c>
      <c r="I48" s="20">
        <v>35.677054999999996</v>
      </c>
      <c r="J48" s="20">
        <v>34.915415000000003</v>
      </c>
      <c r="K48" s="20">
        <v>35.044370000000001</v>
      </c>
      <c r="L48" s="20">
        <v>35.488804999999999</v>
      </c>
      <c r="M48" s="20">
        <v>33.551802500000001</v>
      </c>
      <c r="N48" s="20">
        <v>34.383395</v>
      </c>
      <c r="O48" s="20">
        <v>35.017557500000002</v>
      </c>
      <c r="P48" s="20">
        <v>35.067812500000002</v>
      </c>
      <c r="Q48" s="20">
        <v>34.66263</v>
      </c>
      <c r="R48" s="20">
        <v>33.929935</v>
      </c>
      <c r="S48" s="20">
        <v>32.896255000000004</v>
      </c>
      <c r="T48" s="20">
        <v>33.184490000000004</v>
      </c>
      <c r="U48" s="20">
        <v>33.282837499999999</v>
      </c>
      <c r="V48" s="20">
        <v>33.595487499999997</v>
      </c>
      <c r="W48" s="20">
        <v>33.785432499999999</v>
      </c>
      <c r="X48" s="20">
        <v>33.417947499999997</v>
      </c>
      <c r="Y48" s="20">
        <v>31.994372499999997</v>
      </c>
      <c r="Z48" s="20">
        <v>31.823322499999996</v>
      </c>
      <c r="AA48" s="20">
        <v>31.825787499999997</v>
      </c>
      <c r="AB48" s="20">
        <v>31.322892500000002</v>
      </c>
      <c r="AC48" s="20">
        <v>31.038075000000003</v>
      </c>
      <c r="AD48" s="20">
        <v>31.30208</v>
      </c>
      <c r="AE48" s="20">
        <v>33.173527500000006</v>
      </c>
      <c r="AF48" s="20">
        <v>33.257559999999998</v>
      </c>
      <c r="AG48" s="20">
        <v>33.114985000000004</v>
      </c>
      <c r="AH48" s="20">
        <v>33.009729999999998</v>
      </c>
      <c r="AI48" s="20">
        <v>32.323217499999998</v>
      </c>
      <c r="AJ48" s="20">
        <v>32.502097500000005</v>
      </c>
      <c r="AK48" s="20">
        <v>32.352715000000003</v>
      </c>
      <c r="AL48" s="20">
        <v>32.049132499999999</v>
      </c>
      <c r="AM48" s="20">
        <v>32.7116975</v>
      </c>
      <c r="AN48" s="20">
        <v>31.877834999999997</v>
      </c>
    </row>
    <row r="49" spans="1:40">
      <c r="A49" s="64"/>
      <c r="B49" s="64" t="s">
        <v>43</v>
      </c>
      <c r="C49" s="20">
        <v>39.5465625</v>
      </c>
      <c r="D49" s="20">
        <v>38.102800000000002</v>
      </c>
      <c r="E49" s="20">
        <v>38.195345000000003</v>
      </c>
      <c r="F49" s="20">
        <v>37.907062500000002</v>
      </c>
      <c r="G49" s="20">
        <v>36.584292499999997</v>
      </c>
      <c r="H49" s="20">
        <v>37.516044999999998</v>
      </c>
      <c r="I49" s="20">
        <v>37.069367499999998</v>
      </c>
      <c r="J49" s="20">
        <v>36.825872500000003</v>
      </c>
      <c r="K49" s="20">
        <v>36.609304999999999</v>
      </c>
      <c r="L49" s="20">
        <v>35.292042500000001</v>
      </c>
      <c r="M49" s="20">
        <v>34.308754999999998</v>
      </c>
      <c r="N49" s="20">
        <v>34.540619999999997</v>
      </c>
      <c r="O49" s="20">
        <v>35.125970000000002</v>
      </c>
      <c r="P49" s="20">
        <v>35.0858925</v>
      </c>
      <c r="Q49" s="20">
        <v>35.092127500000004</v>
      </c>
      <c r="R49" s="20">
        <v>35.197717499999996</v>
      </c>
      <c r="S49" s="20">
        <v>34.900782499999998</v>
      </c>
      <c r="T49" s="20">
        <v>34.831505</v>
      </c>
      <c r="U49" s="20">
        <v>34.342845000000004</v>
      </c>
      <c r="V49" s="20">
        <v>34.918702499999995</v>
      </c>
      <c r="W49" s="20">
        <v>34.786545000000004</v>
      </c>
      <c r="X49" s="20">
        <v>34.995575000000002</v>
      </c>
      <c r="Y49" s="20">
        <v>33.588969999999996</v>
      </c>
      <c r="Z49" s="20">
        <v>34.070422499999999</v>
      </c>
      <c r="AA49" s="20">
        <v>35.024929999999998</v>
      </c>
      <c r="AB49" s="20">
        <v>34.585229999999996</v>
      </c>
      <c r="AC49" s="20">
        <v>34.793542500000001</v>
      </c>
      <c r="AD49" s="20">
        <v>34.427570000000003</v>
      </c>
      <c r="AE49" s="20">
        <v>37.510129999999997</v>
      </c>
      <c r="AF49" s="20">
        <v>36.805257500000003</v>
      </c>
      <c r="AG49" s="20">
        <v>37.127557499999995</v>
      </c>
      <c r="AH49" s="20">
        <v>36.96069</v>
      </c>
      <c r="AI49" s="20">
        <v>34.456810000000004</v>
      </c>
      <c r="AJ49" s="20">
        <v>35.171945000000001</v>
      </c>
      <c r="AK49" s="20">
        <v>35.680115000000001</v>
      </c>
      <c r="AL49" s="20">
        <v>35.369267499999999</v>
      </c>
      <c r="AM49" s="20">
        <v>34.638077500000001</v>
      </c>
      <c r="AN49" s="20">
        <v>34.507470000000005</v>
      </c>
    </row>
    <row r="50" spans="1:40">
      <c r="A50" s="64"/>
      <c r="B50" s="64" t="s">
        <v>44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>
        <v>37.252160000000003</v>
      </c>
      <c r="P50" s="20">
        <v>36.904557500000003</v>
      </c>
      <c r="Q50" s="20">
        <v>36.138959999999997</v>
      </c>
      <c r="R50" s="20">
        <v>34.831814999999999</v>
      </c>
      <c r="S50" s="20">
        <v>34.626134999999998</v>
      </c>
      <c r="T50" s="20">
        <v>36.352785000000004</v>
      </c>
      <c r="U50" s="20">
        <v>35.798650000000002</v>
      </c>
      <c r="V50" s="20">
        <v>34.480865000000001</v>
      </c>
      <c r="W50" s="20">
        <v>35.185337500000003</v>
      </c>
      <c r="X50" s="20">
        <v>35.350272499999996</v>
      </c>
      <c r="Y50" s="20">
        <v>36.076302499999997</v>
      </c>
      <c r="Z50" s="20">
        <v>34.242015000000002</v>
      </c>
      <c r="AA50" s="20">
        <v>35.325234999999999</v>
      </c>
      <c r="AB50" s="20">
        <v>34.923477499999997</v>
      </c>
      <c r="AC50" s="20">
        <v>34.573145000000004</v>
      </c>
      <c r="AD50" s="20">
        <v>33.701147500000005</v>
      </c>
      <c r="AE50" s="20">
        <v>35.517178749999999</v>
      </c>
      <c r="AF50" s="20">
        <v>35.992258750000005</v>
      </c>
      <c r="AG50" s="20">
        <v>36.9963075</v>
      </c>
      <c r="AH50" s="20">
        <v>36.073497499999995</v>
      </c>
      <c r="AI50" s="20">
        <v>35.030985000000001</v>
      </c>
      <c r="AJ50" s="20">
        <v>34.479063749999995</v>
      </c>
      <c r="AK50" s="20">
        <v>35.686522499999995</v>
      </c>
      <c r="AL50" s="20">
        <v>35.400716250000002</v>
      </c>
      <c r="AM50" s="20">
        <v>33.45736625</v>
      </c>
      <c r="AN50" s="20">
        <v>33.810628749999999</v>
      </c>
    </row>
    <row r="51" spans="1:40">
      <c r="B51" t="s">
        <v>229</v>
      </c>
      <c r="C51" s="20">
        <v>40.862089999999995</v>
      </c>
      <c r="D51" s="20">
        <v>40.226597499999997</v>
      </c>
      <c r="E51" s="20">
        <v>39.073592500000004</v>
      </c>
      <c r="F51" s="20">
        <v>38.695172499999998</v>
      </c>
      <c r="G51" s="20">
        <v>38.114582499999997</v>
      </c>
      <c r="H51" s="20">
        <v>38.164892500000001</v>
      </c>
      <c r="I51" s="20">
        <v>37.422654999999999</v>
      </c>
      <c r="J51" s="20">
        <v>36.592232500000001</v>
      </c>
      <c r="K51" s="20">
        <v>36.281329999999997</v>
      </c>
      <c r="L51" s="20">
        <v>36.354579999999999</v>
      </c>
      <c r="M51" s="20">
        <v>35.254807499999998</v>
      </c>
      <c r="N51" s="20">
        <v>35.495092500000005</v>
      </c>
      <c r="O51" s="20">
        <v>35.813295000000004</v>
      </c>
      <c r="P51" s="20">
        <v>35.782850000000003</v>
      </c>
      <c r="Q51" s="20">
        <v>35.551670000000001</v>
      </c>
      <c r="R51" s="20">
        <v>35.1688525</v>
      </c>
      <c r="S51" s="20">
        <v>34.955042499999998</v>
      </c>
      <c r="T51" s="20">
        <v>35.143895000000001</v>
      </c>
      <c r="U51" s="20">
        <v>35.010285000000003</v>
      </c>
      <c r="V51" s="20">
        <v>35.148195000000001</v>
      </c>
      <c r="W51" s="20">
        <v>35.055319999999995</v>
      </c>
      <c r="X51" s="20">
        <v>35.141472499999999</v>
      </c>
      <c r="Y51" s="20">
        <v>34.657499999999999</v>
      </c>
      <c r="Z51" s="20">
        <v>34.430605</v>
      </c>
      <c r="AA51" s="20">
        <v>34.557865</v>
      </c>
      <c r="AB51" s="20">
        <v>34.358630000000005</v>
      </c>
      <c r="AC51" s="20">
        <v>34.210405000000002</v>
      </c>
      <c r="AD51" s="20">
        <v>33.995635</v>
      </c>
      <c r="AE51" s="20">
        <v>36.504265000000004</v>
      </c>
      <c r="AF51" s="20">
        <v>36.837584999999997</v>
      </c>
      <c r="AG51" s="20">
        <v>36.423547499999998</v>
      </c>
      <c r="AH51" s="20">
        <v>35.773769999999999</v>
      </c>
      <c r="AI51" s="20">
        <v>35.171514999999999</v>
      </c>
      <c r="AJ51" s="20">
        <v>34.983137499999998</v>
      </c>
      <c r="AK51" s="20">
        <v>35.190707500000002</v>
      </c>
      <c r="AL51" s="20">
        <v>34.936025000000001</v>
      </c>
      <c r="AM51" s="20">
        <v>34.796637500000003</v>
      </c>
      <c r="AN51" s="20">
        <v>34.757457500000001</v>
      </c>
    </row>
    <row r="53" spans="1:40"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</row>
    <row r="54" spans="1:40"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7" spans="1:40">
      <c r="B57" t="s">
        <v>249</v>
      </c>
    </row>
    <row r="58" spans="1:40">
      <c r="B58" t="s">
        <v>245</v>
      </c>
    </row>
    <row r="59" spans="1:40">
      <c r="B59" t="s">
        <v>246</v>
      </c>
    </row>
    <row r="60" spans="1:40" s="65" customFormat="1">
      <c r="B60" s="65" t="s">
        <v>248</v>
      </c>
    </row>
    <row r="61" spans="1:40" s="65" customFormat="1"/>
    <row r="62" spans="1:40">
      <c r="C62" s="34">
        <v>1996</v>
      </c>
      <c r="D62" s="34">
        <v>1997</v>
      </c>
      <c r="E62" s="34">
        <v>1998</v>
      </c>
      <c r="F62" s="34">
        <v>1999</v>
      </c>
      <c r="G62" s="34">
        <v>2000</v>
      </c>
      <c r="H62" s="34">
        <v>2001</v>
      </c>
    </row>
    <row r="63" spans="1:40">
      <c r="B63" t="s">
        <v>27</v>
      </c>
      <c r="C63" s="6">
        <v>5591.0999999999995</v>
      </c>
      <c r="D63" s="6">
        <v>5651.6749999999993</v>
      </c>
      <c r="E63" s="6">
        <v>5707.625</v>
      </c>
      <c r="F63" s="6">
        <v>5758.8249999999989</v>
      </c>
      <c r="G63" s="6">
        <v>5804.8250000000007</v>
      </c>
      <c r="H63" s="6">
        <v>5846</v>
      </c>
    </row>
    <row r="64" spans="1:40">
      <c r="B64" t="s">
        <v>28</v>
      </c>
      <c r="C64" s="6">
        <v>992.94999999999993</v>
      </c>
      <c r="D64" s="6">
        <v>994.97499999999991</v>
      </c>
      <c r="E64" s="6">
        <v>996.05</v>
      </c>
      <c r="F64" s="6">
        <v>996.32500000000005</v>
      </c>
      <c r="G64" s="6">
        <v>995.92499999999995</v>
      </c>
      <c r="H64" s="6">
        <v>994.9</v>
      </c>
    </row>
    <row r="65" spans="2:8">
      <c r="B65" t="s">
        <v>29</v>
      </c>
      <c r="C65" s="6">
        <v>917.14999999999986</v>
      </c>
      <c r="D65" s="6">
        <v>918.10000000000014</v>
      </c>
      <c r="E65" s="6">
        <v>918.07500000000005</v>
      </c>
      <c r="F65" s="6">
        <v>917.17499999999995</v>
      </c>
      <c r="G65" s="6">
        <v>915.45</v>
      </c>
      <c r="H65" s="6">
        <v>913.02499999999998</v>
      </c>
    </row>
    <row r="66" spans="2:8">
      <c r="B66" t="s">
        <v>30</v>
      </c>
      <c r="C66" s="6">
        <v>587.4</v>
      </c>
      <c r="D66" s="6">
        <v>592.6</v>
      </c>
      <c r="E66" s="6">
        <v>597.45000000000005</v>
      </c>
      <c r="F66" s="6">
        <v>601.94999999999993</v>
      </c>
      <c r="G66" s="6">
        <v>606.1</v>
      </c>
      <c r="H66" s="6">
        <v>609.97500000000002</v>
      </c>
    </row>
    <row r="67" spans="2:8">
      <c r="B67" t="s">
        <v>31</v>
      </c>
      <c r="C67" s="6">
        <v>1244.2749999999999</v>
      </c>
      <c r="D67" s="6">
        <v>1260.55</v>
      </c>
      <c r="E67" s="6">
        <v>1276.3499999999999</v>
      </c>
      <c r="F67" s="6">
        <v>1293.625</v>
      </c>
      <c r="G67" s="6">
        <v>1309.625</v>
      </c>
      <c r="H67" s="6">
        <v>1324.55</v>
      </c>
    </row>
    <row r="68" spans="2:8">
      <c r="B68" t="s">
        <v>32</v>
      </c>
      <c r="C68" s="6">
        <v>438.50000000000006</v>
      </c>
      <c r="D68" s="6">
        <v>441.45</v>
      </c>
      <c r="E68" s="6">
        <v>443.97499999999997</v>
      </c>
      <c r="F68" s="6">
        <v>446.05</v>
      </c>
      <c r="G68" s="6">
        <v>447.65000000000003</v>
      </c>
      <c r="H68" s="6">
        <v>448.9</v>
      </c>
    </row>
    <row r="69" spans="2:8">
      <c r="B69" t="s">
        <v>33</v>
      </c>
      <c r="C69" s="6">
        <v>2101.6</v>
      </c>
      <c r="D69" s="6">
        <v>2107.5</v>
      </c>
      <c r="E69" s="6">
        <v>2111.4</v>
      </c>
      <c r="F69" s="6">
        <v>2113.5500000000002</v>
      </c>
      <c r="G69" s="6">
        <v>2114.0500000000002</v>
      </c>
      <c r="H69" s="6">
        <v>2112.9499999999998</v>
      </c>
    </row>
    <row r="70" spans="2:8">
      <c r="B70" t="s">
        <v>34</v>
      </c>
      <c r="C70" s="6">
        <v>1364.1</v>
      </c>
      <c r="D70" s="6">
        <v>1375.65</v>
      </c>
      <c r="E70" s="6">
        <v>1386.25</v>
      </c>
      <c r="F70" s="6">
        <v>1395.9499999999998</v>
      </c>
      <c r="G70" s="6">
        <v>1404.75</v>
      </c>
      <c r="H70" s="6">
        <v>1412.75</v>
      </c>
    </row>
    <row r="71" spans="2:8">
      <c r="B71" t="s">
        <v>35</v>
      </c>
      <c r="C71" s="6">
        <v>5053.25</v>
      </c>
      <c r="D71" s="6">
        <v>5074.5249999999996</v>
      </c>
      <c r="E71" s="6">
        <v>5090.25</v>
      </c>
      <c r="F71" s="6">
        <v>5101.1499999999996</v>
      </c>
      <c r="G71" s="6">
        <v>5107.7749999999996</v>
      </c>
      <c r="H71" s="6">
        <v>5110.3500000000004</v>
      </c>
    </row>
    <row r="72" spans="2:8">
      <c r="B72" t="s">
        <v>36</v>
      </c>
      <c r="C72" s="6">
        <v>3198.1</v>
      </c>
      <c r="D72" s="6">
        <v>3225.0250000000001</v>
      </c>
      <c r="E72" s="6">
        <v>3248.45</v>
      </c>
      <c r="F72" s="6">
        <v>3268.7750000000005</v>
      </c>
      <c r="G72" s="6">
        <v>3286.2</v>
      </c>
      <c r="H72" s="6">
        <v>3300.9</v>
      </c>
    </row>
    <row r="73" spans="2:8">
      <c r="B73" t="s">
        <v>37</v>
      </c>
      <c r="C73" s="6">
        <v>856.7</v>
      </c>
      <c r="D73" s="6">
        <v>863.1</v>
      </c>
      <c r="E73" s="6">
        <v>869.02499999999986</v>
      </c>
      <c r="F73" s="6">
        <v>874.40000000000009</v>
      </c>
      <c r="G73" s="6">
        <v>879.17500000000007</v>
      </c>
      <c r="H73" s="6">
        <v>883.4</v>
      </c>
    </row>
    <row r="74" spans="2:8">
      <c r="B74" t="s">
        <v>38</v>
      </c>
      <c r="C74" s="6">
        <v>2287.9</v>
      </c>
      <c r="D74" s="6">
        <v>2301.1749999999997</v>
      </c>
      <c r="E74" s="6">
        <v>2311.9749999999999</v>
      </c>
      <c r="F74" s="6">
        <v>2319.6999999999998</v>
      </c>
      <c r="G74" s="6">
        <v>2326.4499999999998</v>
      </c>
      <c r="H74" s="6">
        <v>2330.2250000000004</v>
      </c>
    </row>
    <row r="75" spans="2:8">
      <c r="B75" t="s">
        <v>39</v>
      </c>
      <c r="C75" s="6">
        <v>4131.625</v>
      </c>
      <c r="D75" s="6">
        <v>4158.55</v>
      </c>
      <c r="E75" s="6">
        <v>4180.7999999999993</v>
      </c>
      <c r="F75" s="6">
        <v>4199.125</v>
      </c>
      <c r="G75" s="6">
        <v>4213.7</v>
      </c>
      <c r="H75" s="6">
        <v>4224.7749999999996</v>
      </c>
    </row>
    <row r="76" spans="2:8">
      <c r="B76" t="s">
        <v>40</v>
      </c>
      <c r="C76" s="6">
        <v>852.27499999999998</v>
      </c>
      <c r="D76" s="6">
        <v>862.90000000000009</v>
      </c>
      <c r="E76" s="6">
        <v>872.7</v>
      </c>
      <c r="F76" s="6">
        <v>881.625</v>
      </c>
      <c r="G76" s="6">
        <v>889.65</v>
      </c>
      <c r="H76" s="6">
        <v>896.85</v>
      </c>
    </row>
    <row r="77" spans="2:8">
      <c r="B77" t="s">
        <v>41</v>
      </c>
      <c r="C77" s="6">
        <v>437.70000000000005</v>
      </c>
      <c r="D77" s="6">
        <v>440.9</v>
      </c>
      <c r="E77" s="6">
        <v>443.7</v>
      </c>
      <c r="F77" s="6">
        <v>446.125</v>
      </c>
      <c r="G77" s="6">
        <v>448.22500000000002</v>
      </c>
      <c r="H77" s="6">
        <v>450</v>
      </c>
    </row>
    <row r="78" spans="2:8">
      <c r="B78" t="s">
        <v>42</v>
      </c>
      <c r="C78" s="6">
        <v>1753.7</v>
      </c>
      <c r="D78" s="6">
        <v>1757.3</v>
      </c>
      <c r="E78" s="6">
        <v>1758.7249999999999</v>
      </c>
      <c r="F78" s="6">
        <v>1758.425</v>
      </c>
      <c r="G78" s="6">
        <v>1756.5</v>
      </c>
      <c r="H78" s="6">
        <v>1753.1</v>
      </c>
    </row>
    <row r="79" spans="2:8">
      <c r="B79" t="s">
        <v>43</v>
      </c>
      <c r="C79" s="6">
        <v>217.32499999999999</v>
      </c>
      <c r="D79" s="6">
        <v>218.07499999999999</v>
      </c>
      <c r="E79" s="6">
        <v>218.64999999999998</v>
      </c>
      <c r="F79" s="6">
        <v>218.97499999999999</v>
      </c>
      <c r="G79" s="6">
        <v>219.17500000000001</v>
      </c>
      <c r="H79" s="6">
        <v>219.2</v>
      </c>
    </row>
    <row r="80" spans="2:8">
      <c r="B80" t="s">
        <v>44</v>
      </c>
      <c r="C80" s="6">
        <v>99.4</v>
      </c>
      <c r="D80" s="6">
        <v>101.1</v>
      </c>
      <c r="E80" s="6">
        <v>102.65</v>
      </c>
      <c r="F80" s="6">
        <v>104.25</v>
      </c>
      <c r="G80" s="6">
        <v>105.625</v>
      </c>
      <c r="H80" s="6">
        <v>106.97499999999999</v>
      </c>
    </row>
    <row r="81" spans="2:8">
      <c r="B81" t="s">
        <v>247</v>
      </c>
      <c r="C81" s="6">
        <v>32125.050000000003</v>
      </c>
      <c r="D81" s="6">
        <v>32345.15</v>
      </c>
      <c r="E81" s="6">
        <v>32534.100000000006</v>
      </c>
      <c r="F81" s="6">
        <v>32696</v>
      </c>
      <c r="G81" s="6">
        <v>32830.850000000006</v>
      </c>
      <c r="H81" s="6">
        <v>32938.824999999997</v>
      </c>
    </row>
    <row r="85" spans="2:8">
      <c r="B85" s="65" t="s">
        <v>244</v>
      </c>
      <c r="C85" s="65"/>
      <c r="D85" s="65"/>
      <c r="E85" s="65"/>
      <c r="F85" s="65"/>
      <c r="G85" s="65"/>
      <c r="H85" s="65"/>
    </row>
    <row r="86" spans="2:8">
      <c r="B86" s="65" t="s">
        <v>250</v>
      </c>
      <c r="C86" s="65"/>
      <c r="D86" s="65"/>
      <c r="E86" s="65"/>
      <c r="F86" s="65"/>
      <c r="G86" s="65"/>
      <c r="H86" s="65"/>
    </row>
    <row r="87" spans="2:8">
      <c r="B87" s="65" t="s">
        <v>251</v>
      </c>
      <c r="C87" s="65"/>
      <c r="D87" s="65"/>
      <c r="E87" s="65"/>
      <c r="F87" s="65"/>
      <c r="G87" s="65"/>
      <c r="H87" s="65"/>
    </row>
    <row r="88" spans="2:8">
      <c r="B88" s="65"/>
      <c r="C88" s="65"/>
      <c r="D88" s="65"/>
      <c r="E88" s="65"/>
      <c r="F88" s="65"/>
      <c r="G88" s="65"/>
      <c r="H88" s="65"/>
    </row>
    <row r="89" spans="2:8">
      <c r="B89" s="65"/>
      <c r="C89" s="34">
        <v>1996</v>
      </c>
      <c r="D89" s="34">
        <v>1997</v>
      </c>
      <c r="E89" s="34">
        <v>1998</v>
      </c>
      <c r="F89" s="34">
        <v>1999</v>
      </c>
      <c r="G89" s="34">
        <v>2000</v>
      </c>
      <c r="H89" s="34">
        <v>2001</v>
      </c>
    </row>
    <row r="90" spans="2:8">
      <c r="B90" s="65" t="s">
        <v>27</v>
      </c>
      <c r="C90" s="6">
        <v>5593.35</v>
      </c>
      <c r="D90" s="6">
        <v>5660.7249999999995</v>
      </c>
      <c r="E90" s="6">
        <v>5720.125</v>
      </c>
      <c r="F90" s="6">
        <v>5780.35</v>
      </c>
      <c r="G90" s="6">
        <v>5850.5750000000007</v>
      </c>
      <c r="H90" s="6">
        <v>5923.7</v>
      </c>
    </row>
    <row r="91" spans="2:8">
      <c r="B91" s="65" t="s">
        <v>28</v>
      </c>
      <c r="C91" s="6">
        <v>1000.925</v>
      </c>
      <c r="D91" s="6">
        <v>1010.8</v>
      </c>
      <c r="E91" s="6">
        <v>1014.4750000000001</v>
      </c>
      <c r="F91" s="6">
        <v>1017.55</v>
      </c>
      <c r="G91" s="6">
        <v>1020.8499999999999</v>
      </c>
      <c r="H91" s="6">
        <v>1025.4000000000001</v>
      </c>
    </row>
    <row r="92" spans="2:8">
      <c r="B92" s="65" t="s">
        <v>29</v>
      </c>
      <c r="C92" s="6">
        <v>922.6</v>
      </c>
      <c r="D92" s="6">
        <v>927.65</v>
      </c>
      <c r="E92" s="6">
        <v>929.47500000000002</v>
      </c>
      <c r="F92" s="6">
        <v>930.65</v>
      </c>
      <c r="G92" s="6">
        <v>933.1</v>
      </c>
      <c r="H92" s="6">
        <v>935.94999999999993</v>
      </c>
    </row>
    <row r="93" spans="2:8">
      <c r="B93" s="65" t="s">
        <v>30</v>
      </c>
      <c r="C93" s="6">
        <v>601.17499999999995</v>
      </c>
      <c r="D93" s="6">
        <v>627.45000000000005</v>
      </c>
      <c r="E93" s="6">
        <v>644.4</v>
      </c>
      <c r="F93" s="6">
        <v>665.35</v>
      </c>
      <c r="G93" s="6">
        <v>688.9</v>
      </c>
      <c r="H93" s="6">
        <v>711.80000000000007</v>
      </c>
    </row>
    <row r="94" spans="2:8">
      <c r="B94" s="65" t="s">
        <v>31</v>
      </c>
      <c r="C94" s="6">
        <v>1244.8499999999999</v>
      </c>
      <c r="D94" s="6">
        <v>1277.3999999999999</v>
      </c>
      <c r="E94" s="6">
        <v>1308.6750000000002</v>
      </c>
      <c r="F94" s="6">
        <v>1343.05</v>
      </c>
      <c r="G94" s="6">
        <v>1388.075</v>
      </c>
      <c r="H94" s="6">
        <v>1435.5</v>
      </c>
    </row>
    <row r="95" spans="2:8">
      <c r="B95" s="65" t="s">
        <v>32</v>
      </c>
      <c r="C95" s="6">
        <v>439.6</v>
      </c>
      <c r="D95" s="6">
        <v>444.3</v>
      </c>
      <c r="E95" s="6">
        <v>447.70000000000005</v>
      </c>
      <c r="F95" s="6">
        <v>451.25</v>
      </c>
      <c r="G95" s="6">
        <v>454.67500000000007</v>
      </c>
      <c r="H95" s="6">
        <v>457.9</v>
      </c>
    </row>
    <row r="96" spans="2:8">
      <c r="B96" s="65" t="s">
        <v>33</v>
      </c>
      <c r="C96" s="6">
        <v>2101.4</v>
      </c>
      <c r="D96" s="6">
        <v>2098.3000000000002</v>
      </c>
      <c r="E96" s="6">
        <v>2099.8999999999996</v>
      </c>
      <c r="F96" s="6">
        <v>2099.9749999999995</v>
      </c>
      <c r="G96" s="6">
        <v>2100.875</v>
      </c>
      <c r="H96" s="6">
        <v>2103.85</v>
      </c>
    </row>
    <row r="97" spans="2:8">
      <c r="B97" s="65" t="s">
        <v>34</v>
      </c>
      <c r="C97" s="6">
        <v>1369.8</v>
      </c>
      <c r="D97" s="6">
        <v>1382.7249999999999</v>
      </c>
      <c r="E97" s="6">
        <v>1394.1999999999998</v>
      </c>
      <c r="F97" s="6">
        <v>1406.1999999999998</v>
      </c>
      <c r="G97" s="6">
        <v>1419.625</v>
      </c>
      <c r="H97" s="6">
        <v>1436.7</v>
      </c>
    </row>
    <row r="98" spans="2:8">
      <c r="B98" s="65" t="s">
        <v>35</v>
      </c>
      <c r="C98" s="6">
        <v>5081.7000000000007</v>
      </c>
      <c r="D98" s="6">
        <v>5146.2</v>
      </c>
      <c r="E98" s="6">
        <v>5186.3999999999996</v>
      </c>
      <c r="F98" s="6">
        <v>5228.3499999999995</v>
      </c>
      <c r="G98" s="6">
        <v>5282.35</v>
      </c>
      <c r="H98" s="6">
        <v>5341.05</v>
      </c>
    </row>
    <row r="99" spans="2:8">
      <c r="B99" s="65" t="s">
        <v>36</v>
      </c>
      <c r="C99" s="6">
        <v>3199.85</v>
      </c>
      <c r="D99" s="6">
        <v>3241.1</v>
      </c>
      <c r="E99" s="6">
        <v>3275.375</v>
      </c>
      <c r="F99" s="6">
        <v>3318.5</v>
      </c>
      <c r="G99" s="6">
        <v>3375.7249999999999</v>
      </c>
      <c r="H99" s="6">
        <v>3448.9500000000003</v>
      </c>
    </row>
    <row r="100" spans="2:8">
      <c r="B100" s="65" t="s">
        <v>37</v>
      </c>
      <c r="C100" s="6">
        <v>853.92499999999995</v>
      </c>
      <c r="D100" s="6">
        <v>850.05000000000007</v>
      </c>
      <c r="E100" s="6">
        <v>853.27499999999998</v>
      </c>
      <c r="F100" s="6">
        <v>856.15000000000009</v>
      </c>
      <c r="G100" s="6">
        <v>860.625</v>
      </c>
      <c r="H100" s="6">
        <v>864.7</v>
      </c>
    </row>
    <row r="101" spans="2:8">
      <c r="B101" s="65" t="s">
        <v>38</v>
      </c>
      <c r="C101" s="6">
        <v>2282.9249999999997</v>
      </c>
      <c r="D101" s="6">
        <v>2285.2249999999995</v>
      </c>
      <c r="E101" s="6">
        <v>2294.6999999999998</v>
      </c>
      <c r="F101" s="6">
        <v>2303.625</v>
      </c>
      <c r="G101" s="6">
        <v>2318.4750000000004</v>
      </c>
      <c r="H101" s="6">
        <v>2331.7249999999999</v>
      </c>
    </row>
    <row r="102" spans="2:8">
      <c r="B102" s="65" t="s">
        <v>39</v>
      </c>
      <c r="C102" s="6">
        <v>4148.6000000000004</v>
      </c>
      <c r="D102" s="6">
        <v>4211.375</v>
      </c>
      <c r="E102" s="6">
        <v>4254.5</v>
      </c>
      <c r="F102" s="6">
        <v>4309.3999999999996</v>
      </c>
      <c r="G102" s="6">
        <v>4384.25</v>
      </c>
      <c r="H102" s="6">
        <v>4493.8500000000004</v>
      </c>
    </row>
    <row r="103" spans="2:8">
      <c r="B103" s="65" t="s">
        <v>40</v>
      </c>
      <c r="C103" s="6">
        <v>860.55</v>
      </c>
      <c r="D103" s="6">
        <v>884.05</v>
      </c>
      <c r="E103" s="6">
        <v>899.47500000000002</v>
      </c>
      <c r="F103" s="6">
        <v>915.95</v>
      </c>
      <c r="G103" s="6">
        <v>934.875</v>
      </c>
      <c r="H103" s="6">
        <v>958.52499999999998</v>
      </c>
    </row>
    <row r="104" spans="2:8">
      <c r="B104" s="65" t="s">
        <v>41</v>
      </c>
      <c r="C104" s="6">
        <v>441</v>
      </c>
      <c r="D104" s="6">
        <v>448.45000000000005</v>
      </c>
      <c r="E104" s="6">
        <v>452.54999999999995</v>
      </c>
      <c r="F104" s="6">
        <v>456.85</v>
      </c>
      <c r="G104" s="6">
        <v>461.29999999999995</v>
      </c>
      <c r="H104" s="6">
        <v>465.29999999999995</v>
      </c>
    </row>
    <row r="105" spans="2:8">
      <c r="B105" s="65" t="s">
        <v>42</v>
      </c>
      <c r="C105" s="6">
        <v>1758.9</v>
      </c>
      <c r="D105" s="6">
        <v>1767.925</v>
      </c>
      <c r="E105" s="6">
        <v>1773.7</v>
      </c>
      <c r="F105" s="6">
        <v>1779.25</v>
      </c>
      <c r="G105" s="6">
        <v>1786.7499999999998</v>
      </c>
      <c r="H105" s="6">
        <v>1794.7750000000001</v>
      </c>
    </row>
    <row r="106" spans="2:8">
      <c r="B106" s="65" t="s">
        <v>43</v>
      </c>
      <c r="C106" s="6">
        <v>218.54999999999998</v>
      </c>
      <c r="D106" s="6">
        <v>221.32499999999999</v>
      </c>
      <c r="E106" s="6">
        <v>222.97500000000002</v>
      </c>
      <c r="F106" s="6">
        <v>225.35</v>
      </c>
      <c r="G106" s="6">
        <v>228.4</v>
      </c>
      <c r="H106" s="6">
        <v>232.54999999999998</v>
      </c>
    </row>
    <row r="107" spans="2:8">
      <c r="B107" s="65" t="s">
        <v>44</v>
      </c>
      <c r="C107" s="6">
        <v>98.65</v>
      </c>
      <c r="D107" s="6">
        <v>99.5</v>
      </c>
      <c r="E107" s="6">
        <v>100.94999999999999</v>
      </c>
      <c r="F107" s="6">
        <v>102.325</v>
      </c>
      <c r="G107" s="6">
        <v>103.65</v>
      </c>
      <c r="H107" s="6">
        <v>104.85000000000001</v>
      </c>
    </row>
    <row r="108" spans="2:8">
      <c r="B108" s="65" t="s">
        <v>247</v>
      </c>
      <c r="C108" s="6">
        <v>32218.35</v>
      </c>
      <c r="D108" s="6">
        <v>32584.549999999996</v>
      </c>
      <c r="E108" s="6">
        <v>32872.85</v>
      </c>
      <c r="F108" s="6">
        <v>33190.124999999993</v>
      </c>
      <c r="G108" s="6">
        <v>33593.074999999997</v>
      </c>
      <c r="H108" s="6">
        <v>34067.075000000004</v>
      </c>
    </row>
    <row r="112" spans="2:8">
      <c r="B112" t="s">
        <v>253</v>
      </c>
    </row>
    <row r="113" spans="2:12" s="65" customFormat="1">
      <c r="B113" s="65" t="s">
        <v>256</v>
      </c>
    </row>
    <row r="114" spans="2:12" s="65" customFormat="1">
      <c r="B114" s="65" t="s">
        <v>257</v>
      </c>
    </row>
    <row r="116" spans="2:12">
      <c r="C116" s="34">
        <v>2002</v>
      </c>
      <c r="D116" s="34">
        <v>2003</v>
      </c>
      <c r="E116" s="34">
        <v>2004</v>
      </c>
      <c r="F116" s="34">
        <v>2005</v>
      </c>
      <c r="G116" s="34">
        <v>2006</v>
      </c>
      <c r="H116" s="34">
        <v>2007</v>
      </c>
      <c r="I116" s="34">
        <v>2008</v>
      </c>
      <c r="J116" s="34">
        <v>2009</v>
      </c>
      <c r="K116" s="34">
        <v>2010</v>
      </c>
      <c r="L116" s="34">
        <v>2011</v>
      </c>
    </row>
    <row r="117" spans="2:12">
      <c r="B117" t="s">
        <v>27</v>
      </c>
      <c r="C117" s="6">
        <v>6007.05</v>
      </c>
      <c r="D117" s="6">
        <v>6104.3249999999998</v>
      </c>
      <c r="E117" s="6">
        <v>6211.15</v>
      </c>
      <c r="F117" s="6">
        <v>6325.25</v>
      </c>
      <c r="G117" s="6">
        <v>6439.6</v>
      </c>
      <c r="H117" s="6">
        <v>6560.85</v>
      </c>
      <c r="I117" s="6">
        <v>6659.4749999999995</v>
      </c>
      <c r="J117" s="6">
        <v>6717.75</v>
      </c>
      <c r="K117" s="6">
        <v>6759</v>
      </c>
      <c r="L117" s="6">
        <v>6785.4750000000004</v>
      </c>
    </row>
    <row r="118" spans="2:12">
      <c r="B118" t="s">
        <v>28</v>
      </c>
      <c r="C118" s="6">
        <v>1032.95</v>
      </c>
      <c r="D118" s="6">
        <v>1043.5250000000001</v>
      </c>
      <c r="E118" s="6">
        <v>1054.925</v>
      </c>
      <c r="F118" s="6">
        <v>1067.2</v>
      </c>
      <c r="G118" s="6">
        <v>1079.95</v>
      </c>
      <c r="H118" s="6">
        <v>1095.95</v>
      </c>
      <c r="I118" s="6">
        <v>1110.8499999999999</v>
      </c>
      <c r="J118" s="6">
        <v>1116.9499999999998</v>
      </c>
      <c r="K118" s="6">
        <v>1111.05</v>
      </c>
      <c r="L118" s="6">
        <v>1110.1500000000001</v>
      </c>
    </row>
    <row r="119" spans="2:12">
      <c r="B119" t="s">
        <v>29</v>
      </c>
      <c r="C119" s="6">
        <v>936.85</v>
      </c>
      <c r="D119" s="6">
        <v>937.5</v>
      </c>
      <c r="E119" s="6">
        <v>937.9</v>
      </c>
      <c r="F119" s="6">
        <v>937.625</v>
      </c>
      <c r="G119" s="6">
        <v>937</v>
      </c>
      <c r="H119" s="6">
        <v>937</v>
      </c>
      <c r="I119" s="6">
        <v>936.17499999999995</v>
      </c>
      <c r="J119" s="6">
        <v>933.7</v>
      </c>
      <c r="K119" s="6">
        <v>931.07500000000005</v>
      </c>
      <c r="L119" s="6">
        <v>926.77499999999998</v>
      </c>
    </row>
    <row r="120" spans="2:12">
      <c r="B120" t="s">
        <v>30</v>
      </c>
      <c r="C120" s="6">
        <v>736.55000000000007</v>
      </c>
      <c r="D120" s="6">
        <v>760.875</v>
      </c>
      <c r="E120" s="6">
        <v>782.3</v>
      </c>
      <c r="F120" s="6">
        <v>804.37500000000011</v>
      </c>
      <c r="G120" s="6">
        <v>827.07500000000005</v>
      </c>
      <c r="H120" s="6">
        <v>852.42499999999995</v>
      </c>
      <c r="I120" s="6">
        <v>876.42499999999995</v>
      </c>
      <c r="J120" s="6">
        <v>890.25</v>
      </c>
      <c r="K120" s="6">
        <v>894.90000000000009</v>
      </c>
      <c r="L120" s="6">
        <v>902.65000000000009</v>
      </c>
    </row>
    <row r="121" spans="2:12">
      <c r="B121" t="s">
        <v>31</v>
      </c>
      <c r="C121" s="6">
        <v>1475.9</v>
      </c>
      <c r="D121" s="6">
        <v>1515.625</v>
      </c>
      <c r="E121" s="6">
        <v>1555.0500000000002</v>
      </c>
      <c r="F121" s="6">
        <v>1594.925</v>
      </c>
      <c r="G121" s="6">
        <v>1633.425</v>
      </c>
      <c r="H121" s="6">
        <v>1674.6</v>
      </c>
      <c r="I121" s="6">
        <v>1711.55</v>
      </c>
      <c r="J121" s="6">
        <v>1733.85</v>
      </c>
      <c r="K121" s="6">
        <v>1744.1000000000001</v>
      </c>
      <c r="L121" s="6">
        <v>1758.2750000000001</v>
      </c>
    </row>
    <row r="122" spans="2:12">
      <c r="B122" t="s">
        <v>32</v>
      </c>
      <c r="C122" s="6">
        <v>462.32499999999993</v>
      </c>
      <c r="D122" s="6">
        <v>467.20000000000005</v>
      </c>
      <c r="E122" s="6">
        <v>472.42499999999995</v>
      </c>
      <c r="F122" s="6">
        <v>477.77500000000003</v>
      </c>
      <c r="G122" s="6">
        <v>483.125</v>
      </c>
      <c r="H122" s="6">
        <v>488.59999999999997</v>
      </c>
      <c r="I122" s="6">
        <v>493.1</v>
      </c>
      <c r="J122" s="6">
        <v>495.35</v>
      </c>
      <c r="K122" s="6">
        <v>494.95</v>
      </c>
      <c r="L122" s="6">
        <v>493.82500000000005</v>
      </c>
    </row>
    <row r="123" spans="2:12">
      <c r="B123" t="s">
        <v>33</v>
      </c>
      <c r="C123" s="6">
        <v>2111.8000000000002</v>
      </c>
      <c r="D123" s="6">
        <v>2118.9499999999998</v>
      </c>
      <c r="E123" s="6">
        <v>2126.6</v>
      </c>
      <c r="F123" s="6">
        <v>2135.2750000000001</v>
      </c>
      <c r="G123" s="6">
        <v>2143.4</v>
      </c>
      <c r="H123" s="6">
        <v>2154.4250000000002</v>
      </c>
      <c r="I123" s="6">
        <v>2164.4499999999998</v>
      </c>
      <c r="J123" s="6">
        <v>2163.0500000000002</v>
      </c>
      <c r="K123" s="6">
        <v>2149</v>
      </c>
      <c r="L123" s="6">
        <v>2138.5750000000003</v>
      </c>
    </row>
    <row r="124" spans="2:12">
      <c r="B124" t="s">
        <v>34</v>
      </c>
      <c r="C124" s="6">
        <v>1460.5749999999998</v>
      </c>
      <c r="D124" s="6">
        <v>1491.0749999999998</v>
      </c>
      <c r="E124" s="6">
        <v>1523.2</v>
      </c>
      <c r="F124" s="6">
        <v>1556.2749999999999</v>
      </c>
      <c r="G124" s="6">
        <v>1590.35</v>
      </c>
      <c r="H124" s="6">
        <v>1629</v>
      </c>
      <c r="I124" s="6">
        <v>1670.175</v>
      </c>
      <c r="J124" s="6">
        <v>1696.125</v>
      </c>
      <c r="K124" s="6">
        <v>1699.8000000000002</v>
      </c>
      <c r="L124" s="6">
        <v>1704.4500000000003</v>
      </c>
    </row>
    <row r="125" spans="2:12">
      <c r="B125" t="s">
        <v>35</v>
      </c>
      <c r="C125" s="6">
        <v>5425.7999999999993</v>
      </c>
      <c r="D125" s="6">
        <v>5540.15</v>
      </c>
      <c r="E125" s="6">
        <v>5654.7749999999996</v>
      </c>
      <c r="F125" s="6">
        <v>5772.7999999999993</v>
      </c>
      <c r="G125" s="6">
        <v>5887.4</v>
      </c>
      <c r="H125" s="6">
        <v>6010.7750000000005</v>
      </c>
      <c r="I125" s="6">
        <v>6077.6750000000011</v>
      </c>
      <c r="J125" s="6">
        <v>6075.45</v>
      </c>
      <c r="K125" s="6">
        <v>6073.15</v>
      </c>
      <c r="L125" s="6">
        <v>6052.125</v>
      </c>
    </row>
    <row r="126" spans="2:12">
      <c r="B126" t="s">
        <v>36</v>
      </c>
      <c r="C126" s="6">
        <v>3538.5</v>
      </c>
      <c r="D126" s="6">
        <v>3638.25</v>
      </c>
      <c r="E126" s="6">
        <v>3737.7749999999996</v>
      </c>
      <c r="F126" s="6">
        <v>3839.5</v>
      </c>
      <c r="G126" s="6">
        <v>3939.5499999999997</v>
      </c>
      <c r="H126" s="6">
        <v>4047.5749999999998</v>
      </c>
      <c r="I126" s="6">
        <v>4144.375</v>
      </c>
      <c r="J126" s="6">
        <v>4186.2250000000004</v>
      </c>
      <c r="K126" s="6">
        <v>4169.1000000000004</v>
      </c>
      <c r="L126" s="6">
        <v>4171.8500000000004</v>
      </c>
    </row>
    <row r="127" spans="2:12">
      <c r="B127" t="s">
        <v>37</v>
      </c>
      <c r="C127" s="6">
        <v>868.22499999999991</v>
      </c>
      <c r="D127" s="6">
        <v>875.34999999999991</v>
      </c>
      <c r="E127" s="6">
        <v>881.82500000000005</v>
      </c>
      <c r="F127" s="6">
        <v>887.22499999999991</v>
      </c>
      <c r="G127" s="6">
        <v>892.07500000000005</v>
      </c>
      <c r="H127" s="6">
        <v>897.875</v>
      </c>
      <c r="I127" s="6">
        <v>902.3</v>
      </c>
      <c r="J127" s="6">
        <v>904.57500000000005</v>
      </c>
      <c r="K127" s="6">
        <v>906.72500000000002</v>
      </c>
      <c r="L127" s="6">
        <v>907.92499999999995</v>
      </c>
    </row>
    <row r="128" spans="2:12">
      <c r="B128" t="s">
        <v>38</v>
      </c>
      <c r="C128" s="6">
        <v>2337.9</v>
      </c>
      <c r="D128" s="6">
        <v>2348.2749999999996</v>
      </c>
      <c r="E128" s="6">
        <v>2357.375</v>
      </c>
      <c r="F128" s="6">
        <v>2365.8500000000004</v>
      </c>
      <c r="G128" s="6">
        <v>2372.6750000000002</v>
      </c>
      <c r="H128" s="6">
        <v>2380.9</v>
      </c>
      <c r="I128" s="6">
        <v>2387.625</v>
      </c>
      <c r="J128" s="6">
        <v>2386.2249999999999</v>
      </c>
      <c r="K128" s="6">
        <v>2383.35</v>
      </c>
      <c r="L128" s="6">
        <v>2376.9749999999999</v>
      </c>
    </row>
    <row r="129" spans="2:12">
      <c r="B129" t="s">
        <v>39</v>
      </c>
      <c r="C129" s="6">
        <v>4621.375</v>
      </c>
      <c r="D129" s="6">
        <v>4730.8500000000004</v>
      </c>
      <c r="E129" s="6">
        <v>4827.4750000000004</v>
      </c>
      <c r="F129" s="6">
        <v>4917.9249999999993</v>
      </c>
      <c r="G129" s="6">
        <v>5002.2999999999993</v>
      </c>
      <c r="H129" s="6">
        <v>5099.1000000000004</v>
      </c>
      <c r="I129" s="6">
        <v>5196.8249999999998</v>
      </c>
      <c r="J129" s="6">
        <v>5239.4250000000002</v>
      </c>
      <c r="K129" s="6">
        <v>5262.4749999999995</v>
      </c>
      <c r="L129" s="6">
        <v>5272</v>
      </c>
    </row>
    <row r="130" spans="2:12">
      <c r="B130" t="s">
        <v>40</v>
      </c>
      <c r="C130" s="6">
        <v>985.19999999999993</v>
      </c>
      <c r="D130" s="6">
        <v>1013.3749999999999</v>
      </c>
      <c r="E130" s="6">
        <v>1041.5999999999999</v>
      </c>
      <c r="F130" s="6">
        <v>1070.7</v>
      </c>
      <c r="G130" s="6">
        <v>1099.5250000000001</v>
      </c>
      <c r="H130" s="6">
        <v>1132.4749999999999</v>
      </c>
      <c r="I130" s="6">
        <v>1162.675</v>
      </c>
      <c r="J130" s="6">
        <v>1178.8</v>
      </c>
      <c r="K130" s="6">
        <v>1187.1000000000001</v>
      </c>
      <c r="L130" s="6">
        <v>1191.325</v>
      </c>
    </row>
    <row r="131" spans="2:12">
      <c r="B131" t="s">
        <v>41</v>
      </c>
      <c r="C131" s="6">
        <v>469.74999999999994</v>
      </c>
      <c r="D131" s="6">
        <v>476.3</v>
      </c>
      <c r="E131" s="6">
        <v>482.32499999999999</v>
      </c>
      <c r="F131" s="6">
        <v>488.04999999999995</v>
      </c>
      <c r="G131" s="6">
        <v>493.65</v>
      </c>
      <c r="H131" s="6">
        <v>500.34999999999997</v>
      </c>
      <c r="I131" s="6">
        <v>507.25</v>
      </c>
      <c r="J131" s="6">
        <v>511.4</v>
      </c>
      <c r="K131" s="6">
        <v>512.97499999999991</v>
      </c>
      <c r="L131" s="6">
        <v>513.875</v>
      </c>
    </row>
    <row r="132" spans="2:12">
      <c r="B132" t="s">
        <v>42</v>
      </c>
      <c r="C132" s="6">
        <v>1801.15</v>
      </c>
      <c r="D132" s="6">
        <v>1805.9499999999998</v>
      </c>
      <c r="E132" s="6">
        <v>1811</v>
      </c>
      <c r="F132" s="6">
        <v>1816.7750000000001</v>
      </c>
      <c r="G132" s="6">
        <v>1823.125</v>
      </c>
      <c r="H132" s="6">
        <v>1830.925</v>
      </c>
      <c r="I132" s="6">
        <v>1832.35</v>
      </c>
      <c r="J132" s="6">
        <v>1825.5499999999997</v>
      </c>
      <c r="K132" s="6">
        <v>1822.25</v>
      </c>
      <c r="L132" s="6">
        <v>1812.7249999999999</v>
      </c>
    </row>
    <row r="133" spans="2:12">
      <c r="B133" t="s">
        <v>43</v>
      </c>
      <c r="C133" s="6">
        <v>237.52499999999998</v>
      </c>
      <c r="D133" s="6">
        <v>242.35000000000002</v>
      </c>
      <c r="E133" s="6">
        <v>247.45</v>
      </c>
      <c r="F133" s="6">
        <v>252.65</v>
      </c>
      <c r="G133" s="6">
        <v>257.625</v>
      </c>
      <c r="H133" s="6">
        <v>262.27499999999998</v>
      </c>
      <c r="I133" s="6">
        <v>265.47500000000002</v>
      </c>
      <c r="J133" s="6">
        <v>266.27499999999998</v>
      </c>
      <c r="K133" s="6">
        <v>263.77500000000003</v>
      </c>
      <c r="L133" s="6">
        <v>261.77499999999998</v>
      </c>
    </row>
    <row r="134" spans="2:12">
      <c r="B134" t="s">
        <v>44</v>
      </c>
      <c r="C134" s="6">
        <v>105.075</v>
      </c>
      <c r="D134" s="6">
        <v>105.425</v>
      </c>
      <c r="E134" s="6">
        <v>105.7</v>
      </c>
      <c r="F134" s="6">
        <v>105.72500000000001</v>
      </c>
      <c r="G134" s="6">
        <v>106.05000000000001</v>
      </c>
      <c r="H134" s="6">
        <v>107.75</v>
      </c>
      <c r="I134" s="6">
        <v>109.07499999999999</v>
      </c>
      <c r="J134" s="6">
        <v>110.625</v>
      </c>
      <c r="K134" s="6">
        <v>114.47499999999999</v>
      </c>
      <c r="L134" s="6">
        <v>116.55</v>
      </c>
    </row>
    <row r="135" spans="2:12">
      <c r="B135" t="s">
        <v>247</v>
      </c>
      <c r="C135" s="6">
        <v>34614.5</v>
      </c>
      <c r="D135" s="6">
        <v>35215.35</v>
      </c>
      <c r="E135" s="6">
        <v>35810.849999999991</v>
      </c>
      <c r="F135" s="6">
        <v>36415.9</v>
      </c>
      <c r="G135" s="6">
        <v>37007.9</v>
      </c>
      <c r="H135" s="6">
        <v>37662.850000000006</v>
      </c>
      <c r="I135" s="6">
        <v>38207.824999999997</v>
      </c>
      <c r="J135" s="6">
        <v>38431.575000000012</v>
      </c>
      <c r="K135" s="6">
        <v>38479.249999999993</v>
      </c>
      <c r="L135" s="6">
        <v>38497.300000000003</v>
      </c>
    </row>
    <row r="138" spans="2:12">
      <c r="B138" t="s">
        <v>252</v>
      </c>
    </row>
    <row r="139" spans="2:12" s="65" customFormat="1">
      <c r="B139" t="s">
        <v>255</v>
      </c>
    </row>
    <row r="141" spans="2:12">
      <c r="C141" s="67">
        <v>2002</v>
      </c>
      <c r="D141" s="67">
        <v>2003</v>
      </c>
      <c r="E141" s="67">
        <v>2004</v>
      </c>
      <c r="F141" s="67">
        <v>2005</v>
      </c>
      <c r="G141" s="67">
        <v>2006</v>
      </c>
      <c r="H141" s="67">
        <v>2007</v>
      </c>
      <c r="I141" s="67">
        <v>2008</v>
      </c>
      <c r="J141" s="67">
        <v>2009</v>
      </c>
      <c r="K141" s="67">
        <v>2010</v>
      </c>
      <c r="L141" s="67">
        <v>2011</v>
      </c>
    </row>
    <row r="142" spans="2:12">
      <c r="B142" t="s">
        <v>27</v>
      </c>
      <c r="C142" s="6">
        <v>6034.7500000000009</v>
      </c>
      <c r="D142" s="6">
        <v>6132.3250000000007</v>
      </c>
      <c r="E142" s="6">
        <v>6232.05</v>
      </c>
      <c r="F142" s="6">
        <v>6366.4</v>
      </c>
      <c r="G142" s="6">
        <v>6472.2999999999993</v>
      </c>
      <c r="H142" s="6">
        <v>6582.3249999999998</v>
      </c>
      <c r="I142" s="6">
        <v>6676.4249999999993</v>
      </c>
      <c r="J142" s="6">
        <v>6739.5</v>
      </c>
      <c r="K142" s="6">
        <v>6788.7250000000004</v>
      </c>
      <c r="L142" s="6">
        <v>6828.5</v>
      </c>
    </row>
    <row r="143" spans="2:12">
      <c r="B143" t="s">
        <v>28</v>
      </c>
      <c r="C143" s="6">
        <v>1039.1999999999998</v>
      </c>
      <c r="D143" s="6">
        <v>1049.4250000000002</v>
      </c>
      <c r="E143" s="6">
        <v>1059.45</v>
      </c>
      <c r="F143" s="6">
        <v>1074.125</v>
      </c>
      <c r="G143" s="6">
        <v>1087.675</v>
      </c>
      <c r="H143" s="6">
        <v>1107.4749999999999</v>
      </c>
      <c r="I143" s="6">
        <v>1125.8000000000002</v>
      </c>
      <c r="J143" s="6">
        <v>1129.0250000000001</v>
      </c>
      <c r="K143" s="6">
        <v>1125.55</v>
      </c>
      <c r="L143" s="6">
        <v>1122.7750000000001</v>
      </c>
    </row>
    <row r="144" spans="2:12">
      <c r="B144" t="s">
        <v>29</v>
      </c>
      <c r="C144" s="6">
        <v>938.42499999999995</v>
      </c>
      <c r="D144" s="6">
        <v>939.77500000000009</v>
      </c>
      <c r="E144" s="6">
        <v>940.375</v>
      </c>
      <c r="F144" s="6">
        <v>940.52500000000009</v>
      </c>
      <c r="G144" s="6">
        <v>940.85</v>
      </c>
      <c r="H144" s="6">
        <v>943.35</v>
      </c>
      <c r="I144" s="6">
        <v>946.80000000000007</v>
      </c>
      <c r="J144" s="6">
        <v>947.25</v>
      </c>
      <c r="K144" s="6">
        <v>945.22500000000002</v>
      </c>
      <c r="L144" s="6">
        <v>942.17499999999995</v>
      </c>
    </row>
    <row r="145" spans="2:12">
      <c r="B145" t="s">
        <v>30</v>
      </c>
      <c r="C145" s="6">
        <v>717.875</v>
      </c>
      <c r="D145" s="6">
        <v>745.3</v>
      </c>
      <c r="E145" s="6">
        <v>767.47500000000002</v>
      </c>
      <c r="F145" s="6">
        <v>793.09999999999991</v>
      </c>
      <c r="G145" s="6">
        <v>820.6</v>
      </c>
      <c r="H145" s="6">
        <v>852.57500000000005</v>
      </c>
      <c r="I145" s="6">
        <v>879.47499999999991</v>
      </c>
      <c r="J145" s="6">
        <v>895.74999999999989</v>
      </c>
      <c r="K145" s="6">
        <v>903.05000000000007</v>
      </c>
      <c r="L145" s="6">
        <v>909.07500000000005</v>
      </c>
    </row>
    <row r="146" spans="2:12">
      <c r="B146" t="s">
        <v>31</v>
      </c>
      <c r="C146" s="6">
        <v>1419.2750000000001</v>
      </c>
      <c r="D146" s="6">
        <v>1463.1999999999998</v>
      </c>
      <c r="E146" s="6">
        <v>1506.4999999999998</v>
      </c>
      <c r="F146" s="6">
        <v>1551.7499999999998</v>
      </c>
      <c r="G146" s="6">
        <v>1592.4</v>
      </c>
      <c r="H146" s="6">
        <v>1633.375</v>
      </c>
      <c r="I146" s="6">
        <v>1669.925</v>
      </c>
      <c r="J146" s="6">
        <v>1693.1000000000001</v>
      </c>
      <c r="K146" s="6">
        <v>1711.5500000000002</v>
      </c>
      <c r="L146" s="6">
        <v>1731.2750000000001</v>
      </c>
    </row>
    <row r="147" spans="2:12">
      <c r="B147" t="s">
        <v>32</v>
      </c>
      <c r="C147" s="6">
        <v>463.65</v>
      </c>
      <c r="D147" s="6">
        <v>469.04999999999995</v>
      </c>
      <c r="E147" s="6">
        <v>474.5</v>
      </c>
      <c r="F147" s="6">
        <v>479.92500000000001</v>
      </c>
      <c r="G147" s="6">
        <v>484.75</v>
      </c>
      <c r="H147" s="6">
        <v>491.20000000000005</v>
      </c>
      <c r="I147" s="6">
        <v>497.22500000000002</v>
      </c>
      <c r="J147" s="6">
        <v>500.875</v>
      </c>
      <c r="K147" s="6">
        <v>502.07499999999999</v>
      </c>
      <c r="L147" s="6">
        <v>502.375</v>
      </c>
    </row>
    <row r="148" spans="2:12">
      <c r="B148" t="s">
        <v>33</v>
      </c>
      <c r="C148" s="6">
        <v>2112.0749999999998</v>
      </c>
      <c r="D148" s="6">
        <v>2120.9</v>
      </c>
      <c r="E148" s="6">
        <v>2128.4</v>
      </c>
      <c r="F148" s="6">
        <v>2138.2249999999999</v>
      </c>
      <c r="G148" s="6">
        <v>2149.1999999999998</v>
      </c>
      <c r="H148" s="6">
        <v>2168.5500000000002</v>
      </c>
      <c r="I148" s="6">
        <v>2179.0749999999998</v>
      </c>
      <c r="J148" s="6">
        <v>2176.5</v>
      </c>
      <c r="K148" s="6">
        <v>2171.2249999999999</v>
      </c>
      <c r="L148" s="6">
        <v>2163.9250000000002</v>
      </c>
    </row>
    <row r="149" spans="2:12">
      <c r="B149" t="s">
        <v>34</v>
      </c>
      <c r="C149" s="6">
        <v>1462.075</v>
      </c>
      <c r="D149" s="6">
        <v>1493.9750000000001</v>
      </c>
      <c r="E149" s="6">
        <v>1525.15</v>
      </c>
      <c r="F149" s="6">
        <v>1563.25</v>
      </c>
      <c r="G149" s="6">
        <v>1602.4</v>
      </c>
      <c r="H149" s="6">
        <v>1653.4</v>
      </c>
      <c r="I149" s="6">
        <v>1690.7249999999999</v>
      </c>
      <c r="J149" s="6">
        <v>1709.2</v>
      </c>
      <c r="K149" s="6">
        <v>1719.3</v>
      </c>
      <c r="L149" s="6">
        <v>1726.925</v>
      </c>
    </row>
    <row r="150" spans="2:12">
      <c r="B150" t="s">
        <v>35</v>
      </c>
      <c r="C150" s="6">
        <v>5473.6</v>
      </c>
      <c r="D150" s="6">
        <v>5602.4999999999991</v>
      </c>
      <c r="E150" s="6">
        <v>5714.125</v>
      </c>
      <c r="F150" s="6">
        <v>5833.35</v>
      </c>
      <c r="G150" s="6">
        <v>5929.05</v>
      </c>
      <c r="H150" s="6">
        <v>6042.7999999999993</v>
      </c>
      <c r="I150" s="6">
        <v>6141.5750000000007</v>
      </c>
      <c r="J150" s="6">
        <v>6180.0499999999993</v>
      </c>
      <c r="K150" s="6">
        <v>6186.0249999999996</v>
      </c>
      <c r="L150" s="6">
        <v>6189.4250000000002</v>
      </c>
    </row>
    <row r="151" spans="2:12">
      <c r="B151" t="s">
        <v>36</v>
      </c>
      <c r="C151" s="6">
        <v>3568.6499999999996</v>
      </c>
      <c r="D151" s="6">
        <v>3673.75</v>
      </c>
      <c r="E151" s="6">
        <v>3771.375</v>
      </c>
      <c r="F151" s="6">
        <v>3876.4</v>
      </c>
      <c r="G151" s="6">
        <v>3967</v>
      </c>
      <c r="H151" s="6">
        <v>4071.8</v>
      </c>
      <c r="I151" s="6">
        <v>4140.875</v>
      </c>
      <c r="J151" s="6">
        <v>4156.4750000000004</v>
      </c>
      <c r="K151" s="6">
        <v>4156.55</v>
      </c>
      <c r="L151" s="6">
        <v>4162.125</v>
      </c>
    </row>
    <row r="152" spans="2:12">
      <c r="B152" t="s">
        <v>37</v>
      </c>
      <c r="C152" s="6">
        <v>866.09999999999991</v>
      </c>
      <c r="D152" s="6">
        <v>872.07499999999993</v>
      </c>
      <c r="E152" s="6">
        <v>878.52499999999998</v>
      </c>
      <c r="F152" s="6">
        <v>885.7</v>
      </c>
      <c r="G152" s="6">
        <v>892.9</v>
      </c>
      <c r="H152" s="6">
        <v>901.4</v>
      </c>
      <c r="I152" s="6">
        <v>907.90000000000009</v>
      </c>
      <c r="J152" s="6">
        <v>913.09999999999991</v>
      </c>
      <c r="K152" s="6">
        <v>916.92499999999995</v>
      </c>
      <c r="L152" s="6">
        <v>919.69999999999993</v>
      </c>
    </row>
    <row r="153" spans="2:12">
      <c r="B153" t="s">
        <v>38</v>
      </c>
      <c r="C153" s="6">
        <v>2341.5250000000001</v>
      </c>
      <c r="D153" s="6">
        <v>2351.6499999999996</v>
      </c>
      <c r="E153" s="6">
        <v>2360.7249999999999</v>
      </c>
      <c r="F153" s="6">
        <v>2371.2750000000001</v>
      </c>
      <c r="G153" s="6">
        <v>2380.4499999999998</v>
      </c>
      <c r="H153" s="6">
        <v>2391.3000000000002</v>
      </c>
      <c r="I153" s="6">
        <v>2401.0500000000002</v>
      </c>
      <c r="J153" s="6">
        <v>2406.9749999999999</v>
      </c>
      <c r="K153" s="6">
        <v>2406.8500000000004</v>
      </c>
      <c r="L153" s="6">
        <v>2403.5</v>
      </c>
    </row>
    <row r="154" spans="2:12">
      <c r="B154" t="s">
        <v>39</v>
      </c>
      <c r="C154" s="6">
        <v>4676.3999999999996</v>
      </c>
      <c r="D154" s="6">
        <v>4788.375</v>
      </c>
      <c r="E154" s="6">
        <v>4868.8</v>
      </c>
      <c r="F154" s="6">
        <v>4948.95</v>
      </c>
      <c r="G154" s="6">
        <v>5020.875</v>
      </c>
      <c r="H154" s="6">
        <v>5134.2750000000005</v>
      </c>
      <c r="I154" s="6">
        <v>5229.5749999999998</v>
      </c>
      <c r="J154" s="6">
        <v>5274.65</v>
      </c>
      <c r="K154" s="6">
        <v>5287.7</v>
      </c>
      <c r="L154" s="6">
        <v>5296.4750000000004</v>
      </c>
    </row>
    <row r="155" spans="2:12">
      <c r="B155" t="s">
        <v>40</v>
      </c>
      <c r="C155" s="6">
        <v>992.22500000000002</v>
      </c>
      <c r="D155" s="6">
        <v>1020.3500000000001</v>
      </c>
      <c r="E155" s="6">
        <v>1047.175</v>
      </c>
      <c r="F155" s="6">
        <v>1082.2249999999999</v>
      </c>
      <c r="G155" s="6">
        <v>1109.25</v>
      </c>
      <c r="H155" s="6">
        <v>1138.425</v>
      </c>
      <c r="I155" s="6">
        <v>1158.8499999999999</v>
      </c>
      <c r="J155" s="6">
        <v>1170.875</v>
      </c>
      <c r="K155" s="6">
        <v>1176.875</v>
      </c>
      <c r="L155" s="6">
        <v>1179.8249999999998</v>
      </c>
    </row>
    <row r="156" spans="2:12">
      <c r="B156" t="s">
        <v>41</v>
      </c>
      <c r="C156" s="6">
        <v>471.55</v>
      </c>
      <c r="D156" s="6">
        <v>478.17499999999995</v>
      </c>
      <c r="E156" s="6">
        <v>483.75</v>
      </c>
      <c r="F156" s="6">
        <v>489.75</v>
      </c>
      <c r="G156" s="6">
        <v>496.32500000000005</v>
      </c>
      <c r="H156" s="6">
        <v>506.2</v>
      </c>
      <c r="I156" s="6">
        <v>515.17499999999995</v>
      </c>
      <c r="J156" s="6">
        <v>520.47500000000002</v>
      </c>
      <c r="K156" s="6">
        <v>523.72499999999991</v>
      </c>
      <c r="L156" s="6">
        <v>525.79999999999995</v>
      </c>
    </row>
    <row r="157" spans="2:12">
      <c r="B157" t="s">
        <v>42</v>
      </c>
      <c r="C157" s="6">
        <v>1803.9250000000002</v>
      </c>
      <c r="D157" s="6">
        <v>1810.4</v>
      </c>
      <c r="E157" s="6">
        <v>1817</v>
      </c>
      <c r="F157" s="6">
        <v>1824.5749999999998</v>
      </c>
      <c r="G157" s="6">
        <v>1831.4749999999999</v>
      </c>
      <c r="H157" s="6">
        <v>1841.1</v>
      </c>
      <c r="I157" s="6">
        <v>1849.575</v>
      </c>
      <c r="J157" s="6">
        <v>1853.15</v>
      </c>
      <c r="K157" s="6">
        <v>1851.0500000000002</v>
      </c>
      <c r="L157" s="6">
        <v>1847.2749999999999</v>
      </c>
    </row>
    <row r="158" spans="2:12">
      <c r="B158" t="s">
        <v>43</v>
      </c>
      <c r="C158" s="6">
        <v>239.3</v>
      </c>
      <c r="D158" s="6">
        <v>244.32499999999999</v>
      </c>
      <c r="E158" s="6">
        <v>249.6</v>
      </c>
      <c r="F158" s="6">
        <v>254.47499999999999</v>
      </c>
      <c r="G158" s="6">
        <v>257.72499999999997</v>
      </c>
      <c r="H158" s="6">
        <v>263.27499999999998</v>
      </c>
      <c r="I158" s="6">
        <v>267.375</v>
      </c>
      <c r="J158" s="6">
        <v>267.77499999999998</v>
      </c>
      <c r="K158" s="6">
        <v>267.32500000000005</v>
      </c>
      <c r="L158" s="6">
        <v>267.32499999999993</v>
      </c>
    </row>
    <row r="159" spans="2:12">
      <c r="B159" t="s">
        <v>44</v>
      </c>
      <c r="C159" s="6">
        <v>103.72500000000001</v>
      </c>
      <c r="D159" s="6">
        <v>103.575</v>
      </c>
      <c r="E159" s="6">
        <v>103.72499999999999</v>
      </c>
      <c r="F159" s="6">
        <v>105.3</v>
      </c>
      <c r="G159" s="6">
        <v>107.625</v>
      </c>
      <c r="H159" s="6">
        <v>110.17500000000001</v>
      </c>
      <c r="I159" s="6">
        <v>112.75</v>
      </c>
      <c r="J159" s="6">
        <v>116.22500000000001</v>
      </c>
      <c r="K159" s="6">
        <v>120.35000000000001</v>
      </c>
      <c r="L159" s="6">
        <v>123.85</v>
      </c>
    </row>
    <row r="160" spans="2:12">
      <c r="B160" t="s">
        <v>247</v>
      </c>
      <c r="C160" s="6">
        <v>34724.325000000004</v>
      </c>
      <c r="D160" s="6">
        <v>35359.125</v>
      </c>
      <c r="E160" s="6">
        <v>35928.699999999997</v>
      </c>
      <c r="F160" s="6">
        <v>36579.300000000003</v>
      </c>
      <c r="G160" s="6">
        <v>37142.849999999991</v>
      </c>
      <c r="H160" s="6">
        <v>37833.000000000007</v>
      </c>
      <c r="I160" s="6">
        <v>38390.15</v>
      </c>
      <c r="J160" s="6">
        <v>38650.949999999997</v>
      </c>
      <c r="K160" s="6">
        <v>38760.07499999999</v>
      </c>
      <c r="L160" s="6">
        <v>38842.324999999997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01"/>
  <sheetViews>
    <sheetView topLeftCell="B1" zoomScale="125" zoomScaleNormal="125" zoomScalePageLayoutView="125" workbookViewId="0">
      <pane xSplit="14220" topLeftCell="W1"/>
      <selection activeCell="C4" sqref="C4"/>
      <selection pane="topRight" activeCell="Z47" sqref="Z47"/>
    </sheetView>
  </sheetViews>
  <sheetFormatPr baseColWidth="10" defaultRowHeight="15" x14ac:dyDescent="0"/>
  <cols>
    <col min="1" max="1" width="6.1640625" customWidth="1"/>
    <col min="2" max="2" width="29" customWidth="1"/>
    <col min="3" max="20" width="12.33203125" bestFit="1" customWidth="1"/>
  </cols>
  <sheetData>
    <row r="3" spans="2:29">
      <c r="B3" s="4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</row>
    <row r="4" spans="2:29">
      <c r="B4" s="75"/>
      <c r="C4" s="45" t="s">
        <v>463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</row>
    <row r="5" spans="2:29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</row>
    <row r="6" spans="2:29">
      <c r="B6" s="7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2:29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</row>
    <row r="8" spans="2:29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</row>
    <row r="9" spans="2:29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</row>
    <row r="10" spans="2:29">
      <c r="B10" s="75"/>
    </row>
    <row r="11" spans="2:2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3" spans="2:29" s="75" customFormat="1"/>
    <row r="15" spans="2:29">
      <c r="B15" s="45"/>
    </row>
    <row r="16" spans="2:29">
      <c r="B16" s="75"/>
    </row>
    <row r="18" spans="2:27">
      <c r="C18" s="34"/>
      <c r="D18" s="34"/>
      <c r="E18" s="34"/>
      <c r="F18" s="34"/>
      <c r="G18" s="34"/>
      <c r="H18" s="34"/>
      <c r="I18" s="34"/>
      <c r="J18" s="34"/>
      <c r="K18" s="34"/>
    </row>
    <row r="19" spans="2:27">
      <c r="C19" s="6"/>
      <c r="D19" s="6"/>
      <c r="E19" s="6"/>
      <c r="F19" s="6"/>
      <c r="G19" s="6"/>
      <c r="H19" s="6"/>
      <c r="I19" s="6"/>
      <c r="J19" s="6"/>
      <c r="K19" s="6"/>
    </row>
    <row r="20" spans="2:27">
      <c r="C20" s="6"/>
      <c r="D20" s="6"/>
      <c r="E20" s="6"/>
      <c r="F20" s="6"/>
      <c r="G20" s="6"/>
      <c r="H20" s="6"/>
      <c r="I20" s="6"/>
      <c r="J20" s="6"/>
      <c r="K20" s="6"/>
    </row>
    <row r="21" spans="2:27">
      <c r="C21" s="6"/>
      <c r="D21" s="6"/>
      <c r="E21" s="6"/>
      <c r="F21" s="6"/>
      <c r="G21" s="6"/>
      <c r="H21" s="6"/>
      <c r="I21" s="6"/>
      <c r="J21" s="6"/>
      <c r="K21" s="6"/>
    </row>
    <row r="22" spans="2:27">
      <c r="C22" s="6"/>
      <c r="D22" s="6"/>
      <c r="E22" s="6"/>
      <c r="F22" s="6"/>
      <c r="G22" s="6"/>
      <c r="H22" s="6"/>
      <c r="I22" s="6"/>
      <c r="J22" s="6"/>
      <c r="K22" s="6"/>
    </row>
    <row r="23" spans="2:27">
      <c r="C23" s="6"/>
      <c r="D23" s="6"/>
      <c r="E23" s="6"/>
      <c r="F23" s="6"/>
      <c r="G23" s="6"/>
      <c r="H23" s="6"/>
      <c r="I23" s="6"/>
      <c r="J23" s="6"/>
      <c r="K23" s="6"/>
    </row>
    <row r="25" spans="2:27">
      <c r="C25" s="6"/>
      <c r="D25" s="6"/>
      <c r="E25" s="6"/>
      <c r="F25" s="6"/>
      <c r="G25" s="6"/>
      <c r="H25" s="6"/>
      <c r="I25" s="6"/>
      <c r="J25" s="6"/>
      <c r="K25" s="6"/>
    </row>
    <row r="28" spans="2:27">
      <c r="B28" s="45"/>
    </row>
    <row r="31" spans="2:27" s="34" customFormat="1">
      <c r="B31" s="81"/>
    </row>
    <row r="32" spans="2:27">
      <c r="B32" s="7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2:27">
      <c r="B33" s="7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2:27">
      <c r="B34" s="7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6" spans="2:27">
      <c r="B36" s="75"/>
    </row>
    <row r="37" spans="2:27">
      <c r="B37" s="7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40" spans="2:27">
      <c r="B40" s="45"/>
    </row>
    <row r="41" spans="2:27">
      <c r="B41" s="75"/>
    </row>
    <row r="43" spans="2:27">
      <c r="B43" s="75"/>
      <c r="C43" s="84"/>
      <c r="D43" s="84"/>
      <c r="E43" s="84"/>
      <c r="F43" s="84"/>
      <c r="G43" s="84"/>
      <c r="H43" s="84"/>
      <c r="I43" s="84"/>
      <c r="J43" s="84"/>
      <c r="K43" s="84"/>
      <c r="L43" s="84"/>
    </row>
    <row r="44" spans="2:27">
      <c r="B44" s="75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2:27">
      <c r="B45" s="75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2:27">
      <c r="B46" s="75"/>
      <c r="C46" s="6"/>
      <c r="D46" s="6"/>
      <c r="E46" s="6"/>
      <c r="F46" s="6"/>
      <c r="G46" s="6"/>
      <c r="H46" s="6"/>
      <c r="I46" s="6"/>
      <c r="J46" s="6"/>
      <c r="K46" s="6"/>
      <c r="L46" s="6"/>
    </row>
    <row r="49" spans="1:23">
      <c r="B49" s="45"/>
    </row>
    <row r="50" spans="1:23">
      <c r="B50" s="75"/>
    </row>
    <row r="51" spans="1:23" s="75" customFormat="1"/>
    <row r="52" spans="1:23">
      <c r="B52" s="75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23">
      <c r="B53" s="7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23">
      <c r="B54" s="7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23">
      <c r="B55" s="7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23">
      <c r="B56" s="7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23">
      <c r="B57" s="7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60" spans="1:23">
      <c r="A60" s="89"/>
      <c r="B60" s="90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</row>
    <row r="61" spans="1:23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</row>
    <row r="62" spans="1:23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</row>
    <row r="63" spans="1:23" s="34" customFormat="1">
      <c r="A63" s="91"/>
      <c r="B63" s="89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</row>
    <row r="64" spans="1:23">
      <c r="A64" s="89"/>
      <c r="B64" s="89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89"/>
      <c r="V64" s="89"/>
      <c r="W64" s="89"/>
    </row>
    <row r="65" spans="1:23">
      <c r="A65" s="89"/>
      <c r="B65" s="89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89"/>
      <c r="V65" s="89"/>
      <c r="W65" s="89"/>
    </row>
    <row r="66" spans="1:23">
      <c r="A66" s="89"/>
      <c r="B66" s="89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89"/>
      <c r="V66" s="89"/>
      <c r="W66" s="89"/>
    </row>
    <row r="67" spans="1:23">
      <c r="A67" s="89"/>
      <c r="B67" s="89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89"/>
      <c r="V67" s="89"/>
      <c r="W67" s="89"/>
    </row>
    <row r="68" spans="1:23">
      <c r="A68" s="89"/>
      <c r="B68" s="89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89"/>
      <c r="V68" s="89"/>
      <c r="W68" s="89"/>
    </row>
    <row r="71" spans="1:23">
      <c r="B71" s="4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</row>
    <row r="72" spans="1:23"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</row>
    <row r="73" spans="1:23"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</row>
    <row r="74" spans="1:23">
      <c r="B74" s="75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</row>
    <row r="75" spans="1:23">
      <c r="B75" s="7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3">
      <c r="B76" s="7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3">
      <c r="B77" s="7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3">
      <c r="B78" s="7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3">
      <c r="B79" s="7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2" spans="2:22">
      <c r="B82" s="45"/>
    </row>
    <row r="83" spans="2:22">
      <c r="B83" s="75"/>
    </row>
    <row r="85" spans="2:22"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</row>
    <row r="86" spans="2:22">
      <c r="B86" s="7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2:22">
      <c r="B87" s="7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2:22">
      <c r="B88" s="7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2:22">
      <c r="B89" s="7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2:22">
      <c r="B90" s="7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2:22">
      <c r="B91" s="75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</row>
    <row r="94" spans="2:22">
      <c r="B94" s="4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</row>
    <row r="95" spans="2:22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</row>
    <row r="96" spans="2:22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</row>
    <row r="97" spans="2:22">
      <c r="B97" s="75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</row>
    <row r="98" spans="2:22">
      <c r="B98" s="7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2:22">
      <c r="B99" s="7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2:22">
      <c r="B100" s="75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2:22">
      <c r="B101" s="7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Notas</vt:lpstr>
      <vt:lpstr>1 CRE86-e</vt:lpstr>
      <vt:lpstr>2 BDMORES00</vt:lpstr>
      <vt:lpstr>3 CRE95</vt:lpstr>
      <vt:lpstr>4. CRE00</vt:lpstr>
      <vt:lpstr>5. CRE08</vt:lpstr>
      <vt:lpstr>6. CRE10</vt:lpstr>
      <vt:lpstr>7. EPA</vt:lpstr>
      <vt:lpstr>8. CNE y CNTR</vt:lpstr>
      <vt:lpstr> CNTR detalle</vt:lpstr>
    </vt:vector>
  </TitlesOfParts>
  <Company>Fedea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cp:lastPrinted>2015-05-06T14:31:03Z</cp:lastPrinted>
  <dcterms:created xsi:type="dcterms:W3CDTF">2015-03-25T10:57:37Z</dcterms:created>
  <dcterms:modified xsi:type="dcterms:W3CDTF">2016-11-07T15:03:46Z</dcterms:modified>
</cp:coreProperties>
</file>