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240" yWindow="240" windowWidth="36580" windowHeight="22380" tabRatio="500" firstSheet="18" activeTab="18"/>
  </bookViews>
  <sheets>
    <sheet name="2017" sheetId="25" r:id="rId1"/>
    <sheet name="2016" sheetId="5" r:id="rId2"/>
    <sheet name="2015" sheetId="6" r:id="rId3"/>
    <sheet name="2014" sheetId="7" r:id="rId4"/>
    <sheet name="2013" sheetId="8" r:id="rId5"/>
    <sheet name="2012" sheetId="9" r:id="rId6"/>
    <sheet name="2011" sheetId="10" r:id="rId7"/>
    <sheet name="2010" sheetId="11" r:id="rId8"/>
    <sheet name="2009" sheetId="12" r:id="rId9"/>
    <sheet name="2008" sheetId="13" r:id="rId10"/>
    <sheet name="2007" sheetId="14" r:id="rId11"/>
    <sheet name="2006" sheetId="15" r:id="rId12"/>
    <sheet name="2005" sheetId="16" r:id="rId13"/>
    <sheet name="2004" sheetId="17" r:id="rId14"/>
    <sheet name="2003" sheetId="18" r:id="rId15"/>
    <sheet name="2002" sheetId="19" r:id="rId16"/>
    <sheet name="2001" sheetId="20" r:id="rId17"/>
    <sheet name="2000" sheetId="21" r:id="rId18"/>
    <sheet name="INDICE" sheetId="23" r:id="rId19"/>
    <sheet name="recursos" sheetId="2" r:id="rId20"/>
    <sheet name="empleos" sheetId="3" r:id="rId21"/>
    <sheet name="otras variables" sheetId="24" r:id="rId2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56" i="24" l="1"/>
  <c r="U55" i="24"/>
  <c r="U57" i="24"/>
  <c r="U58" i="24"/>
  <c r="U59" i="24"/>
  <c r="U60" i="24"/>
  <c r="U61" i="24"/>
  <c r="U62" i="24"/>
  <c r="U63" i="24"/>
  <c r="U64" i="24"/>
  <c r="U65" i="24"/>
  <c r="U66" i="24"/>
  <c r="U67" i="24"/>
  <c r="U68" i="24"/>
  <c r="U69" i="24"/>
  <c r="U70" i="24"/>
  <c r="U71" i="24"/>
  <c r="U72" i="24"/>
  <c r="U73" i="24"/>
  <c r="U51" i="24"/>
  <c r="U33" i="24"/>
  <c r="U29" i="24"/>
  <c r="U7" i="24"/>
  <c r="U26" i="24"/>
  <c r="U202" i="3"/>
  <c r="U177" i="3"/>
  <c r="U153" i="3"/>
  <c r="U172" i="3"/>
  <c r="U129" i="3"/>
  <c r="U148" i="3"/>
  <c r="U105" i="3"/>
  <c r="U124" i="3"/>
  <c r="U80" i="3"/>
  <c r="U99" i="3"/>
  <c r="U56" i="3"/>
  <c r="U75" i="3"/>
  <c r="S52" i="3"/>
  <c r="U32" i="3"/>
  <c r="U51" i="3"/>
  <c r="U26" i="3"/>
  <c r="U28" i="3"/>
  <c r="U7" i="3"/>
  <c r="U85" i="2"/>
  <c r="U80" i="2"/>
  <c r="U61" i="2"/>
  <c r="U55" i="2"/>
  <c r="U36" i="2"/>
  <c r="U29" i="2"/>
  <c r="U10" i="2"/>
  <c r="M89" i="25"/>
  <c r="L89" i="25"/>
  <c r="K89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H112" i="25"/>
  <c r="G112" i="25"/>
  <c r="F112" i="25"/>
  <c r="E112" i="25"/>
  <c r="D112" i="25"/>
  <c r="C112" i="25"/>
  <c r="T36" i="25"/>
  <c r="T37" i="25"/>
  <c r="T93" i="25"/>
  <c r="T39" i="25"/>
  <c r="T40" i="25"/>
  <c r="T41" i="25"/>
  <c r="T80" i="25"/>
  <c r="T94" i="25"/>
  <c r="T43" i="25"/>
  <c r="T44" i="25"/>
  <c r="T95" i="25"/>
  <c r="T81" i="25"/>
  <c r="T99" i="25"/>
  <c r="T98" i="25"/>
  <c r="T84" i="25"/>
  <c r="T100" i="25"/>
  <c r="T82" i="25"/>
  <c r="T89" i="25"/>
  <c r="T83" i="25"/>
  <c r="T85" i="25"/>
  <c r="T86" i="25"/>
  <c r="T88" i="25"/>
  <c r="T87" i="25"/>
  <c r="T101" i="25"/>
  <c r="T106" i="25"/>
  <c r="S36" i="25"/>
  <c r="S37" i="25"/>
  <c r="S93" i="25"/>
  <c r="S39" i="25"/>
  <c r="S40" i="25"/>
  <c r="S41" i="25"/>
  <c r="S80" i="25"/>
  <c r="S43" i="25"/>
  <c r="S95" i="25"/>
  <c r="S81" i="25"/>
  <c r="S99" i="25"/>
  <c r="S84" i="25"/>
  <c r="S100" i="25"/>
  <c r="S82" i="25"/>
  <c r="S83" i="25"/>
  <c r="S104" i="25"/>
  <c r="S85" i="25"/>
  <c r="S86" i="25"/>
  <c r="S105" i="25"/>
  <c r="S88" i="25"/>
  <c r="S87" i="25"/>
  <c r="R36" i="25"/>
  <c r="R37" i="25"/>
  <c r="R93" i="25"/>
  <c r="R39" i="25"/>
  <c r="R40" i="25"/>
  <c r="R41" i="25"/>
  <c r="R43" i="25"/>
  <c r="R80" i="25"/>
  <c r="R94" i="25"/>
  <c r="R81" i="25"/>
  <c r="R99" i="25"/>
  <c r="R84" i="25"/>
  <c r="R100" i="25"/>
  <c r="R82" i="25"/>
  <c r="R101" i="25"/>
  <c r="R83" i="25"/>
  <c r="R85" i="25"/>
  <c r="R105" i="25"/>
  <c r="R86" i="25"/>
  <c r="R88" i="25"/>
  <c r="R87" i="25"/>
  <c r="Q36" i="25"/>
  <c r="Q37" i="25"/>
  <c r="Q93" i="25"/>
  <c r="Q39" i="25"/>
  <c r="Q40" i="25"/>
  <c r="Q41" i="25"/>
  <c r="Q80" i="25"/>
  <c r="Q81" i="25"/>
  <c r="Q99" i="25"/>
  <c r="Q84" i="25"/>
  <c r="Q100" i="25"/>
  <c r="Q82" i="25"/>
  <c r="Q83" i="25"/>
  <c r="Q85" i="25"/>
  <c r="Q86" i="25"/>
  <c r="Q105" i="25"/>
  <c r="Q88" i="25"/>
  <c r="P36" i="25"/>
  <c r="P37" i="25"/>
  <c r="P39" i="25"/>
  <c r="P40" i="25"/>
  <c r="P41" i="25"/>
  <c r="P80" i="25"/>
  <c r="P81" i="25"/>
  <c r="P87" i="25"/>
  <c r="P84" i="25"/>
  <c r="P100" i="25"/>
  <c r="P82" i="25"/>
  <c r="P103" i="25"/>
  <c r="P83" i="25"/>
  <c r="P104" i="25"/>
  <c r="P85" i="25"/>
  <c r="P105" i="25"/>
  <c r="P86" i="25"/>
  <c r="P88" i="25"/>
  <c r="O36" i="25"/>
  <c r="O37" i="25"/>
  <c r="O39" i="25"/>
  <c r="O40" i="25"/>
  <c r="O80" i="25"/>
  <c r="O81" i="25"/>
  <c r="O99" i="25"/>
  <c r="O84" i="25"/>
  <c r="O100" i="25"/>
  <c r="O82" i="25"/>
  <c r="O83" i="25"/>
  <c r="O104" i="25"/>
  <c r="O85" i="25"/>
  <c r="O86" i="25"/>
  <c r="O88" i="25"/>
  <c r="N36" i="25"/>
  <c r="N37" i="25"/>
  <c r="N93" i="25"/>
  <c r="N39" i="25"/>
  <c r="N41" i="25"/>
  <c r="N40" i="25"/>
  <c r="N80" i="25"/>
  <c r="N81" i="25"/>
  <c r="N99" i="25"/>
  <c r="N84" i="25"/>
  <c r="N100" i="25"/>
  <c r="N82" i="25"/>
  <c r="N83" i="25"/>
  <c r="N85" i="25"/>
  <c r="N86" i="25"/>
  <c r="N88" i="25"/>
  <c r="N87" i="25"/>
  <c r="M36" i="25"/>
  <c r="M37" i="25"/>
  <c r="M93" i="25"/>
  <c r="M39" i="25"/>
  <c r="M40" i="25"/>
  <c r="M41" i="25"/>
  <c r="M94" i="25"/>
  <c r="M80" i="25"/>
  <c r="M81" i="25"/>
  <c r="M99" i="25"/>
  <c r="M84" i="25"/>
  <c r="M87" i="25"/>
  <c r="M100" i="25"/>
  <c r="M82" i="25"/>
  <c r="M83" i="25"/>
  <c r="M85" i="25"/>
  <c r="M86" i="25"/>
  <c r="M101" i="25"/>
  <c r="M106" i="25"/>
  <c r="M88" i="25"/>
  <c r="L36" i="25"/>
  <c r="L37" i="25"/>
  <c r="L39" i="25"/>
  <c r="L40" i="25"/>
  <c r="L41" i="25"/>
  <c r="L43" i="25"/>
  <c r="L95" i="25"/>
  <c r="L80" i="25"/>
  <c r="L94" i="25"/>
  <c r="L81" i="25"/>
  <c r="L99" i="25"/>
  <c r="L84" i="25"/>
  <c r="L100" i="25"/>
  <c r="L82" i="25"/>
  <c r="L83" i="25"/>
  <c r="L85" i="25"/>
  <c r="L86" i="25"/>
  <c r="L88" i="25"/>
  <c r="K36" i="25"/>
  <c r="K37" i="25"/>
  <c r="K39" i="25"/>
  <c r="K40" i="25"/>
  <c r="K41" i="25"/>
  <c r="K94" i="25"/>
  <c r="K80" i="25"/>
  <c r="K81" i="25"/>
  <c r="K87" i="25"/>
  <c r="K99" i="25"/>
  <c r="K84" i="25"/>
  <c r="K100" i="25"/>
  <c r="K82" i="25"/>
  <c r="K83" i="25"/>
  <c r="K85" i="25"/>
  <c r="K86" i="25"/>
  <c r="K88" i="25"/>
  <c r="J36" i="25"/>
  <c r="J37" i="25"/>
  <c r="J39" i="25"/>
  <c r="J40" i="25"/>
  <c r="J41" i="25"/>
  <c r="J80" i="25"/>
  <c r="J81" i="25"/>
  <c r="J99" i="25"/>
  <c r="J84" i="25"/>
  <c r="J100" i="25"/>
  <c r="J82" i="25"/>
  <c r="J89" i="25"/>
  <c r="J83" i="25"/>
  <c r="J104" i="25"/>
  <c r="J85" i="25"/>
  <c r="J105" i="25"/>
  <c r="J86" i="25"/>
  <c r="J88" i="25"/>
  <c r="I36" i="25"/>
  <c r="I37" i="25"/>
  <c r="I93" i="25"/>
  <c r="I39" i="25"/>
  <c r="I41" i="25"/>
  <c r="I40" i="25"/>
  <c r="I80" i="25"/>
  <c r="I81" i="25"/>
  <c r="I99" i="25"/>
  <c r="I84" i="25"/>
  <c r="I100" i="25"/>
  <c r="I82" i="25"/>
  <c r="I89" i="25"/>
  <c r="I83" i="25"/>
  <c r="I85" i="25"/>
  <c r="I86" i="25"/>
  <c r="I105" i="25"/>
  <c r="I88" i="25"/>
  <c r="I87" i="25"/>
  <c r="I101" i="25"/>
  <c r="I106" i="25"/>
  <c r="I98" i="25"/>
  <c r="H36" i="25"/>
  <c r="H37" i="25"/>
  <c r="H93" i="25"/>
  <c r="H39" i="25"/>
  <c r="H40" i="25"/>
  <c r="H41" i="25"/>
  <c r="H44" i="25"/>
  <c r="H80" i="25"/>
  <c r="H94" i="25"/>
  <c r="H43" i="25"/>
  <c r="H95" i="25"/>
  <c r="H81" i="25"/>
  <c r="H99" i="25"/>
  <c r="H98" i="25"/>
  <c r="H84" i="25"/>
  <c r="H100" i="25"/>
  <c r="H82" i="25"/>
  <c r="H89" i="25"/>
  <c r="H83" i="25"/>
  <c r="H85" i="25"/>
  <c r="H86" i="25"/>
  <c r="H88" i="25"/>
  <c r="H87" i="25"/>
  <c r="H101" i="25"/>
  <c r="H106" i="25"/>
  <c r="G36" i="25"/>
  <c r="G37" i="25"/>
  <c r="G93" i="25"/>
  <c r="G39" i="25"/>
  <c r="G41" i="25"/>
  <c r="G40" i="25"/>
  <c r="G80" i="25"/>
  <c r="G81" i="25"/>
  <c r="G99" i="25"/>
  <c r="G84" i="25"/>
  <c r="G100" i="25"/>
  <c r="G82" i="25"/>
  <c r="G83" i="25"/>
  <c r="G104" i="25"/>
  <c r="G85" i="25"/>
  <c r="G86" i="25"/>
  <c r="G105" i="25"/>
  <c r="G88" i="25"/>
  <c r="G87" i="25"/>
  <c r="F36" i="25"/>
  <c r="F37" i="25"/>
  <c r="F39" i="25"/>
  <c r="F40" i="25"/>
  <c r="F41" i="25"/>
  <c r="F43" i="25"/>
  <c r="F95" i="25"/>
  <c r="F80" i="25"/>
  <c r="F94" i="25"/>
  <c r="F81" i="25"/>
  <c r="F99" i="25"/>
  <c r="F84" i="25"/>
  <c r="F100" i="25"/>
  <c r="F82" i="25"/>
  <c r="F101" i="25"/>
  <c r="F83" i="25"/>
  <c r="F85" i="25"/>
  <c r="F105" i="25"/>
  <c r="F86" i="25"/>
  <c r="F88" i="25"/>
  <c r="F87" i="25"/>
  <c r="E36" i="25"/>
  <c r="E37" i="25"/>
  <c r="E93" i="25"/>
  <c r="E39" i="25"/>
  <c r="E40" i="25"/>
  <c r="E41" i="25"/>
  <c r="E94" i="25"/>
  <c r="E80" i="25"/>
  <c r="E81" i="25"/>
  <c r="E99" i="25"/>
  <c r="E84" i="25"/>
  <c r="E100" i="25"/>
  <c r="E82" i="25"/>
  <c r="E83" i="25"/>
  <c r="E85" i="25"/>
  <c r="E86" i="25"/>
  <c r="E105" i="25"/>
  <c r="E88" i="25"/>
  <c r="D36" i="25"/>
  <c r="D37" i="25"/>
  <c r="D39" i="25"/>
  <c r="D40" i="25"/>
  <c r="D41" i="25"/>
  <c r="D80" i="25"/>
  <c r="D81" i="25"/>
  <c r="D87" i="25"/>
  <c r="D84" i="25"/>
  <c r="D100" i="25"/>
  <c r="D82" i="25"/>
  <c r="D103" i="25"/>
  <c r="D83" i="25"/>
  <c r="D104" i="25"/>
  <c r="D85" i="25"/>
  <c r="D105" i="25"/>
  <c r="D86" i="25"/>
  <c r="D88" i="25"/>
  <c r="C36" i="25"/>
  <c r="C37" i="25"/>
  <c r="C39" i="25"/>
  <c r="C41" i="25"/>
  <c r="C40" i="25"/>
  <c r="C80" i="25"/>
  <c r="C81" i="25"/>
  <c r="C99" i="25"/>
  <c r="C84" i="25"/>
  <c r="C100" i="25"/>
  <c r="C82" i="25"/>
  <c r="C87" i="25"/>
  <c r="C83" i="25"/>
  <c r="C104" i="25"/>
  <c r="C85" i="25"/>
  <c r="C86" i="25"/>
  <c r="C88" i="25"/>
  <c r="T103" i="25"/>
  <c r="T104" i="25"/>
  <c r="T105" i="25"/>
  <c r="S103" i="25"/>
  <c r="R103" i="25"/>
  <c r="R104" i="25"/>
  <c r="Q103" i="25"/>
  <c r="Q104" i="25"/>
  <c r="O105" i="25"/>
  <c r="N104" i="25"/>
  <c r="N105" i="25"/>
  <c r="M103" i="25"/>
  <c r="M104" i="25"/>
  <c r="M105" i="25"/>
  <c r="L103" i="25"/>
  <c r="L104" i="25"/>
  <c r="L105" i="25"/>
  <c r="K103" i="25"/>
  <c r="K104" i="25"/>
  <c r="K105" i="25"/>
  <c r="J103" i="25"/>
  <c r="I103" i="25"/>
  <c r="I104" i="25"/>
  <c r="H103" i="25"/>
  <c r="H104" i="25"/>
  <c r="H105" i="25"/>
  <c r="G103" i="25"/>
  <c r="F104" i="25"/>
  <c r="E103" i="25"/>
  <c r="E104" i="25"/>
  <c r="C105" i="25"/>
  <c r="R220" i="3"/>
  <c r="T172" i="3"/>
  <c r="S172" i="3"/>
  <c r="R172" i="3"/>
  <c r="T148" i="3"/>
  <c r="S148" i="3"/>
  <c r="R148" i="3"/>
  <c r="T124" i="3"/>
  <c r="S124" i="3"/>
  <c r="R124" i="3"/>
  <c r="T99" i="3"/>
  <c r="S99" i="3"/>
  <c r="R99" i="3"/>
  <c r="T75" i="3"/>
  <c r="S75" i="3"/>
  <c r="R75" i="3"/>
  <c r="T51" i="3"/>
  <c r="S51" i="3"/>
  <c r="R51" i="3"/>
  <c r="T28" i="3"/>
  <c r="T26" i="3"/>
  <c r="S26" i="3"/>
  <c r="R26" i="3"/>
  <c r="T56" i="24"/>
  <c r="T57" i="24"/>
  <c r="T58" i="24"/>
  <c r="T59" i="24"/>
  <c r="T60" i="24"/>
  <c r="T61" i="24"/>
  <c r="T62" i="24"/>
  <c r="T63" i="24"/>
  <c r="T64" i="24"/>
  <c r="T65" i="24"/>
  <c r="T66" i="24"/>
  <c r="T67" i="24"/>
  <c r="T68" i="24"/>
  <c r="T69" i="24"/>
  <c r="T70" i="24"/>
  <c r="T71" i="24"/>
  <c r="T72" i="24"/>
  <c r="T51" i="24"/>
  <c r="T73" i="24"/>
  <c r="S51" i="24"/>
  <c r="S26" i="24"/>
  <c r="T26" i="24"/>
  <c r="T80" i="2"/>
  <c r="S80" i="2"/>
  <c r="R80" i="2"/>
  <c r="T55" i="2"/>
  <c r="S55" i="2"/>
  <c r="R55" i="2"/>
  <c r="T29" i="2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G57" i="24"/>
  <c r="H57" i="24"/>
  <c r="I57" i="24"/>
  <c r="J57" i="24"/>
  <c r="K57" i="24"/>
  <c r="L57" i="24"/>
  <c r="M57" i="24"/>
  <c r="N57" i="24"/>
  <c r="O57" i="24"/>
  <c r="P57" i="24"/>
  <c r="Q57" i="24"/>
  <c r="R57" i="24"/>
  <c r="S57" i="24"/>
  <c r="G58" i="24"/>
  <c r="H58" i="24"/>
  <c r="I58" i="24"/>
  <c r="J58" i="24"/>
  <c r="K58" i="24"/>
  <c r="L58" i="24"/>
  <c r="M58" i="24"/>
  <c r="N58" i="24"/>
  <c r="O58" i="24"/>
  <c r="P58" i="24"/>
  <c r="Q58" i="24"/>
  <c r="R58" i="24"/>
  <c r="S58" i="24"/>
  <c r="G59" i="24"/>
  <c r="H59" i="24"/>
  <c r="I59" i="24"/>
  <c r="J59" i="24"/>
  <c r="K59" i="24"/>
  <c r="L59" i="24"/>
  <c r="M59" i="24"/>
  <c r="N59" i="24"/>
  <c r="O59" i="24"/>
  <c r="P59" i="24"/>
  <c r="Q59" i="24"/>
  <c r="R59" i="24"/>
  <c r="S59" i="24"/>
  <c r="G60" i="24"/>
  <c r="H60" i="24"/>
  <c r="I60" i="24"/>
  <c r="J60" i="24"/>
  <c r="K60" i="24"/>
  <c r="L60" i="24"/>
  <c r="M60" i="24"/>
  <c r="N60" i="24"/>
  <c r="O60" i="24"/>
  <c r="P60" i="24"/>
  <c r="Q60" i="24"/>
  <c r="R60" i="24"/>
  <c r="S60" i="24"/>
  <c r="G61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G62" i="24"/>
  <c r="H62" i="24"/>
  <c r="I62" i="24"/>
  <c r="J62" i="24"/>
  <c r="K62" i="24"/>
  <c r="L62" i="24"/>
  <c r="M62" i="24"/>
  <c r="N62" i="24"/>
  <c r="O62" i="24"/>
  <c r="P62" i="24"/>
  <c r="Q62" i="24"/>
  <c r="R62" i="24"/>
  <c r="S62" i="24"/>
  <c r="G63" i="24"/>
  <c r="H63" i="24"/>
  <c r="I63" i="24"/>
  <c r="J63" i="24"/>
  <c r="K63" i="24"/>
  <c r="L63" i="24"/>
  <c r="M63" i="24"/>
  <c r="N63" i="24"/>
  <c r="O63" i="24"/>
  <c r="P63" i="24"/>
  <c r="Q63" i="24"/>
  <c r="R63" i="24"/>
  <c r="S63" i="24"/>
  <c r="G64" i="24"/>
  <c r="H64" i="24"/>
  <c r="I64" i="24"/>
  <c r="J64" i="24"/>
  <c r="K64" i="24"/>
  <c r="L64" i="24"/>
  <c r="M64" i="24"/>
  <c r="N64" i="24"/>
  <c r="O64" i="24"/>
  <c r="P64" i="24"/>
  <c r="Q64" i="24"/>
  <c r="R64" i="24"/>
  <c r="S64" i="24"/>
  <c r="G65" i="24"/>
  <c r="H65" i="24"/>
  <c r="I65" i="24"/>
  <c r="J65" i="24"/>
  <c r="K65" i="24"/>
  <c r="L65" i="24"/>
  <c r="M65" i="24"/>
  <c r="N65" i="24"/>
  <c r="O65" i="24"/>
  <c r="P65" i="24"/>
  <c r="Q65" i="24"/>
  <c r="R65" i="24"/>
  <c r="S65" i="24"/>
  <c r="G66" i="24"/>
  <c r="H66" i="24"/>
  <c r="I66" i="24"/>
  <c r="J66" i="24"/>
  <c r="K66" i="24"/>
  <c r="L66" i="24"/>
  <c r="M66" i="24"/>
  <c r="N66" i="24"/>
  <c r="O66" i="24"/>
  <c r="P66" i="24"/>
  <c r="Q66" i="24"/>
  <c r="R66" i="24"/>
  <c r="S66" i="24"/>
  <c r="G67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G68" i="24"/>
  <c r="H68" i="24"/>
  <c r="I68" i="24"/>
  <c r="J68" i="24"/>
  <c r="K68" i="24"/>
  <c r="L68" i="24"/>
  <c r="M68" i="24"/>
  <c r="N68" i="24"/>
  <c r="O68" i="24"/>
  <c r="P68" i="24"/>
  <c r="Q68" i="24"/>
  <c r="R68" i="24"/>
  <c r="S68" i="24"/>
  <c r="G69" i="24"/>
  <c r="H69" i="24"/>
  <c r="I69" i="24"/>
  <c r="J69" i="24"/>
  <c r="K69" i="24"/>
  <c r="L69" i="24"/>
  <c r="M69" i="24"/>
  <c r="N69" i="24"/>
  <c r="O69" i="24"/>
  <c r="P69" i="24"/>
  <c r="Q69" i="24"/>
  <c r="R69" i="24"/>
  <c r="S69" i="24"/>
  <c r="G70" i="24"/>
  <c r="H70" i="24"/>
  <c r="I70" i="24"/>
  <c r="J70" i="24"/>
  <c r="K70" i="24"/>
  <c r="L70" i="24"/>
  <c r="M70" i="24"/>
  <c r="N70" i="24"/>
  <c r="O70" i="24"/>
  <c r="P70" i="24"/>
  <c r="Q70" i="24"/>
  <c r="R70" i="24"/>
  <c r="S70" i="24"/>
  <c r="G71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G72" i="24"/>
  <c r="H72" i="24"/>
  <c r="I72" i="24"/>
  <c r="J72" i="24"/>
  <c r="K72" i="24"/>
  <c r="L72" i="24"/>
  <c r="M72" i="24"/>
  <c r="N72" i="24"/>
  <c r="O72" i="24"/>
  <c r="P72" i="24"/>
  <c r="Q72" i="24"/>
  <c r="R72" i="24"/>
  <c r="S72" i="24"/>
  <c r="Q73" i="24"/>
  <c r="S73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56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R55" i="24"/>
  <c r="S55" i="24"/>
  <c r="T55" i="24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F28" i="3"/>
  <c r="K89" i="21"/>
  <c r="Q89" i="20"/>
  <c r="E89" i="20"/>
  <c r="F89" i="6"/>
  <c r="X57" i="5"/>
  <c r="R51" i="24"/>
  <c r="R73" i="24"/>
  <c r="Q51" i="24"/>
  <c r="P51" i="24"/>
  <c r="P73" i="24"/>
  <c r="O51" i="24"/>
  <c r="O73" i="24"/>
  <c r="N51" i="24"/>
  <c r="N73" i="24"/>
  <c r="M51" i="24"/>
  <c r="M73" i="24"/>
  <c r="L51" i="24"/>
  <c r="L73" i="24"/>
  <c r="K51" i="24"/>
  <c r="K73" i="24"/>
  <c r="J51" i="24"/>
  <c r="J73" i="24"/>
  <c r="I51" i="24"/>
  <c r="I73" i="24"/>
  <c r="H51" i="24"/>
  <c r="H73" i="24"/>
  <c r="G51" i="24"/>
  <c r="G73" i="24"/>
  <c r="F51" i="24"/>
  <c r="F7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D89" i="2"/>
  <c r="E89" i="2"/>
  <c r="F89" i="2"/>
  <c r="G89" i="2"/>
  <c r="H89" i="2"/>
  <c r="I89" i="2"/>
  <c r="J89" i="2"/>
  <c r="K89" i="2"/>
  <c r="K104" i="2"/>
  <c r="L89" i="2"/>
  <c r="M89" i="2"/>
  <c r="N89" i="2"/>
  <c r="O89" i="2"/>
  <c r="P89" i="2"/>
  <c r="Q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Q10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D103" i="2"/>
  <c r="E103" i="2"/>
  <c r="F103" i="2"/>
  <c r="G103" i="2"/>
  <c r="H103" i="2"/>
  <c r="I103" i="2"/>
  <c r="I104" i="2"/>
  <c r="J103" i="2"/>
  <c r="K103" i="2"/>
  <c r="L103" i="2"/>
  <c r="M103" i="2"/>
  <c r="N103" i="2"/>
  <c r="O103" i="2"/>
  <c r="P103" i="2"/>
  <c r="Q103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104" i="2"/>
  <c r="C87" i="2"/>
  <c r="C86" i="2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C211" i="3"/>
  <c r="D211" i="3"/>
  <c r="E211" i="3"/>
  <c r="F211" i="3"/>
  <c r="G211" i="3"/>
  <c r="H211" i="3"/>
  <c r="I211" i="3"/>
  <c r="J211" i="3"/>
  <c r="K211" i="3"/>
  <c r="K221" i="3"/>
  <c r="L211" i="3"/>
  <c r="M211" i="3"/>
  <c r="N211" i="3"/>
  <c r="O211" i="3"/>
  <c r="P211" i="3"/>
  <c r="Q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C220" i="3"/>
  <c r="D220" i="3"/>
  <c r="E220" i="3"/>
  <c r="F220" i="3"/>
  <c r="G220" i="3"/>
  <c r="H220" i="3"/>
  <c r="I220" i="3"/>
  <c r="J220" i="3"/>
  <c r="J221" i="3"/>
  <c r="K220" i="3"/>
  <c r="L220" i="3"/>
  <c r="M220" i="3"/>
  <c r="N220" i="3"/>
  <c r="O220" i="3"/>
  <c r="P220" i="3"/>
  <c r="Q220" i="3"/>
  <c r="D203" i="3"/>
  <c r="E203" i="3"/>
  <c r="F203" i="3"/>
  <c r="G203" i="3"/>
  <c r="H203" i="3"/>
  <c r="H221" i="3"/>
  <c r="I203" i="3"/>
  <c r="J203" i="3"/>
  <c r="K203" i="3"/>
  <c r="L203" i="3"/>
  <c r="M203" i="3"/>
  <c r="N203" i="3"/>
  <c r="O203" i="3"/>
  <c r="P203" i="3"/>
  <c r="Q203" i="3"/>
  <c r="Q221" i="3"/>
  <c r="C203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D195" i="3"/>
  <c r="E195" i="3"/>
  <c r="F195" i="3"/>
  <c r="G195" i="3"/>
  <c r="G196" i="3"/>
  <c r="H195" i="3"/>
  <c r="I195" i="3"/>
  <c r="J195" i="3"/>
  <c r="K195" i="3"/>
  <c r="L195" i="3"/>
  <c r="L196" i="3"/>
  <c r="M195" i="3"/>
  <c r="N195" i="3"/>
  <c r="O195" i="3"/>
  <c r="P195" i="3"/>
  <c r="Q195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96" i="3"/>
  <c r="C181" i="3"/>
  <c r="C180" i="3"/>
  <c r="C179" i="3"/>
  <c r="C178" i="3"/>
  <c r="N221" i="3"/>
  <c r="E22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P196" i="3"/>
  <c r="N196" i="3"/>
  <c r="J196" i="3"/>
  <c r="H196" i="3"/>
  <c r="F196" i="3"/>
  <c r="D19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P104" i="2"/>
  <c r="N104" i="2"/>
  <c r="L104" i="2"/>
  <c r="J104" i="2"/>
  <c r="H104" i="2"/>
  <c r="G104" i="2"/>
  <c r="F104" i="2"/>
  <c r="E104" i="2"/>
  <c r="D10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C29" i="2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T112" i="20"/>
  <c r="S112" i="20"/>
  <c r="R112" i="20"/>
  <c r="Q112" i="20"/>
  <c r="P112" i="20"/>
  <c r="O112" i="20"/>
  <c r="N112" i="20"/>
  <c r="M112" i="20"/>
  <c r="L112" i="20"/>
  <c r="K112" i="20"/>
  <c r="J112" i="20"/>
  <c r="I112" i="20"/>
  <c r="H112" i="20"/>
  <c r="G112" i="20"/>
  <c r="F112" i="20"/>
  <c r="E112" i="20"/>
  <c r="D112" i="20"/>
  <c r="C112" i="20"/>
  <c r="T112" i="19"/>
  <c r="S112" i="19"/>
  <c r="R112" i="19"/>
  <c r="Q112" i="19"/>
  <c r="P112" i="19"/>
  <c r="O112" i="19"/>
  <c r="N112" i="19"/>
  <c r="M112" i="19"/>
  <c r="L112" i="19"/>
  <c r="K112" i="19"/>
  <c r="J112" i="19"/>
  <c r="I112" i="19"/>
  <c r="H112" i="19"/>
  <c r="G112" i="19"/>
  <c r="F112" i="19"/>
  <c r="E112" i="19"/>
  <c r="D112" i="19"/>
  <c r="C112" i="19"/>
  <c r="T112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T112" i="17"/>
  <c r="S112" i="17"/>
  <c r="R112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T112" i="16"/>
  <c r="S112" i="16"/>
  <c r="R112" i="16"/>
  <c r="Q112" i="16"/>
  <c r="P112" i="16"/>
  <c r="O112" i="16"/>
  <c r="N112" i="16"/>
  <c r="M112" i="16"/>
  <c r="L112" i="16"/>
  <c r="K112" i="16"/>
  <c r="J112" i="16"/>
  <c r="I112" i="16"/>
  <c r="H112" i="16"/>
  <c r="G112" i="16"/>
  <c r="F112" i="16"/>
  <c r="E112" i="16"/>
  <c r="D112" i="16"/>
  <c r="C112" i="16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G112" i="14"/>
  <c r="F112" i="14"/>
  <c r="E112" i="14"/>
  <c r="D112" i="14"/>
  <c r="C112" i="14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C112" i="13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C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36" i="6"/>
  <c r="D36" i="6"/>
  <c r="E36" i="6"/>
  <c r="F36" i="6"/>
  <c r="G36" i="6"/>
  <c r="H36" i="6"/>
  <c r="I36" i="6"/>
  <c r="J36" i="6"/>
  <c r="K36" i="6"/>
  <c r="K37" i="6"/>
  <c r="L36" i="6"/>
  <c r="M36" i="6"/>
  <c r="M37" i="6"/>
  <c r="M44" i="6"/>
  <c r="N36" i="6"/>
  <c r="O36" i="6"/>
  <c r="P36" i="6"/>
  <c r="Q36" i="6"/>
  <c r="R36" i="6"/>
  <c r="S36" i="6"/>
  <c r="T36" i="6"/>
  <c r="C37" i="6"/>
  <c r="D37" i="6"/>
  <c r="E37" i="6"/>
  <c r="F37" i="6"/>
  <c r="G37" i="6"/>
  <c r="H37" i="6"/>
  <c r="I37" i="6"/>
  <c r="J37" i="6"/>
  <c r="L37" i="6"/>
  <c r="N37" i="6"/>
  <c r="O37" i="6"/>
  <c r="P37" i="6"/>
  <c r="Q37" i="6"/>
  <c r="R37" i="6"/>
  <c r="S37" i="6"/>
  <c r="T37" i="6"/>
  <c r="C39" i="6"/>
  <c r="D39" i="6"/>
  <c r="E39" i="6"/>
  <c r="F39" i="6"/>
  <c r="G39" i="6"/>
  <c r="H39" i="6"/>
  <c r="I39" i="6"/>
  <c r="J39" i="6"/>
  <c r="K39" i="6"/>
  <c r="K41" i="6"/>
  <c r="L39" i="6"/>
  <c r="M39" i="6"/>
  <c r="M41" i="6"/>
  <c r="M43" i="6"/>
  <c r="N39" i="6"/>
  <c r="O39" i="6"/>
  <c r="P39" i="6"/>
  <c r="Q39" i="6"/>
  <c r="R39" i="6"/>
  <c r="S39" i="6"/>
  <c r="T39" i="6"/>
  <c r="C40" i="6"/>
  <c r="D40" i="6"/>
  <c r="E40" i="6"/>
  <c r="E41" i="6"/>
  <c r="F40" i="6"/>
  <c r="G40" i="6"/>
  <c r="G41" i="6"/>
  <c r="G43" i="6"/>
  <c r="H40" i="6"/>
  <c r="I40" i="6"/>
  <c r="J40" i="6"/>
  <c r="K40" i="6"/>
  <c r="L40" i="6"/>
  <c r="M40" i="6"/>
  <c r="N40" i="6"/>
  <c r="O40" i="6"/>
  <c r="P40" i="6"/>
  <c r="Q40" i="6"/>
  <c r="Q41" i="6"/>
  <c r="Q43" i="6"/>
  <c r="R40" i="6"/>
  <c r="S40" i="6"/>
  <c r="S41" i="6"/>
  <c r="S43" i="6"/>
  <c r="T40" i="6"/>
  <c r="C41" i="6"/>
  <c r="D41" i="6"/>
  <c r="F41" i="6"/>
  <c r="H41" i="6"/>
  <c r="I41" i="6"/>
  <c r="J41" i="6"/>
  <c r="L41" i="6"/>
  <c r="N41" i="6"/>
  <c r="O41" i="6"/>
  <c r="P41" i="6"/>
  <c r="R41" i="6"/>
  <c r="T41" i="6"/>
  <c r="C43" i="6"/>
  <c r="D43" i="6"/>
  <c r="F43" i="6"/>
  <c r="H43" i="6"/>
  <c r="I43" i="6"/>
  <c r="J43" i="6"/>
  <c r="L43" i="6"/>
  <c r="N43" i="6"/>
  <c r="O43" i="6"/>
  <c r="P43" i="6"/>
  <c r="R43" i="6"/>
  <c r="T43" i="6"/>
  <c r="C44" i="6"/>
  <c r="D44" i="6"/>
  <c r="F44" i="6"/>
  <c r="H44" i="6"/>
  <c r="I44" i="6"/>
  <c r="J44" i="6"/>
  <c r="L44" i="6"/>
  <c r="N44" i="6"/>
  <c r="O44" i="6"/>
  <c r="P44" i="6"/>
  <c r="R44" i="6"/>
  <c r="T44" i="6"/>
  <c r="T36" i="21"/>
  <c r="T37" i="21"/>
  <c r="T93" i="21"/>
  <c r="T39" i="21"/>
  <c r="T40" i="21"/>
  <c r="T41" i="21"/>
  <c r="T80" i="21"/>
  <c r="T81" i="21"/>
  <c r="T87" i="21"/>
  <c r="T84" i="21"/>
  <c r="T100" i="21"/>
  <c r="T82" i="21"/>
  <c r="T83" i="21"/>
  <c r="T85" i="21"/>
  <c r="T86" i="21"/>
  <c r="T88" i="21"/>
  <c r="S36" i="21"/>
  <c r="S37" i="21"/>
  <c r="S39" i="21"/>
  <c r="S41" i="21"/>
  <c r="S40" i="21"/>
  <c r="S80" i="21"/>
  <c r="S81" i="21"/>
  <c r="S99" i="21"/>
  <c r="S98" i="21"/>
  <c r="S84" i="21"/>
  <c r="S100" i="21"/>
  <c r="S82" i="21"/>
  <c r="S89" i="21"/>
  <c r="S83" i="21"/>
  <c r="S85" i="21"/>
  <c r="S86" i="21"/>
  <c r="S88" i="21"/>
  <c r="S87" i="21"/>
  <c r="S101" i="21"/>
  <c r="R36" i="21"/>
  <c r="R37" i="21"/>
  <c r="R39" i="21"/>
  <c r="R40" i="21"/>
  <c r="R41" i="21"/>
  <c r="R94" i="21"/>
  <c r="R80" i="21"/>
  <c r="R43" i="21"/>
  <c r="R95" i="21"/>
  <c r="R81" i="21"/>
  <c r="R87" i="21"/>
  <c r="R101" i="21"/>
  <c r="R106" i="21"/>
  <c r="R99" i="21"/>
  <c r="R98" i="21"/>
  <c r="R84" i="21"/>
  <c r="R100" i="21"/>
  <c r="R82" i="21"/>
  <c r="R83" i="21"/>
  <c r="R104" i="21"/>
  <c r="R85" i="21"/>
  <c r="R86" i="21"/>
  <c r="R88" i="21"/>
  <c r="Q36" i="21"/>
  <c r="Q37" i="21"/>
  <c r="Q93" i="21"/>
  <c r="Q39" i="21"/>
  <c r="Q40" i="21"/>
  <c r="Q41" i="21"/>
  <c r="Q80" i="21"/>
  <c r="Q94" i="21"/>
  <c r="Q43" i="21"/>
  <c r="Q44" i="21"/>
  <c r="Q95" i="21"/>
  <c r="Q92" i="21"/>
  <c r="Q81" i="21"/>
  <c r="Q84" i="21"/>
  <c r="Q100" i="21"/>
  <c r="Q82" i="21"/>
  <c r="Q83" i="21"/>
  <c r="Q85" i="21"/>
  <c r="Q86" i="21"/>
  <c r="Q88" i="21"/>
  <c r="P36" i="21"/>
  <c r="P37" i="21"/>
  <c r="P39" i="21"/>
  <c r="P40" i="21"/>
  <c r="P41" i="21"/>
  <c r="P80" i="21"/>
  <c r="P81" i="21"/>
  <c r="P99" i="21"/>
  <c r="P84" i="21"/>
  <c r="P100" i="21"/>
  <c r="P82" i="21"/>
  <c r="P83" i="21"/>
  <c r="P85" i="21"/>
  <c r="P86" i="21"/>
  <c r="P88" i="21"/>
  <c r="P87" i="21"/>
  <c r="P101" i="21"/>
  <c r="P98" i="21"/>
  <c r="O36" i="21"/>
  <c r="O37" i="21"/>
  <c r="O93" i="21"/>
  <c r="O39" i="21"/>
  <c r="O40" i="21"/>
  <c r="O41" i="21"/>
  <c r="O43" i="21"/>
  <c r="O95" i="21"/>
  <c r="O80" i="21"/>
  <c r="O94" i="21"/>
  <c r="O81" i="21"/>
  <c r="O99" i="21"/>
  <c r="O84" i="21"/>
  <c r="O100" i="21"/>
  <c r="O82" i="21"/>
  <c r="O83" i="21"/>
  <c r="O104" i="21"/>
  <c r="O85" i="21"/>
  <c r="O86" i="21"/>
  <c r="O88" i="21"/>
  <c r="O87" i="21"/>
  <c r="O101" i="21"/>
  <c r="N36" i="21"/>
  <c r="N37" i="21"/>
  <c r="N39" i="21"/>
  <c r="N40" i="21"/>
  <c r="N41" i="21"/>
  <c r="N80" i="21"/>
  <c r="N94" i="21"/>
  <c r="N81" i="21"/>
  <c r="N99" i="21"/>
  <c r="N84" i="21"/>
  <c r="N100" i="21"/>
  <c r="N82" i="21"/>
  <c r="N83" i="21"/>
  <c r="N104" i="21"/>
  <c r="N85" i="21"/>
  <c r="N105" i="21"/>
  <c r="N86" i="21"/>
  <c r="N88" i="21"/>
  <c r="M36" i="21"/>
  <c r="M37" i="21"/>
  <c r="M93" i="21"/>
  <c r="M39" i="21"/>
  <c r="M40" i="21"/>
  <c r="M41" i="21"/>
  <c r="M43" i="21"/>
  <c r="M95" i="21"/>
  <c r="M80" i="21"/>
  <c r="M94" i="21"/>
  <c r="M81" i="21"/>
  <c r="M99" i="21"/>
  <c r="M84" i="21"/>
  <c r="M100" i="21"/>
  <c r="M82" i="21"/>
  <c r="M83" i="21"/>
  <c r="M85" i="21"/>
  <c r="M86" i="21"/>
  <c r="M105" i="21"/>
  <c r="M88" i="21"/>
  <c r="L36" i="21"/>
  <c r="L37" i="21"/>
  <c r="L93" i="21"/>
  <c r="L39" i="21"/>
  <c r="L40" i="21"/>
  <c r="L41" i="21"/>
  <c r="L80" i="21"/>
  <c r="L87" i="21"/>
  <c r="L81" i="21"/>
  <c r="L99" i="21"/>
  <c r="L84" i="21"/>
  <c r="L100" i="21"/>
  <c r="L82" i="21"/>
  <c r="L83" i="21"/>
  <c r="L104" i="21"/>
  <c r="L85" i="21"/>
  <c r="L86" i="21"/>
  <c r="L88" i="21"/>
  <c r="K36" i="21"/>
  <c r="K37" i="21"/>
  <c r="K93" i="21"/>
  <c r="K39" i="21"/>
  <c r="K40" i="21"/>
  <c r="K41" i="21"/>
  <c r="K80" i="21"/>
  <c r="K81" i="21"/>
  <c r="K99" i="21"/>
  <c r="K84" i="21"/>
  <c r="K100" i="21"/>
  <c r="K82" i="21"/>
  <c r="K83" i="21"/>
  <c r="K104" i="21"/>
  <c r="K85" i="21"/>
  <c r="K105" i="21"/>
  <c r="K86" i="21"/>
  <c r="K88" i="21"/>
  <c r="K87" i="21"/>
  <c r="J36" i="21"/>
  <c r="J37" i="21"/>
  <c r="J39" i="21"/>
  <c r="J40" i="21"/>
  <c r="J80" i="21"/>
  <c r="J81" i="21"/>
  <c r="J99" i="21"/>
  <c r="J84" i="21"/>
  <c r="J100" i="21"/>
  <c r="J82" i="21"/>
  <c r="J83" i="21"/>
  <c r="J104" i="21"/>
  <c r="J85" i="21"/>
  <c r="J86" i="21"/>
  <c r="J88" i="21"/>
  <c r="I36" i="21"/>
  <c r="I37" i="21"/>
  <c r="I93" i="21"/>
  <c r="I39" i="21"/>
  <c r="I41" i="21"/>
  <c r="I40" i="21"/>
  <c r="I80" i="21"/>
  <c r="I81" i="21"/>
  <c r="I99" i="21"/>
  <c r="I84" i="21"/>
  <c r="I100" i="21"/>
  <c r="I82" i="21"/>
  <c r="I83" i="21"/>
  <c r="I85" i="21"/>
  <c r="I86" i="21"/>
  <c r="I88" i="21"/>
  <c r="H36" i="21"/>
  <c r="H37" i="21"/>
  <c r="H39" i="21"/>
  <c r="H40" i="21"/>
  <c r="H41" i="21"/>
  <c r="H80" i="21"/>
  <c r="H81" i="21"/>
  <c r="H99" i="21"/>
  <c r="H84" i="21"/>
  <c r="H100" i="21"/>
  <c r="H82" i="21"/>
  <c r="H83" i="21"/>
  <c r="H85" i="21"/>
  <c r="H86" i="21"/>
  <c r="H88" i="21"/>
  <c r="G36" i="21"/>
  <c r="G37" i="21"/>
  <c r="G39" i="21"/>
  <c r="G41" i="21"/>
  <c r="G40" i="21"/>
  <c r="G80" i="21"/>
  <c r="G81" i="21"/>
  <c r="G99" i="21"/>
  <c r="G84" i="21"/>
  <c r="G100" i="21"/>
  <c r="G82" i="21"/>
  <c r="G89" i="21"/>
  <c r="G83" i="21"/>
  <c r="G85" i="21"/>
  <c r="G86" i="21"/>
  <c r="G88" i="21"/>
  <c r="G87" i="21"/>
  <c r="G101" i="21"/>
  <c r="F36" i="21"/>
  <c r="F37" i="21"/>
  <c r="F39" i="21"/>
  <c r="F40" i="21"/>
  <c r="F41" i="21"/>
  <c r="F94" i="21"/>
  <c r="F80" i="21"/>
  <c r="F81" i="21"/>
  <c r="F87" i="21"/>
  <c r="F101" i="21"/>
  <c r="F99" i="21"/>
  <c r="F98" i="21"/>
  <c r="F84" i="21"/>
  <c r="F100" i="21"/>
  <c r="F82" i="21"/>
  <c r="F83" i="21"/>
  <c r="F104" i="21"/>
  <c r="F85" i="21"/>
  <c r="F86" i="21"/>
  <c r="F105" i="21"/>
  <c r="F88" i="21"/>
  <c r="E36" i="21"/>
  <c r="E37" i="21"/>
  <c r="E93" i="21"/>
  <c r="E92" i="21"/>
  <c r="E39" i="21"/>
  <c r="E40" i="21"/>
  <c r="E41" i="21"/>
  <c r="E80" i="21"/>
  <c r="E94" i="21"/>
  <c r="E43" i="21"/>
  <c r="E95" i="21"/>
  <c r="E81" i="21"/>
  <c r="E99" i="21"/>
  <c r="E84" i="21"/>
  <c r="E100" i="21"/>
  <c r="E82" i="21"/>
  <c r="E83" i="21"/>
  <c r="E85" i="21"/>
  <c r="E86" i="21"/>
  <c r="E88" i="21"/>
  <c r="E87" i="21"/>
  <c r="E101" i="21"/>
  <c r="E106" i="21"/>
  <c r="D36" i="21"/>
  <c r="D37" i="21"/>
  <c r="D93" i="21"/>
  <c r="D39" i="21"/>
  <c r="D40" i="21"/>
  <c r="D41" i="21"/>
  <c r="D80" i="21"/>
  <c r="D81" i="21"/>
  <c r="D99" i="21"/>
  <c r="D84" i="21"/>
  <c r="D100" i="21"/>
  <c r="D82" i="21"/>
  <c r="D83" i="21"/>
  <c r="D85" i="21"/>
  <c r="D86" i="21"/>
  <c r="D88" i="21"/>
  <c r="C36" i="21"/>
  <c r="C37" i="21"/>
  <c r="C93" i="21"/>
  <c r="C39" i="21"/>
  <c r="C40" i="21"/>
  <c r="C41" i="21"/>
  <c r="C80" i="21"/>
  <c r="C87" i="21"/>
  <c r="C101" i="21"/>
  <c r="C106" i="21"/>
  <c r="C94" i="21"/>
  <c r="C43" i="21"/>
  <c r="C44" i="21"/>
  <c r="C81" i="21"/>
  <c r="C99" i="21"/>
  <c r="C98" i="21"/>
  <c r="C84" i="21"/>
  <c r="C100" i="21"/>
  <c r="C82" i="21"/>
  <c r="C83" i="21"/>
  <c r="C104" i="21"/>
  <c r="C85" i="21"/>
  <c r="C105" i="21"/>
  <c r="C86" i="21"/>
  <c r="C88" i="21"/>
  <c r="T103" i="21"/>
  <c r="T104" i="21"/>
  <c r="T105" i="21"/>
  <c r="S103" i="21"/>
  <c r="S104" i="21"/>
  <c r="S105" i="21"/>
  <c r="R103" i="21"/>
  <c r="R105" i="21"/>
  <c r="Q103" i="21"/>
  <c r="Q104" i="21"/>
  <c r="Q105" i="21"/>
  <c r="P103" i="21"/>
  <c r="P104" i="21"/>
  <c r="P105" i="21"/>
  <c r="P106" i="21"/>
  <c r="O103" i="21"/>
  <c r="N103" i="21"/>
  <c r="M103" i="21"/>
  <c r="M104" i="21"/>
  <c r="L103" i="21"/>
  <c r="J105" i="21"/>
  <c r="I103" i="21"/>
  <c r="I104" i="21"/>
  <c r="I105" i="21"/>
  <c r="H103" i="21"/>
  <c r="H104" i="21"/>
  <c r="H105" i="21"/>
  <c r="G103" i="21"/>
  <c r="G104" i="21"/>
  <c r="G105" i="21"/>
  <c r="F103" i="21"/>
  <c r="E103" i="21"/>
  <c r="E104" i="21"/>
  <c r="E105" i="21"/>
  <c r="D103" i="21"/>
  <c r="D104" i="21"/>
  <c r="C103" i="21"/>
  <c r="O44" i="21"/>
  <c r="M44" i="21"/>
  <c r="T36" i="20"/>
  <c r="T37" i="20"/>
  <c r="T39" i="20"/>
  <c r="T40" i="20"/>
  <c r="T41" i="20"/>
  <c r="T80" i="20"/>
  <c r="T81" i="20"/>
  <c r="T84" i="20"/>
  <c r="T100" i="20"/>
  <c r="T82" i="20"/>
  <c r="T83" i="20"/>
  <c r="T85" i="20"/>
  <c r="T86" i="20"/>
  <c r="T88" i="20"/>
  <c r="S36" i="20"/>
  <c r="S37" i="20"/>
  <c r="S39" i="20"/>
  <c r="S41" i="20"/>
  <c r="S40" i="20"/>
  <c r="S80" i="20"/>
  <c r="S81" i="20"/>
  <c r="S99" i="20"/>
  <c r="S84" i="20"/>
  <c r="S100" i="20"/>
  <c r="S82" i="20"/>
  <c r="S89" i="20"/>
  <c r="S83" i="20"/>
  <c r="S85" i="20"/>
  <c r="S86" i="20"/>
  <c r="S88" i="20"/>
  <c r="S87" i="20"/>
  <c r="S101" i="20"/>
  <c r="S106" i="20"/>
  <c r="S98" i="20"/>
  <c r="R36" i="20"/>
  <c r="R37" i="20"/>
  <c r="R93" i="20"/>
  <c r="R39" i="20"/>
  <c r="R40" i="20"/>
  <c r="R41" i="20"/>
  <c r="R94" i="20"/>
  <c r="R80" i="20"/>
  <c r="R43" i="20"/>
  <c r="R95" i="20"/>
  <c r="R92" i="20"/>
  <c r="R81" i="20"/>
  <c r="R87" i="20"/>
  <c r="R101" i="20"/>
  <c r="R99" i="20"/>
  <c r="R98" i="20"/>
  <c r="R84" i="20"/>
  <c r="R100" i="20"/>
  <c r="R82" i="20"/>
  <c r="R83" i="20"/>
  <c r="R85" i="20"/>
  <c r="R86" i="20"/>
  <c r="R88" i="20"/>
  <c r="Q36" i="20"/>
  <c r="Q37" i="20"/>
  <c r="Q93" i="20"/>
  <c r="Q39" i="20"/>
  <c r="Q40" i="20"/>
  <c r="Q41" i="20"/>
  <c r="Q80" i="20"/>
  <c r="Q94" i="20"/>
  <c r="Q43" i="20"/>
  <c r="Q44" i="20"/>
  <c r="Q81" i="20"/>
  <c r="Q84" i="20"/>
  <c r="Q100" i="20"/>
  <c r="Q82" i="20"/>
  <c r="Q83" i="20"/>
  <c r="Q85" i="20"/>
  <c r="Q86" i="20"/>
  <c r="Q88" i="20"/>
  <c r="P36" i="20"/>
  <c r="P37" i="20"/>
  <c r="P39" i="20"/>
  <c r="P40" i="20"/>
  <c r="P41" i="20"/>
  <c r="P80" i="20"/>
  <c r="P81" i="20"/>
  <c r="P99" i="20"/>
  <c r="P84" i="20"/>
  <c r="P100" i="20"/>
  <c r="P82" i="20"/>
  <c r="P83" i="20"/>
  <c r="P85" i="20"/>
  <c r="P86" i="20"/>
  <c r="P88" i="20"/>
  <c r="O36" i="20"/>
  <c r="O37" i="20"/>
  <c r="O93" i="20"/>
  <c r="O39" i="20"/>
  <c r="O40" i="20"/>
  <c r="O41" i="20"/>
  <c r="O80" i="20"/>
  <c r="O87" i="20"/>
  <c r="O101" i="20"/>
  <c r="O106" i="20"/>
  <c r="O43" i="20"/>
  <c r="O95" i="20"/>
  <c r="O81" i="20"/>
  <c r="O99" i="20"/>
  <c r="O84" i="20"/>
  <c r="O100" i="20"/>
  <c r="O82" i="20"/>
  <c r="O83" i="20"/>
  <c r="O104" i="20"/>
  <c r="O85" i="20"/>
  <c r="O86" i="20"/>
  <c r="O88" i="20"/>
  <c r="N36" i="20"/>
  <c r="N37" i="20"/>
  <c r="N39" i="20"/>
  <c r="N40" i="20"/>
  <c r="N41" i="20"/>
  <c r="N80" i="20"/>
  <c r="N81" i="20"/>
  <c r="N99" i="20"/>
  <c r="N84" i="20"/>
  <c r="N100" i="20"/>
  <c r="N82" i="20"/>
  <c r="N83" i="20"/>
  <c r="N85" i="20"/>
  <c r="N105" i="20"/>
  <c r="N86" i="20"/>
  <c r="N88" i="20"/>
  <c r="M36" i="20"/>
  <c r="M37" i="20"/>
  <c r="M93" i="20"/>
  <c r="M39" i="20"/>
  <c r="M40" i="20"/>
  <c r="M41" i="20"/>
  <c r="M80" i="20"/>
  <c r="M81" i="20"/>
  <c r="M99" i="20"/>
  <c r="M84" i="20"/>
  <c r="M100" i="20"/>
  <c r="M82" i="20"/>
  <c r="M83" i="20"/>
  <c r="M85" i="20"/>
  <c r="M86" i="20"/>
  <c r="M88" i="20"/>
  <c r="L36" i="20"/>
  <c r="L37" i="20"/>
  <c r="L93" i="20"/>
  <c r="L39" i="20"/>
  <c r="L41" i="20"/>
  <c r="L40" i="20"/>
  <c r="L80" i="20"/>
  <c r="L81" i="20"/>
  <c r="L99" i="20"/>
  <c r="L84" i="20"/>
  <c r="L100" i="20"/>
  <c r="L82" i="20"/>
  <c r="L83" i="20"/>
  <c r="L104" i="20"/>
  <c r="L85" i="20"/>
  <c r="L86" i="20"/>
  <c r="L88" i="20"/>
  <c r="K36" i="20"/>
  <c r="K37" i="20"/>
  <c r="K93" i="20"/>
  <c r="K39" i="20"/>
  <c r="K41" i="20"/>
  <c r="K40" i="20"/>
  <c r="K80" i="20"/>
  <c r="K81" i="20"/>
  <c r="K99" i="20"/>
  <c r="K84" i="20"/>
  <c r="K100" i="20"/>
  <c r="K82" i="20"/>
  <c r="K83" i="20"/>
  <c r="K104" i="20"/>
  <c r="K85" i="20"/>
  <c r="K105" i="20"/>
  <c r="K86" i="20"/>
  <c r="K88" i="20"/>
  <c r="J36" i="20"/>
  <c r="J37" i="20"/>
  <c r="J93" i="20"/>
  <c r="J39" i="20"/>
  <c r="J41" i="20"/>
  <c r="J40" i="20"/>
  <c r="J80" i="20"/>
  <c r="J81" i="20"/>
  <c r="J99" i="20"/>
  <c r="J84" i="20"/>
  <c r="J100" i="20"/>
  <c r="J82" i="20"/>
  <c r="J83" i="20"/>
  <c r="J104" i="20"/>
  <c r="J85" i="20"/>
  <c r="J86" i="20"/>
  <c r="J88" i="20"/>
  <c r="I36" i="20"/>
  <c r="I37" i="20"/>
  <c r="I93" i="20"/>
  <c r="I39" i="20"/>
  <c r="I41" i="20"/>
  <c r="I40" i="20"/>
  <c r="I80" i="20"/>
  <c r="I81" i="20"/>
  <c r="I99" i="20"/>
  <c r="I84" i="20"/>
  <c r="I100" i="20"/>
  <c r="I82" i="20"/>
  <c r="I83" i="20"/>
  <c r="I85" i="20"/>
  <c r="I86" i="20"/>
  <c r="I88" i="20"/>
  <c r="H36" i="20"/>
  <c r="H37" i="20"/>
  <c r="H39" i="20"/>
  <c r="H41" i="20"/>
  <c r="H40" i="20"/>
  <c r="H80" i="20"/>
  <c r="H81" i="20"/>
  <c r="H99" i="20"/>
  <c r="H84" i="20"/>
  <c r="H100" i="20"/>
  <c r="H82" i="20"/>
  <c r="H83" i="20"/>
  <c r="H104" i="20"/>
  <c r="H85" i="20"/>
  <c r="H86" i="20"/>
  <c r="H88" i="20"/>
  <c r="G36" i="20"/>
  <c r="G37" i="20"/>
  <c r="G39" i="20"/>
  <c r="G41" i="20"/>
  <c r="G40" i="20"/>
  <c r="G80" i="20"/>
  <c r="G94" i="20"/>
  <c r="G81" i="20"/>
  <c r="G99" i="20"/>
  <c r="G84" i="20"/>
  <c r="G100" i="20"/>
  <c r="G82" i="20"/>
  <c r="G89" i="20"/>
  <c r="G83" i="20"/>
  <c r="G85" i="20"/>
  <c r="G86" i="20"/>
  <c r="G88" i="20"/>
  <c r="F36" i="20"/>
  <c r="F37" i="20"/>
  <c r="F39" i="20"/>
  <c r="F40" i="20"/>
  <c r="F41" i="20"/>
  <c r="F80" i="20"/>
  <c r="F81" i="20"/>
  <c r="F84" i="20"/>
  <c r="F100" i="20"/>
  <c r="F82" i="20"/>
  <c r="F83" i="20"/>
  <c r="F104" i="20"/>
  <c r="F85" i="20"/>
  <c r="F86" i="20"/>
  <c r="F88" i="20"/>
  <c r="E36" i="20"/>
  <c r="E37" i="20"/>
  <c r="E93" i="20"/>
  <c r="E39" i="20"/>
  <c r="E40" i="20"/>
  <c r="E41" i="20"/>
  <c r="E80" i="20"/>
  <c r="E94" i="20"/>
  <c r="E43" i="20"/>
  <c r="E95" i="20"/>
  <c r="E81" i="20"/>
  <c r="E99" i="20"/>
  <c r="E84" i="20"/>
  <c r="E100" i="20"/>
  <c r="E82" i="20"/>
  <c r="E83" i="20"/>
  <c r="E85" i="20"/>
  <c r="E86" i="20"/>
  <c r="E88" i="20"/>
  <c r="E87" i="20"/>
  <c r="D36" i="20"/>
  <c r="D37" i="20"/>
  <c r="D39" i="20"/>
  <c r="D40" i="20"/>
  <c r="D41" i="20"/>
  <c r="D80" i="20"/>
  <c r="D81" i="20"/>
  <c r="D99" i="20"/>
  <c r="D84" i="20"/>
  <c r="D100" i="20"/>
  <c r="D82" i="20"/>
  <c r="D83" i="20"/>
  <c r="D85" i="20"/>
  <c r="D86" i="20"/>
  <c r="D88" i="20"/>
  <c r="C36" i="20"/>
  <c r="C37" i="20"/>
  <c r="C93" i="20"/>
  <c r="C39" i="20"/>
  <c r="C40" i="20"/>
  <c r="C41" i="20"/>
  <c r="C80" i="20"/>
  <c r="C94" i="20"/>
  <c r="C43" i="20"/>
  <c r="C81" i="20"/>
  <c r="C99" i="20"/>
  <c r="C84" i="20"/>
  <c r="C100" i="20"/>
  <c r="C82" i="20"/>
  <c r="C83" i="20"/>
  <c r="C104" i="20"/>
  <c r="C85" i="20"/>
  <c r="C86" i="20"/>
  <c r="C101" i="20"/>
  <c r="C88" i="20"/>
  <c r="C87" i="20"/>
  <c r="T103" i="20"/>
  <c r="T104" i="20"/>
  <c r="T105" i="20"/>
  <c r="S103" i="20"/>
  <c r="S104" i="20"/>
  <c r="S105" i="20"/>
  <c r="R103" i="20"/>
  <c r="R104" i="20"/>
  <c r="R105" i="20"/>
  <c r="Q103" i="20"/>
  <c r="Q104" i="20"/>
  <c r="Q105" i="20"/>
  <c r="P103" i="20"/>
  <c r="P104" i="20"/>
  <c r="O103" i="20"/>
  <c r="O105" i="20"/>
  <c r="N103" i="20"/>
  <c r="M103" i="20"/>
  <c r="M104" i="20"/>
  <c r="M105" i="20"/>
  <c r="L103" i="20"/>
  <c r="J105" i="20"/>
  <c r="I103" i="20"/>
  <c r="I104" i="20"/>
  <c r="I105" i="20"/>
  <c r="H103" i="20"/>
  <c r="H105" i="20"/>
  <c r="G103" i="20"/>
  <c r="G104" i="20"/>
  <c r="G105" i="20"/>
  <c r="F103" i="20"/>
  <c r="F105" i="20"/>
  <c r="E103" i="20"/>
  <c r="E104" i="20"/>
  <c r="E105" i="20"/>
  <c r="D103" i="20"/>
  <c r="T36" i="19"/>
  <c r="T37" i="19"/>
  <c r="T93" i="19"/>
  <c r="T39" i="19"/>
  <c r="T40" i="19"/>
  <c r="T80" i="19"/>
  <c r="T81" i="19"/>
  <c r="T99" i="19"/>
  <c r="T84" i="19"/>
  <c r="T100" i="19"/>
  <c r="T82" i="19"/>
  <c r="T83" i="19"/>
  <c r="T85" i="19"/>
  <c r="T86" i="19"/>
  <c r="T88" i="19"/>
  <c r="T87" i="19"/>
  <c r="S36" i="19"/>
  <c r="S37" i="19"/>
  <c r="S39" i="19"/>
  <c r="S41" i="19"/>
  <c r="S40" i="19"/>
  <c r="S80" i="19"/>
  <c r="S81" i="19"/>
  <c r="S99" i="19"/>
  <c r="S84" i="19"/>
  <c r="S100" i="19"/>
  <c r="S82" i="19"/>
  <c r="S83" i="19"/>
  <c r="S85" i="19"/>
  <c r="S86" i="19"/>
  <c r="S88" i="19"/>
  <c r="R36" i="19"/>
  <c r="R37" i="19"/>
  <c r="R93" i="19"/>
  <c r="R39" i="19"/>
  <c r="R40" i="19"/>
  <c r="R41" i="19"/>
  <c r="R80" i="19"/>
  <c r="R43" i="19"/>
  <c r="R81" i="19"/>
  <c r="R99" i="19"/>
  <c r="R84" i="19"/>
  <c r="R100" i="19"/>
  <c r="R82" i="19"/>
  <c r="R83" i="19"/>
  <c r="R85" i="19"/>
  <c r="R86" i="19"/>
  <c r="R88" i="19"/>
  <c r="Q36" i="19"/>
  <c r="Q37" i="19"/>
  <c r="Q39" i="19"/>
  <c r="Q40" i="19"/>
  <c r="Q41" i="19"/>
  <c r="Q80" i="19"/>
  <c r="Q81" i="19"/>
  <c r="Q99" i="19"/>
  <c r="Q84" i="19"/>
  <c r="Q100" i="19"/>
  <c r="Q82" i="19"/>
  <c r="Q83" i="19"/>
  <c r="Q85" i="19"/>
  <c r="Q86" i="19"/>
  <c r="Q105" i="19"/>
  <c r="Q88" i="19"/>
  <c r="Q87" i="19"/>
  <c r="Q101" i="19"/>
  <c r="P36" i="19"/>
  <c r="P37" i="19"/>
  <c r="P93" i="19"/>
  <c r="P39" i="19"/>
  <c r="P40" i="19"/>
  <c r="P41" i="19"/>
  <c r="P80" i="19"/>
  <c r="P81" i="19"/>
  <c r="P99" i="19"/>
  <c r="P84" i="19"/>
  <c r="P100" i="19"/>
  <c r="P82" i="19"/>
  <c r="P83" i="19"/>
  <c r="P85" i="19"/>
  <c r="P86" i="19"/>
  <c r="P88" i="19"/>
  <c r="O36" i="19"/>
  <c r="O37" i="19"/>
  <c r="O93" i="19"/>
  <c r="O39" i="19"/>
  <c r="O40" i="19"/>
  <c r="O41" i="19"/>
  <c r="O80" i="19"/>
  <c r="O43" i="19"/>
  <c r="O95" i="19"/>
  <c r="O81" i="19"/>
  <c r="O99" i="19"/>
  <c r="O84" i="19"/>
  <c r="O100" i="19"/>
  <c r="O82" i="19"/>
  <c r="O83" i="19"/>
  <c r="O104" i="19"/>
  <c r="O85" i="19"/>
  <c r="O86" i="19"/>
  <c r="O88" i="19"/>
  <c r="N36" i="19"/>
  <c r="N37" i="19"/>
  <c r="N93" i="19"/>
  <c r="N39" i="19"/>
  <c r="N40" i="19"/>
  <c r="N41" i="19"/>
  <c r="N80" i="19"/>
  <c r="N81" i="19"/>
  <c r="N99" i="19"/>
  <c r="N84" i="19"/>
  <c r="N100" i="19"/>
  <c r="N82" i="19"/>
  <c r="N83" i="19"/>
  <c r="N85" i="19"/>
  <c r="N86" i="19"/>
  <c r="N88" i="19"/>
  <c r="M36" i="19"/>
  <c r="M37" i="19"/>
  <c r="M93" i="19"/>
  <c r="M39" i="19"/>
  <c r="M40" i="19"/>
  <c r="M41" i="19"/>
  <c r="M80" i="19"/>
  <c r="M81" i="19"/>
  <c r="M99" i="19"/>
  <c r="M84" i="19"/>
  <c r="M100" i="19"/>
  <c r="M82" i="19"/>
  <c r="M83" i="19"/>
  <c r="M85" i="19"/>
  <c r="M86" i="19"/>
  <c r="M88" i="19"/>
  <c r="L36" i="19"/>
  <c r="L37" i="19"/>
  <c r="L39" i="19"/>
  <c r="L40" i="19"/>
  <c r="L41" i="19"/>
  <c r="L80" i="19"/>
  <c r="L87" i="19"/>
  <c r="L43" i="19"/>
  <c r="L95" i="19"/>
  <c r="L81" i="19"/>
  <c r="L99" i="19"/>
  <c r="L84" i="19"/>
  <c r="L100" i="19"/>
  <c r="L82" i="19"/>
  <c r="L83" i="19"/>
  <c r="L85" i="19"/>
  <c r="L86" i="19"/>
  <c r="L88" i="19"/>
  <c r="K36" i="19"/>
  <c r="K37" i="19"/>
  <c r="K39" i="19"/>
  <c r="K40" i="19"/>
  <c r="K41" i="19"/>
  <c r="K80" i="19"/>
  <c r="K94" i="19"/>
  <c r="K81" i="19"/>
  <c r="K99" i="19"/>
  <c r="K84" i="19"/>
  <c r="K100" i="19"/>
  <c r="K82" i="19"/>
  <c r="K89" i="19"/>
  <c r="K83" i="19"/>
  <c r="K85" i="19"/>
  <c r="K86" i="19"/>
  <c r="K88" i="19"/>
  <c r="J36" i="19"/>
  <c r="J37" i="19"/>
  <c r="J93" i="19"/>
  <c r="J39" i="19"/>
  <c r="J41" i="19"/>
  <c r="J94" i="19"/>
  <c r="J40" i="19"/>
  <c r="J80" i="19"/>
  <c r="J81" i="19"/>
  <c r="J99" i="19"/>
  <c r="J84" i="19"/>
  <c r="J100" i="19"/>
  <c r="J82" i="19"/>
  <c r="J83" i="19"/>
  <c r="J85" i="19"/>
  <c r="J86" i="19"/>
  <c r="J88" i="19"/>
  <c r="I36" i="19"/>
  <c r="I37" i="19"/>
  <c r="I39" i="19"/>
  <c r="I40" i="19"/>
  <c r="I41" i="19"/>
  <c r="I80" i="19"/>
  <c r="I94" i="19"/>
  <c r="I81" i="19"/>
  <c r="I99" i="19"/>
  <c r="I84" i="19"/>
  <c r="I100" i="19"/>
  <c r="I82" i="19"/>
  <c r="I83" i="19"/>
  <c r="I85" i="19"/>
  <c r="I86" i="19"/>
  <c r="I88" i="19"/>
  <c r="I87" i="19"/>
  <c r="I101" i="19"/>
  <c r="H36" i="19"/>
  <c r="H37" i="19"/>
  <c r="H93" i="19"/>
  <c r="H39" i="19"/>
  <c r="H40" i="19"/>
  <c r="H41" i="19"/>
  <c r="H80" i="19"/>
  <c r="H94" i="19"/>
  <c r="H43" i="19"/>
  <c r="H44" i="19"/>
  <c r="H95" i="19"/>
  <c r="H92" i="19"/>
  <c r="H81" i="19"/>
  <c r="H87" i="19"/>
  <c r="H101" i="19"/>
  <c r="H106" i="19"/>
  <c r="H84" i="19"/>
  <c r="H100" i="19"/>
  <c r="H82" i="19"/>
  <c r="H83" i="19"/>
  <c r="H85" i="19"/>
  <c r="H86" i="19"/>
  <c r="H88" i="19"/>
  <c r="G36" i="19"/>
  <c r="G37" i="19"/>
  <c r="G39" i="19"/>
  <c r="G40" i="19"/>
  <c r="G41" i="19"/>
  <c r="G80" i="19"/>
  <c r="G81" i="19"/>
  <c r="G99" i="19"/>
  <c r="G84" i="19"/>
  <c r="G100" i="19"/>
  <c r="G82" i="19"/>
  <c r="G83" i="19"/>
  <c r="G85" i="19"/>
  <c r="G86" i="19"/>
  <c r="G88" i="19"/>
  <c r="F36" i="19"/>
  <c r="F37" i="19"/>
  <c r="F93" i="19"/>
  <c r="F39" i="19"/>
  <c r="F40" i="19"/>
  <c r="F41" i="19"/>
  <c r="F80" i="19"/>
  <c r="F87" i="19"/>
  <c r="F101" i="19"/>
  <c r="F94" i="19"/>
  <c r="F43" i="19"/>
  <c r="F95" i="19"/>
  <c r="F81" i="19"/>
  <c r="F99" i="19"/>
  <c r="F84" i="19"/>
  <c r="F100" i="19"/>
  <c r="F82" i="19"/>
  <c r="F83" i="19"/>
  <c r="F104" i="19"/>
  <c r="F85" i="19"/>
  <c r="F105" i="19"/>
  <c r="F86" i="19"/>
  <c r="F88" i="19"/>
  <c r="E36" i="19"/>
  <c r="E37" i="19"/>
  <c r="E93" i="19"/>
  <c r="E39" i="19"/>
  <c r="E40" i="19"/>
  <c r="E41" i="19"/>
  <c r="E94" i="19"/>
  <c r="E80" i="19"/>
  <c r="E81" i="19"/>
  <c r="E99" i="19"/>
  <c r="E84" i="19"/>
  <c r="E100" i="19"/>
  <c r="E82" i="19"/>
  <c r="E83" i="19"/>
  <c r="E104" i="19"/>
  <c r="E85" i="19"/>
  <c r="E86" i="19"/>
  <c r="E88" i="19"/>
  <c r="E87" i="19"/>
  <c r="D36" i="19"/>
  <c r="D37" i="19"/>
  <c r="D93" i="19"/>
  <c r="D39" i="19"/>
  <c r="D40" i="19"/>
  <c r="D41" i="19"/>
  <c r="D80" i="19"/>
  <c r="D81" i="19"/>
  <c r="D99" i="19"/>
  <c r="D84" i="19"/>
  <c r="D100" i="19"/>
  <c r="D82" i="19"/>
  <c r="D83" i="19"/>
  <c r="D85" i="19"/>
  <c r="D86" i="19"/>
  <c r="D105" i="19"/>
  <c r="D88" i="19"/>
  <c r="D87" i="19"/>
  <c r="C36" i="19"/>
  <c r="C37" i="19"/>
  <c r="C93" i="19"/>
  <c r="C39" i="19"/>
  <c r="C40" i="19"/>
  <c r="C80" i="19"/>
  <c r="C81" i="19"/>
  <c r="C99" i="19"/>
  <c r="C84" i="19"/>
  <c r="C100" i="19"/>
  <c r="C82" i="19"/>
  <c r="C83" i="19"/>
  <c r="C104" i="19"/>
  <c r="C85" i="19"/>
  <c r="C86" i="19"/>
  <c r="C88" i="19"/>
  <c r="C87" i="19"/>
  <c r="T103" i="19"/>
  <c r="T104" i="19"/>
  <c r="T105" i="19"/>
  <c r="S104" i="19"/>
  <c r="S105" i="19"/>
  <c r="R103" i="19"/>
  <c r="R104" i="19"/>
  <c r="R105" i="19"/>
  <c r="Q103" i="19"/>
  <c r="Q104" i="19"/>
  <c r="P103" i="19"/>
  <c r="P104" i="19"/>
  <c r="O105" i="19"/>
  <c r="N103" i="19"/>
  <c r="N104" i="19"/>
  <c r="N105" i="19"/>
  <c r="M103" i="19"/>
  <c r="L103" i="19"/>
  <c r="L104" i="19"/>
  <c r="L105" i="19"/>
  <c r="K103" i="19"/>
  <c r="K104" i="19"/>
  <c r="K105" i="19"/>
  <c r="J103" i="19"/>
  <c r="J104" i="19"/>
  <c r="J105" i="19"/>
  <c r="I103" i="19"/>
  <c r="I104" i="19"/>
  <c r="I105" i="19"/>
  <c r="H103" i="19"/>
  <c r="H104" i="19"/>
  <c r="H105" i="19"/>
  <c r="G103" i="19"/>
  <c r="G104" i="19"/>
  <c r="E105" i="19"/>
  <c r="D104" i="19"/>
  <c r="C105" i="19"/>
  <c r="O44" i="19"/>
  <c r="F44" i="19"/>
  <c r="T36" i="18"/>
  <c r="T37" i="18"/>
  <c r="T39" i="18"/>
  <c r="T40" i="18"/>
  <c r="T41" i="18"/>
  <c r="T80" i="18"/>
  <c r="T81" i="18"/>
  <c r="T99" i="18"/>
  <c r="T84" i="18"/>
  <c r="T82" i="18"/>
  <c r="T83" i="18"/>
  <c r="T85" i="18"/>
  <c r="T86" i="18"/>
  <c r="T88" i="18"/>
  <c r="S36" i="18"/>
  <c r="S37" i="18"/>
  <c r="S93" i="18"/>
  <c r="S39" i="18"/>
  <c r="S40" i="18"/>
  <c r="S41" i="18"/>
  <c r="S80" i="18"/>
  <c r="S81" i="18"/>
  <c r="S99" i="18"/>
  <c r="S84" i="18"/>
  <c r="S100" i="18"/>
  <c r="S82" i="18"/>
  <c r="S83" i="18"/>
  <c r="S85" i="18"/>
  <c r="S105" i="18"/>
  <c r="S86" i="18"/>
  <c r="S88" i="18"/>
  <c r="S87" i="18"/>
  <c r="R36" i="18"/>
  <c r="R37" i="18"/>
  <c r="R93" i="18"/>
  <c r="R39" i="18"/>
  <c r="R40" i="18"/>
  <c r="R41" i="18"/>
  <c r="R80" i="18"/>
  <c r="R81" i="18"/>
  <c r="R99" i="18"/>
  <c r="R84" i="18"/>
  <c r="R100" i="18"/>
  <c r="R82" i="18"/>
  <c r="R83" i="18"/>
  <c r="R104" i="18"/>
  <c r="R85" i="18"/>
  <c r="R86" i="18"/>
  <c r="R88" i="18"/>
  <c r="Q36" i="18"/>
  <c r="Q37" i="18"/>
  <c r="Q93" i="18"/>
  <c r="Q39" i="18"/>
  <c r="Q40" i="18"/>
  <c r="Q41" i="18"/>
  <c r="Q80" i="18"/>
  <c r="Q87" i="18"/>
  <c r="Q101" i="18"/>
  <c r="Q106" i="18"/>
  <c r="Q94" i="18"/>
  <c r="Q43" i="18"/>
  <c r="Q95" i="18"/>
  <c r="Q81" i="18"/>
  <c r="Q99" i="18"/>
  <c r="Q84" i="18"/>
  <c r="Q100" i="18"/>
  <c r="Q82" i="18"/>
  <c r="Q83" i="18"/>
  <c r="Q85" i="18"/>
  <c r="Q86" i="18"/>
  <c r="Q88" i="18"/>
  <c r="P36" i="18"/>
  <c r="P37" i="18"/>
  <c r="P93" i="18"/>
  <c r="P39" i="18"/>
  <c r="P41" i="18"/>
  <c r="P40" i="18"/>
  <c r="P80" i="18"/>
  <c r="P94" i="18"/>
  <c r="P43" i="18"/>
  <c r="P81" i="18"/>
  <c r="P99" i="18"/>
  <c r="P84" i="18"/>
  <c r="P100" i="18"/>
  <c r="P82" i="18"/>
  <c r="P83" i="18"/>
  <c r="P104" i="18"/>
  <c r="P85" i="18"/>
  <c r="P86" i="18"/>
  <c r="P88" i="18"/>
  <c r="P87" i="18"/>
  <c r="P101" i="18"/>
  <c r="O36" i="18"/>
  <c r="O37" i="18"/>
  <c r="O93" i="18"/>
  <c r="O39" i="18"/>
  <c r="O40" i="18"/>
  <c r="O41" i="18"/>
  <c r="O80" i="18"/>
  <c r="O81" i="18"/>
  <c r="O99" i="18"/>
  <c r="O84" i="18"/>
  <c r="O100" i="18"/>
  <c r="O82" i="18"/>
  <c r="O83" i="18"/>
  <c r="O104" i="18"/>
  <c r="O85" i="18"/>
  <c r="O105" i="18"/>
  <c r="O86" i="18"/>
  <c r="O88" i="18"/>
  <c r="N36" i="18"/>
  <c r="N37" i="18"/>
  <c r="N93" i="18"/>
  <c r="N39" i="18"/>
  <c r="N40" i="18"/>
  <c r="N41" i="18"/>
  <c r="N80" i="18"/>
  <c r="N94" i="18"/>
  <c r="N81" i="18"/>
  <c r="N99" i="18"/>
  <c r="N84" i="18"/>
  <c r="N100" i="18"/>
  <c r="N82" i="18"/>
  <c r="N83" i="18"/>
  <c r="N85" i="18"/>
  <c r="N86" i="18"/>
  <c r="N88" i="18"/>
  <c r="M36" i="18"/>
  <c r="M37" i="18"/>
  <c r="M39" i="18"/>
  <c r="M40" i="18"/>
  <c r="M41" i="18"/>
  <c r="M80" i="18"/>
  <c r="M81" i="18"/>
  <c r="M99" i="18"/>
  <c r="M84" i="18"/>
  <c r="M100" i="18"/>
  <c r="M82" i="18"/>
  <c r="M83" i="18"/>
  <c r="M85" i="18"/>
  <c r="M105" i="18"/>
  <c r="M86" i="18"/>
  <c r="M88" i="18"/>
  <c r="L36" i="18"/>
  <c r="L37" i="18"/>
  <c r="L39" i="18"/>
  <c r="L40" i="18"/>
  <c r="L41" i="18"/>
  <c r="L94" i="18"/>
  <c r="L80" i="18"/>
  <c r="L81" i="18"/>
  <c r="L99" i="18"/>
  <c r="L84" i="18"/>
  <c r="L100" i="18"/>
  <c r="L82" i="18"/>
  <c r="L83" i="18"/>
  <c r="L104" i="18"/>
  <c r="L85" i="18"/>
  <c r="L86" i="18"/>
  <c r="L88" i="18"/>
  <c r="K36" i="18"/>
  <c r="K37" i="18"/>
  <c r="K39" i="18"/>
  <c r="K41" i="18"/>
  <c r="K40" i="18"/>
  <c r="K80" i="18"/>
  <c r="K94" i="18"/>
  <c r="K81" i="18"/>
  <c r="K99" i="18"/>
  <c r="K84" i="18"/>
  <c r="K100" i="18"/>
  <c r="K82" i="18"/>
  <c r="K83" i="18"/>
  <c r="K85" i="18"/>
  <c r="K86" i="18"/>
  <c r="K88" i="18"/>
  <c r="J36" i="18"/>
  <c r="J37" i="18"/>
  <c r="J43" i="18"/>
  <c r="J95" i="18"/>
  <c r="J39" i="18"/>
  <c r="J41" i="18"/>
  <c r="J40" i="18"/>
  <c r="J80" i="18"/>
  <c r="J94" i="18"/>
  <c r="J81" i="18"/>
  <c r="J99" i="18"/>
  <c r="J84" i="18"/>
  <c r="J100" i="18"/>
  <c r="J82" i="18"/>
  <c r="J83" i="18"/>
  <c r="J85" i="18"/>
  <c r="J86" i="18"/>
  <c r="J88" i="18"/>
  <c r="I36" i="18"/>
  <c r="I37" i="18"/>
  <c r="I39" i="18"/>
  <c r="I40" i="18"/>
  <c r="I41" i="18"/>
  <c r="I80" i="18"/>
  <c r="I94" i="18"/>
  <c r="I81" i="18"/>
  <c r="I99" i="18"/>
  <c r="I84" i="18"/>
  <c r="I100" i="18"/>
  <c r="I82" i="18"/>
  <c r="I83" i="18"/>
  <c r="I85" i="18"/>
  <c r="I86" i="18"/>
  <c r="I88" i="18"/>
  <c r="H36" i="18"/>
  <c r="H37" i="18"/>
  <c r="H39" i="18"/>
  <c r="H40" i="18"/>
  <c r="H41" i="18"/>
  <c r="H80" i="18"/>
  <c r="H94" i="18"/>
  <c r="H81" i="18"/>
  <c r="H99" i="18"/>
  <c r="H84" i="18"/>
  <c r="H82" i="18"/>
  <c r="H83" i="18"/>
  <c r="H85" i="18"/>
  <c r="H86" i="18"/>
  <c r="H88" i="18"/>
  <c r="G36" i="18"/>
  <c r="G37" i="18"/>
  <c r="G39" i="18"/>
  <c r="G40" i="18"/>
  <c r="G80" i="18"/>
  <c r="G81" i="18"/>
  <c r="G99" i="18"/>
  <c r="G84" i="18"/>
  <c r="G100" i="18"/>
  <c r="G82" i="18"/>
  <c r="G83" i="18"/>
  <c r="G104" i="18"/>
  <c r="G85" i="18"/>
  <c r="G105" i="18"/>
  <c r="G86" i="18"/>
  <c r="G88" i="18"/>
  <c r="G87" i="18"/>
  <c r="F36" i="18"/>
  <c r="F37" i="18"/>
  <c r="F93" i="18"/>
  <c r="F92" i="18"/>
  <c r="F39" i="18"/>
  <c r="F40" i="18"/>
  <c r="F41" i="18"/>
  <c r="F94" i="18"/>
  <c r="F80" i="18"/>
  <c r="F43" i="18"/>
  <c r="F95" i="18"/>
  <c r="F81" i="18"/>
  <c r="F84" i="18"/>
  <c r="F100" i="18"/>
  <c r="F82" i="18"/>
  <c r="F83" i="18"/>
  <c r="F104" i="18"/>
  <c r="F85" i="18"/>
  <c r="F86" i="18"/>
  <c r="F88" i="18"/>
  <c r="E36" i="18"/>
  <c r="E37" i="18"/>
  <c r="E93" i="18"/>
  <c r="E39" i="18"/>
  <c r="E41" i="18"/>
  <c r="E40" i="18"/>
  <c r="E80" i="18"/>
  <c r="E81" i="18"/>
  <c r="E99" i="18"/>
  <c r="E84" i="18"/>
  <c r="E100" i="18"/>
  <c r="E82" i="18"/>
  <c r="E83" i="18"/>
  <c r="E85" i="18"/>
  <c r="E86" i="18"/>
  <c r="E88" i="18"/>
  <c r="D36" i="18"/>
  <c r="D37" i="18"/>
  <c r="D93" i="18"/>
  <c r="D39" i="18"/>
  <c r="D41" i="18"/>
  <c r="D40" i="18"/>
  <c r="D80" i="18"/>
  <c r="D81" i="18"/>
  <c r="D99" i="18"/>
  <c r="D84" i="18"/>
  <c r="D100" i="18"/>
  <c r="D82" i="18"/>
  <c r="D83" i="18"/>
  <c r="D104" i="18"/>
  <c r="D85" i="18"/>
  <c r="D105" i="18"/>
  <c r="D86" i="18"/>
  <c r="D88" i="18"/>
  <c r="C36" i="18"/>
  <c r="C37" i="18"/>
  <c r="C93" i="18"/>
  <c r="C39" i="18"/>
  <c r="C40" i="18"/>
  <c r="C41" i="18"/>
  <c r="C80" i="18"/>
  <c r="C94" i="18"/>
  <c r="C43" i="18"/>
  <c r="C95" i="18"/>
  <c r="C81" i="18"/>
  <c r="C99" i="18"/>
  <c r="C84" i="18"/>
  <c r="C100" i="18"/>
  <c r="C82" i="18"/>
  <c r="C83" i="18"/>
  <c r="C104" i="18"/>
  <c r="C85" i="18"/>
  <c r="C86" i="18"/>
  <c r="C105" i="18"/>
  <c r="C88" i="18"/>
  <c r="T103" i="18"/>
  <c r="T104" i="18"/>
  <c r="S103" i="18"/>
  <c r="Q103" i="18"/>
  <c r="Q104" i="18"/>
  <c r="Q105" i="18"/>
  <c r="P105" i="18"/>
  <c r="N103" i="18"/>
  <c r="N104" i="18"/>
  <c r="N105" i="18"/>
  <c r="M103" i="18"/>
  <c r="M104" i="18"/>
  <c r="L105" i="18"/>
  <c r="K103" i="18"/>
  <c r="K104" i="18"/>
  <c r="K105" i="18"/>
  <c r="J104" i="18"/>
  <c r="J105" i="18"/>
  <c r="I103" i="18"/>
  <c r="I104" i="18"/>
  <c r="I105" i="18"/>
  <c r="H103" i="18"/>
  <c r="H104" i="18"/>
  <c r="H105" i="18"/>
  <c r="E103" i="18"/>
  <c r="E104" i="18"/>
  <c r="E105" i="18"/>
  <c r="J44" i="18"/>
  <c r="T36" i="17"/>
  <c r="T37" i="17"/>
  <c r="T93" i="17"/>
  <c r="T39" i="17"/>
  <c r="T40" i="17"/>
  <c r="T41" i="17"/>
  <c r="T80" i="17"/>
  <c r="T81" i="17"/>
  <c r="T99" i="17"/>
  <c r="T84" i="17"/>
  <c r="T100" i="17"/>
  <c r="T82" i="17"/>
  <c r="T83" i="17"/>
  <c r="T85" i="17"/>
  <c r="T86" i="17"/>
  <c r="T88" i="17"/>
  <c r="T87" i="17"/>
  <c r="S36" i="17"/>
  <c r="S37" i="17"/>
  <c r="S93" i="17"/>
  <c r="S39" i="17"/>
  <c r="S40" i="17"/>
  <c r="S41" i="17"/>
  <c r="S80" i="17"/>
  <c r="S81" i="17"/>
  <c r="S99" i="17"/>
  <c r="S84" i="17"/>
  <c r="S100" i="17"/>
  <c r="S82" i="17"/>
  <c r="S83" i="17"/>
  <c r="S85" i="17"/>
  <c r="S105" i="17"/>
  <c r="S86" i="17"/>
  <c r="S88" i="17"/>
  <c r="S87" i="17"/>
  <c r="S101" i="17"/>
  <c r="R36" i="17"/>
  <c r="R37" i="17"/>
  <c r="R93" i="17"/>
  <c r="R39" i="17"/>
  <c r="R41" i="17"/>
  <c r="R40" i="17"/>
  <c r="R80" i="17"/>
  <c r="R81" i="17"/>
  <c r="R99" i="17"/>
  <c r="R84" i="17"/>
  <c r="R100" i="17"/>
  <c r="R82" i="17"/>
  <c r="R83" i="17"/>
  <c r="R104" i="17"/>
  <c r="R85" i="17"/>
  <c r="R86" i="17"/>
  <c r="R88" i="17"/>
  <c r="R87" i="17"/>
  <c r="Q36" i="17"/>
  <c r="Q37" i="17"/>
  <c r="Q93" i="17"/>
  <c r="Q39" i="17"/>
  <c r="Q40" i="17"/>
  <c r="Q41" i="17"/>
  <c r="Q80" i="17"/>
  <c r="Q81" i="17"/>
  <c r="Q99" i="17"/>
  <c r="Q84" i="17"/>
  <c r="Q100" i="17"/>
  <c r="Q82" i="17"/>
  <c r="Q83" i="17"/>
  <c r="Q104" i="17"/>
  <c r="Q85" i="17"/>
  <c r="Q86" i="17"/>
  <c r="Q88" i="17"/>
  <c r="P36" i="17"/>
  <c r="P37" i="17"/>
  <c r="P93" i="17"/>
  <c r="P39" i="17"/>
  <c r="P40" i="17"/>
  <c r="P41" i="17"/>
  <c r="P43" i="17"/>
  <c r="P95" i="17"/>
  <c r="P80" i="17"/>
  <c r="P94" i="17"/>
  <c r="P92" i="17"/>
  <c r="P81" i="17"/>
  <c r="P99" i="17"/>
  <c r="P84" i="17"/>
  <c r="P100" i="17"/>
  <c r="P82" i="17"/>
  <c r="P83" i="17"/>
  <c r="P85" i="17"/>
  <c r="P86" i="17"/>
  <c r="P88" i="17"/>
  <c r="O36" i="17"/>
  <c r="O37" i="17"/>
  <c r="O39" i="17"/>
  <c r="O41" i="17"/>
  <c r="O40" i="17"/>
  <c r="O80" i="17"/>
  <c r="O81" i="17"/>
  <c r="O99" i="17"/>
  <c r="O84" i="17"/>
  <c r="O100" i="17"/>
  <c r="O82" i="17"/>
  <c r="O83" i="17"/>
  <c r="O85" i="17"/>
  <c r="O105" i="17"/>
  <c r="O86" i="17"/>
  <c r="O88" i="17"/>
  <c r="N36" i="17"/>
  <c r="N37" i="17"/>
  <c r="N39" i="17"/>
  <c r="N40" i="17"/>
  <c r="N41" i="17"/>
  <c r="N80" i="17"/>
  <c r="N81" i="17"/>
  <c r="N99" i="17"/>
  <c r="N84" i="17"/>
  <c r="N100" i="17"/>
  <c r="N82" i="17"/>
  <c r="N89" i="17"/>
  <c r="N83" i="17"/>
  <c r="N85" i="17"/>
  <c r="N86" i="17"/>
  <c r="N88" i="17"/>
  <c r="M36" i="17"/>
  <c r="M37" i="17"/>
  <c r="M39" i="17"/>
  <c r="M40" i="17"/>
  <c r="M80" i="17"/>
  <c r="M81" i="17"/>
  <c r="M99" i="17"/>
  <c r="M84" i="17"/>
  <c r="M100" i="17"/>
  <c r="M82" i="17"/>
  <c r="M89" i="17"/>
  <c r="M83" i="17"/>
  <c r="M85" i="17"/>
  <c r="M86" i="17"/>
  <c r="M88" i="17"/>
  <c r="M87" i="17"/>
  <c r="M101" i="17"/>
  <c r="M98" i="17"/>
  <c r="L36" i="17"/>
  <c r="L37" i="17"/>
  <c r="L39" i="17"/>
  <c r="L41" i="17"/>
  <c r="L40" i="17"/>
  <c r="L80" i="17"/>
  <c r="L94" i="17"/>
  <c r="L81" i="17"/>
  <c r="L99" i="17"/>
  <c r="L84" i="17"/>
  <c r="L100" i="17"/>
  <c r="L82" i="17"/>
  <c r="L83" i="17"/>
  <c r="L85" i="17"/>
  <c r="L86" i="17"/>
  <c r="L88" i="17"/>
  <c r="K36" i="17"/>
  <c r="K37" i="17"/>
  <c r="K39" i="17"/>
  <c r="K40" i="17"/>
  <c r="K41" i="17"/>
  <c r="K80" i="17"/>
  <c r="K94" i="17"/>
  <c r="K81" i="17"/>
  <c r="K99" i="17"/>
  <c r="K84" i="17"/>
  <c r="K100" i="17"/>
  <c r="K82" i="17"/>
  <c r="K83" i="17"/>
  <c r="K85" i="17"/>
  <c r="K86" i="17"/>
  <c r="K88" i="17"/>
  <c r="J36" i="17"/>
  <c r="J37" i="17"/>
  <c r="J39" i="17"/>
  <c r="J40" i="17"/>
  <c r="J41" i="17"/>
  <c r="J80" i="17"/>
  <c r="J81" i="17"/>
  <c r="J99" i="17"/>
  <c r="J84" i="17"/>
  <c r="J100" i="17"/>
  <c r="J82" i="17"/>
  <c r="J83" i="17"/>
  <c r="J85" i="17"/>
  <c r="J105" i="17"/>
  <c r="J86" i="17"/>
  <c r="J88" i="17"/>
  <c r="I36" i="17"/>
  <c r="I37" i="17"/>
  <c r="I39" i="17"/>
  <c r="I41" i="17"/>
  <c r="I40" i="17"/>
  <c r="I80" i="17"/>
  <c r="I81" i="17"/>
  <c r="I99" i="17"/>
  <c r="I84" i="17"/>
  <c r="I100" i="17"/>
  <c r="I82" i="17"/>
  <c r="I83" i="17"/>
  <c r="I85" i="17"/>
  <c r="I86" i="17"/>
  <c r="I88" i="17"/>
  <c r="I87" i="17"/>
  <c r="H36" i="17"/>
  <c r="H37" i="17"/>
  <c r="H93" i="17"/>
  <c r="H39" i="17"/>
  <c r="H41" i="17"/>
  <c r="H40" i="17"/>
  <c r="H80" i="17"/>
  <c r="H81" i="17"/>
  <c r="H99" i="17"/>
  <c r="H84" i="17"/>
  <c r="H100" i="17"/>
  <c r="H82" i="17"/>
  <c r="H83" i="17"/>
  <c r="H104" i="17"/>
  <c r="H85" i="17"/>
  <c r="H105" i="17"/>
  <c r="H86" i="17"/>
  <c r="H88" i="17"/>
  <c r="G36" i="17"/>
  <c r="G37" i="17"/>
  <c r="G39" i="17"/>
  <c r="G40" i="17"/>
  <c r="G41" i="17"/>
  <c r="G80" i="17"/>
  <c r="G81" i="17"/>
  <c r="G99" i="17"/>
  <c r="G84" i="17"/>
  <c r="G100" i="17"/>
  <c r="G82" i="17"/>
  <c r="G83" i="17"/>
  <c r="G104" i="17"/>
  <c r="G85" i="17"/>
  <c r="G86" i="17"/>
  <c r="G88" i="17"/>
  <c r="F36" i="17"/>
  <c r="F37" i="17"/>
  <c r="F93" i="17"/>
  <c r="F39" i="17"/>
  <c r="F40" i="17"/>
  <c r="F41" i="17"/>
  <c r="F43" i="17"/>
  <c r="F95" i="17"/>
  <c r="F80" i="17"/>
  <c r="F81" i="17"/>
  <c r="F99" i="17"/>
  <c r="F84" i="17"/>
  <c r="F100" i="17"/>
  <c r="F82" i="17"/>
  <c r="F83" i="17"/>
  <c r="F104" i="17"/>
  <c r="F85" i="17"/>
  <c r="F86" i="17"/>
  <c r="F88" i="17"/>
  <c r="E36" i="17"/>
  <c r="E37" i="17"/>
  <c r="E93" i="17"/>
  <c r="E39" i="17"/>
  <c r="E40" i="17"/>
  <c r="E41" i="17"/>
  <c r="E80" i="17"/>
  <c r="E87" i="17"/>
  <c r="E94" i="17"/>
  <c r="E43" i="17"/>
  <c r="E95" i="17"/>
  <c r="E81" i="17"/>
  <c r="E99" i="17"/>
  <c r="E84" i="17"/>
  <c r="E100" i="17"/>
  <c r="E82" i="17"/>
  <c r="E83" i="17"/>
  <c r="E85" i="17"/>
  <c r="E86" i="17"/>
  <c r="E88" i="17"/>
  <c r="D36" i="17"/>
  <c r="D37" i="17"/>
  <c r="D39" i="17"/>
  <c r="D41" i="17"/>
  <c r="D40" i="17"/>
  <c r="D80" i="17"/>
  <c r="D81" i="17"/>
  <c r="D99" i="17"/>
  <c r="D84" i="17"/>
  <c r="D100" i="17"/>
  <c r="D82" i="17"/>
  <c r="D83" i="17"/>
  <c r="D85" i="17"/>
  <c r="D105" i="17"/>
  <c r="D86" i="17"/>
  <c r="D88" i="17"/>
  <c r="C36" i="17"/>
  <c r="C37" i="17"/>
  <c r="C93" i="17"/>
  <c r="C39" i="17"/>
  <c r="C41" i="17"/>
  <c r="C40" i="17"/>
  <c r="C80" i="17"/>
  <c r="C81" i="17"/>
  <c r="C99" i="17"/>
  <c r="C84" i="17"/>
  <c r="C100" i="17"/>
  <c r="C82" i="17"/>
  <c r="C83" i="17"/>
  <c r="C104" i="17"/>
  <c r="C85" i="17"/>
  <c r="C105" i="17"/>
  <c r="C86" i="17"/>
  <c r="C88" i="17"/>
  <c r="T103" i="17"/>
  <c r="T104" i="17"/>
  <c r="S103" i="17"/>
  <c r="S104" i="17"/>
  <c r="R105" i="17"/>
  <c r="P103" i="17"/>
  <c r="P104" i="17"/>
  <c r="O103" i="17"/>
  <c r="O104" i="17"/>
  <c r="N103" i="17"/>
  <c r="N104" i="17"/>
  <c r="N105" i="17"/>
  <c r="M103" i="17"/>
  <c r="M104" i="17"/>
  <c r="M105" i="17"/>
  <c r="L103" i="17"/>
  <c r="L104" i="17"/>
  <c r="L105" i="17"/>
  <c r="K103" i="17"/>
  <c r="K104" i="17"/>
  <c r="K105" i="17"/>
  <c r="J103" i="17"/>
  <c r="J104" i="17"/>
  <c r="I103" i="17"/>
  <c r="I104" i="17"/>
  <c r="I105" i="17"/>
  <c r="H103" i="17"/>
  <c r="F105" i="17"/>
  <c r="E103" i="17"/>
  <c r="E104" i="17"/>
  <c r="E105" i="17"/>
  <c r="D103" i="17"/>
  <c r="D104" i="17"/>
  <c r="P44" i="17"/>
  <c r="F44" i="17"/>
  <c r="T36" i="16"/>
  <c r="T37" i="16"/>
  <c r="T93" i="16"/>
  <c r="T39" i="16"/>
  <c r="T40" i="16"/>
  <c r="T41" i="16"/>
  <c r="T80" i="16"/>
  <c r="T81" i="16"/>
  <c r="T99" i="16"/>
  <c r="T84" i="16"/>
  <c r="T100" i="16"/>
  <c r="T82" i="16"/>
  <c r="T83" i="16"/>
  <c r="T85" i="16"/>
  <c r="T86" i="16"/>
  <c r="T88" i="16"/>
  <c r="S36" i="16"/>
  <c r="S37" i="16"/>
  <c r="S93" i="16"/>
  <c r="S39" i="16"/>
  <c r="S40" i="16"/>
  <c r="S41" i="16"/>
  <c r="S80" i="16"/>
  <c r="S94" i="16"/>
  <c r="S81" i="16"/>
  <c r="S99" i="16"/>
  <c r="S84" i="16"/>
  <c r="S100" i="16"/>
  <c r="S82" i="16"/>
  <c r="S83" i="16"/>
  <c r="S85" i="16"/>
  <c r="S86" i="16"/>
  <c r="S88" i="16"/>
  <c r="R36" i="16"/>
  <c r="R37" i="16"/>
  <c r="R93" i="16"/>
  <c r="R39" i="16"/>
  <c r="R41" i="16"/>
  <c r="R40" i="16"/>
  <c r="R80" i="16"/>
  <c r="R81" i="16"/>
  <c r="R99" i="16"/>
  <c r="R84" i="16"/>
  <c r="R100" i="16"/>
  <c r="R82" i="16"/>
  <c r="R83" i="16"/>
  <c r="R85" i="16"/>
  <c r="R86" i="16"/>
  <c r="R88" i="16"/>
  <c r="Q36" i="16"/>
  <c r="Q37" i="16"/>
  <c r="Q93" i="16"/>
  <c r="Q39" i="16"/>
  <c r="Q40" i="16"/>
  <c r="Q80" i="16"/>
  <c r="Q81" i="16"/>
  <c r="Q99" i="16"/>
  <c r="Q84" i="16"/>
  <c r="Q100" i="16"/>
  <c r="Q82" i="16"/>
  <c r="Q83" i="16"/>
  <c r="Q85" i="16"/>
  <c r="Q86" i="16"/>
  <c r="Q88" i="16"/>
  <c r="P36" i="16"/>
  <c r="P37" i="16"/>
  <c r="P39" i="16"/>
  <c r="P40" i="16"/>
  <c r="P41" i="16"/>
  <c r="P94" i="16"/>
  <c r="P80" i="16"/>
  <c r="P43" i="16"/>
  <c r="P95" i="16"/>
  <c r="P81" i="16"/>
  <c r="P99" i="16"/>
  <c r="P84" i="16"/>
  <c r="P82" i="16"/>
  <c r="P83" i="16"/>
  <c r="P104" i="16"/>
  <c r="P85" i="16"/>
  <c r="P105" i="16"/>
  <c r="P86" i="16"/>
  <c r="P88" i="16"/>
  <c r="O36" i="16"/>
  <c r="O37" i="16"/>
  <c r="O93" i="16"/>
  <c r="O39" i="16"/>
  <c r="O41" i="16"/>
  <c r="O40" i="16"/>
  <c r="O80" i="16"/>
  <c r="O94" i="16"/>
  <c r="O81" i="16"/>
  <c r="O99" i="16"/>
  <c r="O84" i="16"/>
  <c r="O100" i="16"/>
  <c r="O82" i="16"/>
  <c r="O83" i="16"/>
  <c r="O104" i="16"/>
  <c r="O85" i="16"/>
  <c r="O86" i="16"/>
  <c r="O88" i="16"/>
  <c r="N36" i="16"/>
  <c r="N37" i="16"/>
  <c r="N93" i="16"/>
  <c r="N39" i="16"/>
  <c r="N41" i="16"/>
  <c r="N40" i="16"/>
  <c r="N80" i="16"/>
  <c r="N87" i="16"/>
  <c r="N43" i="16"/>
  <c r="N95" i="16"/>
  <c r="N81" i="16"/>
  <c r="N99" i="16"/>
  <c r="N84" i="16"/>
  <c r="N100" i="16"/>
  <c r="N82" i="16"/>
  <c r="N83" i="16"/>
  <c r="N85" i="16"/>
  <c r="N86" i="16"/>
  <c r="N88" i="16"/>
  <c r="M36" i="16"/>
  <c r="M37" i="16"/>
  <c r="M93" i="16"/>
  <c r="M39" i="16"/>
  <c r="M40" i="16"/>
  <c r="M41" i="16"/>
  <c r="M94" i="16"/>
  <c r="M80" i="16"/>
  <c r="M43" i="16"/>
  <c r="M95" i="16"/>
  <c r="M81" i="16"/>
  <c r="M99" i="16"/>
  <c r="M84" i="16"/>
  <c r="M100" i="16"/>
  <c r="M82" i="16"/>
  <c r="M83" i="16"/>
  <c r="M85" i="16"/>
  <c r="M86" i="16"/>
  <c r="M88" i="16"/>
  <c r="M87" i="16"/>
  <c r="L36" i="16"/>
  <c r="L37" i="16"/>
  <c r="L93" i="16"/>
  <c r="L92" i="16"/>
  <c r="L39" i="16"/>
  <c r="L40" i="16"/>
  <c r="L41" i="16"/>
  <c r="L80" i="16"/>
  <c r="L94" i="16"/>
  <c r="L43" i="16"/>
  <c r="L95" i="16"/>
  <c r="L81" i="16"/>
  <c r="L99" i="16"/>
  <c r="L84" i="16"/>
  <c r="L100" i="16"/>
  <c r="L82" i="16"/>
  <c r="L83" i="16"/>
  <c r="L85" i="16"/>
  <c r="L86" i="16"/>
  <c r="L88" i="16"/>
  <c r="K36" i="16"/>
  <c r="K37" i="16"/>
  <c r="K93" i="16"/>
  <c r="K39" i="16"/>
  <c r="K41" i="16"/>
  <c r="K40" i="16"/>
  <c r="K80" i="16"/>
  <c r="K94" i="16"/>
  <c r="K92" i="16"/>
  <c r="K43" i="16"/>
  <c r="K95" i="16"/>
  <c r="K81" i="16"/>
  <c r="K99" i="16"/>
  <c r="K84" i="16"/>
  <c r="K100" i="16"/>
  <c r="K82" i="16"/>
  <c r="K83" i="16"/>
  <c r="K85" i="16"/>
  <c r="K86" i="16"/>
  <c r="K88" i="16"/>
  <c r="K87" i="16"/>
  <c r="K101" i="16"/>
  <c r="J36" i="16"/>
  <c r="J37" i="16"/>
  <c r="J93" i="16"/>
  <c r="J39" i="16"/>
  <c r="J40" i="16"/>
  <c r="J41" i="16"/>
  <c r="J80" i="16"/>
  <c r="J94" i="16"/>
  <c r="J43" i="16"/>
  <c r="J95" i="16"/>
  <c r="J92" i="16"/>
  <c r="J81" i="16"/>
  <c r="J84" i="16"/>
  <c r="J100" i="16"/>
  <c r="J82" i="16"/>
  <c r="J83" i="16"/>
  <c r="J104" i="16"/>
  <c r="J85" i="16"/>
  <c r="J105" i="16"/>
  <c r="J86" i="16"/>
  <c r="J88" i="16"/>
  <c r="I36" i="16"/>
  <c r="I37" i="16"/>
  <c r="I93" i="16"/>
  <c r="I92" i="16"/>
  <c r="I39" i="16"/>
  <c r="I40" i="16"/>
  <c r="I41" i="16"/>
  <c r="I94" i="16"/>
  <c r="I80" i="16"/>
  <c r="I43" i="16"/>
  <c r="I44" i="16"/>
  <c r="I95" i="16"/>
  <c r="I81" i="16"/>
  <c r="I99" i="16"/>
  <c r="I84" i="16"/>
  <c r="I100" i="16"/>
  <c r="I82" i="16"/>
  <c r="I83" i="16"/>
  <c r="I85" i="16"/>
  <c r="I86" i="16"/>
  <c r="I88" i="16"/>
  <c r="H36" i="16"/>
  <c r="H37" i="16"/>
  <c r="H93" i="16"/>
  <c r="H39" i="16"/>
  <c r="H40" i="16"/>
  <c r="H41" i="16"/>
  <c r="H80" i="16"/>
  <c r="H94" i="16"/>
  <c r="H81" i="16"/>
  <c r="H99" i="16"/>
  <c r="H84" i="16"/>
  <c r="H100" i="16"/>
  <c r="H82" i="16"/>
  <c r="H83" i="16"/>
  <c r="H85" i="16"/>
  <c r="H86" i="16"/>
  <c r="H88" i="16"/>
  <c r="G36" i="16"/>
  <c r="G37" i="16"/>
  <c r="G39" i="16"/>
  <c r="G41" i="16"/>
  <c r="G40" i="16"/>
  <c r="G80" i="16"/>
  <c r="G81" i="16"/>
  <c r="G99" i="16"/>
  <c r="G84" i="16"/>
  <c r="G100" i="16"/>
  <c r="G82" i="16"/>
  <c r="G83" i="16"/>
  <c r="G104" i="16"/>
  <c r="G85" i="16"/>
  <c r="G86" i="16"/>
  <c r="G88" i="16"/>
  <c r="F36" i="16"/>
  <c r="F37" i="16"/>
  <c r="F39" i="16"/>
  <c r="F41" i="16"/>
  <c r="F40" i="16"/>
  <c r="F80" i="16"/>
  <c r="F81" i="16"/>
  <c r="F99" i="16"/>
  <c r="F84" i="16"/>
  <c r="F100" i="16"/>
  <c r="F82" i="16"/>
  <c r="F83" i="16"/>
  <c r="F104" i="16"/>
  <c r="F85" i="16"/>
  <c r="F105" i="16"/>
  <c r="F86" i="16"/>
  <c r="F88" i="16"/>
  <c r="E36" i="16"/>
  <c r="E37" i="16"/>
  <c r="E93" i="16"/>
  <c r="E39" i="16"/>
  <c r="E41" i="16"/>
  <c r="E40" i="16"/>
  <c r="E80" i="16"/>
  <c r="E81" i="16"/>
  <c r="E99" i="16"/>
  <c r="E84" i="16"/>
  <c r="E100" i="16"/>
  <c r="E82" i="16"/>
  <c r="E83" i="16"/>
  <c r="E85" i="16"/>
  <c r="E86" i="16"/>
  <c r="E88" i="16"/>
  <c r="D36" i="16"/>
  <c r="D37" i="16"/>
  <c r="D39" i="16"/>
  <c r="D40" i="16"/>
  <c r="D41" i="16"/>
  <c r="D94" i="16"/>
  <c r="D80" i="16"/>
  <c r="D81" i="16"/>
  <c r="D99" i="16"/>
  <c r="D84" i="16"/>
  <c r="D100" i="16"/>
  <c r="D82" i="16"/>
  <c r="D83" i="16"/>
  <c r="D104" i="16"/>
  <c r="D85" i="16"/>
  <c r="D86" i="16"/>
  <c r="D88" i="16"/>
  <c r="C36" i="16"/>
  <c r="C37" i="16"/>
  <c r="C39" i="16"/>
  <c r="C40" i="16"/>
  <c r="C80" i="16"/>
  <c r="C81" i="16"/>
  <c r="C99" i="16"/>
  <c r="C84" i="16"/>
  <c r="C100" i="16"/>
  <c r="C82" i="16"/>
  <c r="C83" i="16"/>
  <c r="C85" i="16"/>
  <c r="C86" i="16"/>
  <c r="C88" i="16"/>
  <c r="C87" i="16"/>
  <c r="C101" i="16"/>
  <c r="T103" i="16"/>
  <c r="T104" i="16"/>
  <c r="T105" i="16"/>
  <c r="S104" i="16"/>
  <c r="S105" i="16"/>
  <c r="R103" i="16"/>
  <c r="R104" i="16"/>
  <c r="R105" i="16"/>
  <c r="Q103" i="16"/>
  <c r="Q104" i="16"/>
  <c r="O105" i="16"/>
  <c r="N103" i="16"/>
  <c r="N104" i="16"/>
  <c r="M103" i="16"/>
  <c r="M104" i="16"/>
  <c r="L103" i="16"/>
  <c r="L104" i="16"/>
  <c r="K103" i="16"/>
  <c r="K104" i="16"/>
  <c r="K105" i="16"/>
  <c r="I103" i="16"/>
  <c r="I104" i="16"/>
  <c r="I105" i="16"/>
  <c r="H104" i="16"/>
  <c r="H105" i="16"/>
  <c r="E103" i="16"/>
  <c r="E104" i="16"/>
  <c r="E105" i="16"/>
  <c r="D105" i="16"/>
  <c r="C103" i="16"/>
  <c r="C104" i="16"/>
  <c r="C105" i="16"/>
  <c r="L44" i="16"/>
  <c r="K44" i="16"/>
  <c r="J44" i="16"/>
  <c r="T36" i="15"/>
  <c r="T37" i="15"/>
  <c r="T39" i="15"/>
  <c r="T40" i="15"/>
  <c r="T41" i="15"/>
  <c r="T43" i="15"/>
  <c r="T95" i="15"/>
  <c r="T80" i="15"/>
  <c r="T81" i="15"/>
  <c r="T99" i="15"/>
  <c r="T84" i="15"/>
  <c r="T100" i="15"/>
  <c r="T82" i="15"/>
  <c r="T83" i="15"/>
  <c r="T104" i="15"/>
  <c r="T85" i="15"/>
  <c r="T105" i="15"/>
  <c r="T86" i="15"/>
  <c r="T88" i="15"/>
  <c r="S36" i="15"/>
  <c r="S37" i="15"/>
  <c r="S93" i="15"/>
  <c r="S39" i="15"/>
  <c r="S40" i="15"/>
  <c r="S41" i="15"/>
  <c r="S80" i="15"/>
  <c r="S94" i="15"/>
  <c r="S81" i="15"/>
  <c r="S99" i="15"/>
  <c r="S84" i="15"/>
  <c r="S100" i="15"/>
  <c r="S82" i="15"/>
  <c r="S83" i="15"/>
  <c r="S104" i="15"/>
  <c r="S85" i="15"/>
  <c r="S86" i="15"/>
  <c r="S88" i="15"/>
  <c r="S87" i="15"/>
  <c r="R36" i="15"/>
  <c r="R37" i="15"/>
  <c r="R39" i="15"/>
  <c r="R40" i="15"/>
  <c r="R41" i="15"/>
  <c r="R94" i="15"/>
  <c r="R80" i="15"/>
  <c r="R81" i="15"/>
  <c r="R99" i="15"/>
  <c r="R84" i="15"/>
  <c r="R100" i="15"/>
  <c r="R82" i="15"/>
  <c r="R83" i="15"/>
  <c r="R85" i="15"/>
  <c r="R86" i="15"/>
  <c r="R88" i="15"/>
  <c r="Q36" i="15"/>
  <c r="Q37" i="15"/>
  <c r="Q93" i="15"/>
  <c r="Q39" i="15"/>
  <c r="Q41" i="15"/>
  <c r="Q40" i="15"/>
  <c r="Q80" i="15"/>
  <c r="Q81" i="15"/>
  <c r="Q99" i="15"/>
  <c r="Q84" i="15"/>
  <c r="Q100" i="15"/>
  <c r="Q82" i="15"/>
  <c r="Q83" i="15"/>
  <c r="Q104" i="15"/>
  <c r="Q85" i="15"/>
  <c r="Q105" i="15"/>
  <c r="Q86" i="15"/>
  <c r="Q88" i="15"/>
  <c r="P36" i="15"/>
  <c r="P37" i="15"/>
  <c r="P93" i="15"/>
  <c r="P39" i="15"/>
  <c r="P40" i="15"/>
  <c r="P80" i="15"/>
  <c r="P81" i="15"/>
  <c r="P84" i="15"/>
  <c r="P100" i="15"/>
  <c r="P82" i="15"/>
  <c r="P83" i="15"/>
  <c r="P104" i="15"/>
  <c r="P85" i="15"/>
  <c r="P105" i="15"/>
  <c r="P86" i="15"/>
  <c r="P88" i="15"/>
  <c r="O36" i="15"/>
  <c r="O37" i="15"/>
  <c r="O39" i="15"/>
  <c r="O40" i="15"/>
  <c r="O80" i="15"/>
  <c r="O81" i="15"/>
  <c r="O84" i="15"/>
  <c r="O100" i="15"/>
  <c r="O82" i="15"/>
  <c r="O83" i="15"/>
  <c r="O104" i="15"/>
  <c r="O85" i="15"/>
  <c r="O86" i="15"/>
  <c r="O88" i="15"/>
  <c r="N36" i="15"/>
  <c r="N37" i="15"/>
  <c r="N93" i="15"/>
  <c r="N39" i="15"/>
  <c r="N41" i="15"/>
  <c r="N40" i="15"/>
  <c r="N80" i="15"/>
  <c r="N81" i="15"/>
  <c r="N99" i="15"/>
  <c r="N84" i="15"/>
  <c r="N100" i="15"/>
  <c r="N82" i="15"/>
  <c r="N83" i="15"/>
  <c r="N85" i="15"/>
  <c r="N86" i="15"/>
  <c r="N105" i="15"/>
  <c r="N88" i="15"/>
  <c r="M36" i="15"/>
  <c r="M37" i="15"/>
  <c r="M93" i="15"/>
  <c r="M39" i="15"/>
  <c r="M40" i="15"/>
  <c r="M41" i="15"/>
  <c r="M80" i="15"/>
  <c r="M81" i="15"/>
  <c r="M99" i="15"/>
  <c r="M84" i="15"/>
  <c r="M100" i="15"/>
  <c r="M82" i="15"/>
  <c r="M83" i="15"/>
  <c r="M85" i="15"/>
  <c r="M86" i="15"/>
  <c r="M88" i="15"/>
  <c r="L36" i="15"/>
  <c r="L37" i="15"/>
  <c r="L93" i="15"/>
  <c r="L39" i="15"/>
  <c r="L40" i="15"/>
  <c r="L41" i="15"/>
  <c r="L80" i="15"/>
  <c r="L81" i="15"/>
  <c r="L99" i="15"/>
  <c r="L84" i="15"/>
  <c r="L100" i="15"/>
  <c r="L82" i="15"/>
  <c r="L83" i="15"/>
  <c r="L85" i="15"/>
  <c r="L105" i="15"/>
  <c r="L86" i="15"/>
  <c r="L88" i="15"/>
  <c r="K36" i="15"/>
  <c r="K37" i="15"/>
  <c r="K93" i="15"/>
  <c r="K39" i="15"/>
  <c r="K40" i="15"/>
  <c r="K41" i="15"/>
  <c r="K80" i="15"/>
  <c r="K81" i="15"/>
  <c r="K99" i="15"/>
  <c r="K84" i="15"/>
  <c r="K100" i="15"/>
  <c r="K82" i="15"/>
  <c r="K83" i="15"/>
  <c r="K85" i="15"/>
  <c r="K86" i="15"/>
  <c r="K88" i="15"/>
  <c r="K87" i="15"/>
  <c r="J36" i="15"/>
  <c r="J37" i="15"/>
  <c r="J44" i="15"/>
  <c r="J39" i="15"/>
  <c r="J40" i="15"/>
  <c r="J41" i="15"/>
  <c r="J80" i="15"/>
  <c r="J87" i="15"/>
  <c r="J94" i="15"/>
  <c r="J43" i="15"/>
  <c r="J95" i="15"/>
  <c r="J81" i="15"/>
  <c r="J99" i="15"/>
  <c r="J84" i="15"/>
  <c r="J100" i="15"/>
  <c r="J82" i="15"/>
  <c r="J83" i="15"/>
  <c r="J104" i="15"/>
  <c r="J85" i="15"/>
  <c r="J86" i="15"/>
  <c r="J88" i="15"/>
  <c r="I36" i="15"/>
  <c r="I37" i="15"/>
  <c r="I93" i="15"/>
  <c r="I39" i="15"/>
  <c r="I40" i="15"/>
  <c r="I41" i="15"/>
  <c r="I43" i="15"/>
  <c r="I95" i="15"/>
  <c r="I80" i="15"/>
  <c r="I94" i="15"/>
  <c r="I81" i="15"/>
  <c r="I99" i="15"/>
  <c r="I84" i="15"/>
  <c r="I100" i="15"/>
  <c r="I82" i="15"/>
  <c r="I83" i="15"/>
  <c r="I85" i="15"/>
  <c r="I86" i="15"/>
  <c r="I88" i="15"/>
  <c r="H36" i="15"/>
  <c r="H37" i="15"/>
  <c r="H39" i="15"/>
  <c r="H40" i="15"/>
  <c r="H41" i="15"/>
  <c r="H80" i="15"/>
  <c r="H94" i="15"/>
  <c r="H43" i="15"/>
  <c r="H95" i="15"/>
  <c r="H81" i="15"/>
  <c r="H99" i="15"/>
  <c r="H98" i="15"/>
  <c r="H84" i="15"/>
  <c r="H100" i="15"/>
  <c r="H82" i="15"/>
  <c r="H83" i="15"/>
  <c r="H85" i="15"/>
  <c r="H86" i="15"/>
  <c r="H88" i="15"/>
  <c r="H87" i="15"/>
  <c r="H101" i="15"/>
  <c r="G36" i="15"/>
  <c r="G37" i="15"/>
  <c r="G39" i="15"/>
  <c r="G40" i="15"/>
  <c r="G41" i="15"/>
  <c r="G80" i="15"/>
  <c r="G94" i="15"/>
  <c r="G81" i="15"/>
  <c r="G99" i="15"/>
  <c r="G84" i="15"/>
  <c r="G100" i="15"/>
  <c r="G82" i="15"/>
  <c r="G83" i="15"/>
  <c r="G104" i="15"/>
  <c r="G85" i="15"/>
  <c r="G86" i="15"/>
  <c r="G105" i="15"/>
  <c r="G88" i="15"/>
  <c r="F36" i="15"/>
  <c r="F37" i="15"/>
  <c r="F39" i="15"/>
  <c r="F40" i="15"/>
  <c r="F80" i="15"/>
  <c r="F81" i="15"/>
  <c r="F99" i="15"/>
  <c r="F84" i="15"/>
  <c r="F100" i="15"/>
  <c r="F82" i="15"/>
  <c r="F83" i="15"/>
  <c r="F104" i="15"/>
  <c r="F85" i="15"/>
  <c r="F105" i="15"/>
  <c r="F86" i="15"/>
  <c r="F88" i="15"/>
  <c r="E36" i="15"/>
  <c r="E37" i="15"/>
  <c r="E39" i="15"/>
  <c r="E40" i="15"/>
  <c r="E41" i="15"/>
  <c r="E80" i="15"/>
  <c r="E81" i="15"/>
  <c r="E99" i="15"/>
  <c r="E84" i="15"/>
  <c r="E100" i="15"/>
  <c r="E82" i="15"/>
  <c r="E83" i="15"/>
  <c r="E85" i="15"/>
  <c r="E86" i="15"/>
  <c r="E88" i="15"/>
  <c r="D36" i="15"/>
  <c r="D37" i="15"/>
  <c r="D93" i="15"/>
  <c r="D39" i="15"/>
  <c r="D40" i="15"/>
  <c r="D41" i="15"/>
  <c r="D80" i="15"/>
  <c r="D81" i="15"/>
  <c r="D99" i="15"/>
  <c r="D98" i="15"/>
  <c r="D84" i="15"/>
  <c r="D100" i="15"/>
  <c r="D82" i="15"/>
  <c r="D83" i="15"/>
  <c r="D104" i="15"/>
  <c r="D85" i="15"/>
  <c r="D86" i="15"/>
  <c r="D88" i="15"/>
  <c r="D87" i="15"/>
  <c r="D101" i="15"/>
  <c r="C36" i="15"/>
  <c r="C37" i="15"/>
  <c r="C93" i="15"/>
  <c r="C39" i="15"/>
  <c r="C40" i="15"/>
  <c r="C80" i="15"/>
  <c r="C81" i="15"/>
  <c r="C99" i="15"/>
  <c r="C84" i="15"/>
  <c r="C100" i="15"/>
  <c r="C82" i="15"/>
  <c r="C89" i="15"/>
  <c r="C83" i="15"/>
  <c r="C104" i="15"/>
  <c r="C85" i="15"/>
  <c r="C86" i="15"/>
  <c r="C88" i="15"/>
  <c r="C87" i="15"/>
  <c r="C101" i="15"/>
  <c r="S105" i="15"/>
  <c r="R103" i="15"/>
  <c r="R104" i="15"/>
  <c r="R105" i="15"/>
  <c r="O105" i="15"/>
  <c r="N103" i="15"/>
  <c r="N104" i="15"/>
  <c r="M103" i="15"/>
  <c r="M104" i="15"/>
  <c r="L103" i="15"/>
  <c r="K103" i="15"/>
  <c r="K104" i="15"/>
  <c r="I103" i="15"/>
  <c r="I104" i="15"/>
  <c r="H103" i="15"/>
  <c r="H104" i="15"/>
  <c r="H105" i="15"/>
  <c r="E103" i="15"/>
  <c r="E104" i="15"/>
  <c r="E105" i="15"/>
  <c r="D105" i="15"/>
  <c r="C105" i="15"/>
  <c r="T36" i="14"/>
  <c r="T37" i="14"/>
  <c r="T93" i="14"/>
  <c r="T39" i="14"/>
  <c r="T41" i="14"/>
  <c r="T40" i="14"/>
  <c r="T80" i="14"/>
  <c r="T81" i="14"/>
  <c r="T99" i="14"/>
  <c r="T84" i="14"/>
  <c r="T100" i="14"/>
  <c r="T82" i="14"/>
  <c r="T83" i="14"/>
  <c r="T85" i="14"/>
  <c r="T105" i="14"/>
  <c r="T86" i="14"/>
  <c r="T88" i="14"/>
  <c r="T87" i="14"/>
  <c r="S36" i="14"/>
  <c r="S37" i="14"/>
  <c r="S93" i="14"/>
  <c r="S39" i="14"/>
  <c r="S40" i="14"/>
  <c r="S41" i="14"/>
  <c r="S80" i="14"/>
  <c r="S81" i="14"/>
  <c r="S99" i="14"/>
  <c r="S84" i="14"/>
  <c r="S100" i="14"/>
  <c r="S82" i="14"/>
  <c r="S83" i="14"/>
  <c r="S104" i="14"/>
  <c r="S85" i="14"/>
  <c r="S105" i="14"/>
  <c r="S86" i="14"/>
  <c r="S88" i="14"/>
  <c r="S87" i="14"/>
  <c r="R36" i="14"/>
  <c r="R37" i="14"/>
  <c r="R93" i="14"/>
  <c r="R39" i="14"/>
  <c r="R41" i="14"/>
  <c r="R43" i="14"/>
  <c r="R95" i="14"/>
  <c r="R40" i="14"/>
  <c r="R80" i="14"/>
  <c r="R94" i="14"/>
  <c r="R92" i="14"/>
  <c r="R81" i="14"/>
  <c r="R99" i="14"/>
  <c r="R84" i="14"/>
  <c r="R100" i="14"/>
  <c r="R82" i="14"/>
  <c r="R83" i="14"/>
  <c r="R85" i="14"/>
  <c r="R86" i="14"/>
  <c r="R88" i="14"/>
  <c r="Q36" i="14"/>
  <c r="Q37" i="14"/>
  <c r="Q93" i="14"/>
  <c r="Q39" i="14"/>
  <c r="Q40" i="14"/>
  <c r="Q41" i="14"/>
  <c r="Q80" i="14"/>
  <c r="Q81" i="14"/>
  <c r="Q99" i="14"/>
  <c r="Q84" i="14"/>
  <c r="Q100" i="14"/>
  <c r="Q82" i="14"/>
  <c r="Q83" i="14"/>
  <c r="Q85" i="14"/>
  <c r="Q86" i="14"/>
  <c r="Q88" i="14"/>
  <c r="P36" i="14"/>
  <c r="P37" i="14"/>
  <c r="P39" i="14"/>
  <c r="P41" i="14"/>
  <c r="P40" i="14"/>
  <c r="P80" i="14"/>
  <c r="P81" i="14"/>
  <c r="P99" i="14"/>
  <c r="P84" i="14"/>
  <c r="P100" i="14"/>
  <c r="P82" i="14"/>
  <c r="P83" i="14"/>
  <c r="P104" i="14"/>
  <c r="P85" i="14"/>
  <c r="P86" i="14"/>
  <c r="P88" i="14"/>
  <c r="O36" i="14"/>
  <c r="O37" i="14"/>
  <c r="O93" i="14"/>
  <c r="O39" i="14"/>
  <c r="O41" i="14"/>
  <c r="O40" i="14"/>
  <c r="O80" i="14"/>
  <c r="O81" i="14"/>
  <c r="O99" i="14"/>
  <c r="O84" i="14"/>
  <c r="O100" i="14"/>
  <c r="O82" i="14"/>
  <c r="O83" i="14"/>
  <c r="O85" i="14"/>
  <c r="O86" i="14"/>
  <c r="O88" i="14"/>
  <c r="N36" i="14"/>
  <c r="N37" i="14"/>
  <c r="N93" i="14"/>
  <c r="N39" i="14"/>
  <c r="N41" i="14"/>
  <c r="N40" i="14"/>
  <c r="N80" i="14"/>
  <c r="N81" i="14"/>
  <c r="N99" i="14"/>
  <c r="N84" i="14"/>
  <c r="N100" i="14"/>
  <c r="N82" i="14"/>
  <c r="N83" i="14"/>
  <c r="N85" i="14"/>
  <c r="N86" i="14"/>
  <c r="N88" i="14"/>
  <c r="M36" i="14"/>
  <c r="M37" i="14"/>
  <c r="M39" i="14"/>
  <c r="M40" i="14"/>
  <c r="M41" i="14"/>
  <c r="M80" i="14"/>
  <c r="M94" i="14"/>
  <c r="M81" i="14"/>
  <c r="M99" i="14"/>
  <c r="M84" i="14"/>
  <c r="M100" i="14"/>
  <c r="M82" i="14"/>
  <c r="M83" i="14"/>
  <c r="M85" i="14"/>
  <c r="M86" i="14"/>
  <c r="M88" i="14"/>
  <c r="L36" i="14"/>
  <c r="L37" i="14"/>
  <c r="L39" i="14"/>
  <c r="L40" i="14"/>
  <c r="L41" i="14"/>
  <c r="L80" i="14"/>
  <c r="L94" i="14"/>
  <c r="L81" i="14"/>
  <c r="L99" i="14"/>
  <c r="L84" i="14"/>
  <c r="L100" i="14"/>
  <c r="L82" i="14"/>
  <c r="L83" i="14"/>
  <c r="L85" i="14"/>
  <c r="L86" i="14"/>
  <c r="L88" i="14"/>
  <c r="K36" i="14"/>
  <c r="K37" i="14"/>
  <c r="K39" i="14"/>
  <c r="K40" i="14"/>
  <c r="K80" i="14"/>
  <c r="K81" i="14"/>
  <c r="K99" i="14"/>
  <c r="K84" i="14"/>
  <c r="K100" i="14"/>
  <c r="K82" i="14"/>
  <c r="K83" i="14"/>
  <c r="K85" i="14"/>
  <c r="K105" i="14"/>
  <c r="K86" i="14"/>
  <c r="K88" i="14"/>
  <c r="J36" i="14"/>
  <c r="J37" i="14"/>
  <c r="J93" i="14"/>
  <c r="J39" i="14"/>
  <c r="J40" i="14"/>
  <c r="J41" i="14"/>
  <c r="J80" i="14"/>
  <c r="J81" i="14"/>
  <c r="J99" i="14"/>
  <c r="J84" i="14"/>
  <c r="J100" i="14"/>
  <c r="J82" i="14"/>
  <c r="J83" i="14"/>
  <c r="J104" i="14"/>
  <c r="J85" i="14"/>
  <c r="J105" i="14"/>
  <c r="J86" i="14"/>
  <c r="J88" i="14"/>
  <c r="I36" i="14"/>
  <c r="I37" i="14"/>
  <c r="I93" i="14"/>
  <c r="I39" i="14"/>
  <c r="I41" i="14"/>
  <c r="I40" i="14"/>
  <c r="I80" i="14"/>
  <c r="I87" i="14"/>
  <c r="I81" i="14"/>
  <c r="I99" i="14"/>
  <c r="I84" i="14"/>
  <c r="I100" i="14"/>
  <c r="I82" i="14"/>
  <c r="I83" i="14"/>
  <c r="I85" i="14"/>
  <c r="I86" i="14"/>
  <c r="I105" i="14"/>
  <c r="I88" i="14"/>
  <c r="H36" i="14"/>
  <c r="H37" i="14"/>
  <c r="H93" i="14"/>
  <c r="H39" i="14"/>
  <c r="H40" i="14"/>
  <c r="H41" i="14"/>
  <c r="H80" i="14"/>
  <c r="H81" i="14"/>
  <c r="H99" i="14"/>
  <c r="H84" i="14"/>
  <c r="H100" i="14"/>
  <c r="H82" i="14"/>
  <c r="H83" i="14"/>
  <c r="H85" i="14"/>
  <c r="H105" i="14"/>
  <c r="H86" i="14"/>
  <c r="H88" i="14"/>
  <c r="G36" i="14"/>
  <c r="G37" i="14"/>
  <c r="G93" i="14"/>
  <c r="G39" i="14"/>
  <c r="G40" i="14"/>
  <c r="G41" i="14"/>
  <c r="G80" i="14"/>
  <c r="G94" i="14"/>
  <c r="G43" i="14"/>
  <c r="G95" i="14"/>
  <c r="G81" i="14"/>
  <c r="G99" i="14"/>
  <c r="G84" i="14"/>
  <c r="G100" i="14"/>
  <c r="G82" i="14"/>
  <c r="G83" i="14"/>
  <c r="G104" i="14"/>
  <c r="G85" i="14"/>
  <c r="G105" i="14"/>
  <c r="G86" i="14"/>
  <c r="G88" i="14"/>
  <c r="G87" i="14"/>
  <c r="F36" i="14"/>
  <c r="F37" i="14"/>
  <c r="F39" i="14"/>
  <c r="F40" i="14"/>
  <c r="F41" i="14"/>
  <c r="F80" i="14"/>
  <c r="F94" i="14"/>
  <c r="F81" i="14"/>
  <c r="F99" i="14"/>
  <c r="F84" i="14"/>
  <c r="F100" i="14"/>
  <c r="F82" i="14"/>
  <c r="F83" i="14"/>
  <c r="F104" i="14"/>
  <c r="F85" i="14"/>
  <c r="F86" i="14"/>
  <c r="F88" i="14"/>
  <c r="E36" i="14"/>
  <c r="E37" i="14"/>
  <c r="E93" i="14"/>
  <c r="E39" i="14"/>
  <c r="E40" i="14"/>
  <c r="E41" i="14"/>
  <c r="E80" i="14"/>
  <c r="E81" i="14"/>
  <c r="E99" i="14"/>
  <c r="E84" i="14"/>
  <c r="E100" i="14"/>
  <c r="E82" i="14"/>
  <c r="E83" i="14"/>
  <c r="E104" i="14"/>
  <c r="E85" i="14"/>
  <c r="E105" i="14"/>
  <c r="E86" i="14"/>
  <c r="E88" i="14"/>
  <c r="D36" i="14"/>
  <c r="D37" i="14"/>
  <c r="D93" i="14"/>
  <c r="D39" i="14"/>
  <c r="D41" i="14"/>
  <c r="D40" i="14"/>
  <c r="D80" i="14"/>
  <c r="D81" i="14"/>
  <c r="D84" i="14"/>
  <c r="D100" i="14"/>
  <c r="D82" i="14"/>
  <c r="D83" i="14"/>
  <c r="D104" i="14"/>
  <c r="D85" i="14"/>
  <c r="D105" i="14"/>
  <c r="D86" i="14"/>
  <c r="D88" i="14"/>
  <c r="C36" i="14"/>
  <c r="C37" i="14"/>
  <c r="C39" i="14"/>
  <c r="C40" i="14"/>
  <c r="C80" i="14"/>
  <c r="C81" i="14"/>
  <c r="C99" i="14"/>
  <c r="C84" i="14"/>
  <c r="C100" i="14"/>
  <c r="C82" i="14"/>
  <c r="C83" i="14"/>
  <c r="C85" i="14"/>
  <c r="C86" i="14"/>
  <c r="C88" i="14"/>
  <c r="T103" i="14"/>
  <c r="T104" i="14"/>
  <c r="R103" i="14"/>
  <c r="R104" i="14"/>
  <c r="R105" i="14"/>
  <c r="Q103" i="14"/>
  <c r="Q104" i="14"/>
  <c r="Q105" i="14"/>
  <c r="P105" i="14"/>
  <c r="O103" i="14"/>
  <c r="O104" i="14"/>
  <c r="O105" i="14"/>
  <c r="N103" i="14"/>
  <c r="N104" i="14"/>
  <c r="N105" i="14"/>
  <c r="M103" i="14"/>
  <c r="M104" i="14"/>
  <c r="M105" i="14"/>
  <c r="L103" i="14"/>
  <c r="L105" i="14"/>
  <c r="K103" i="14"/>
  <c r="K104" i="14"/>
  <c r="I103" i="14"/>
  <c r="I104" i="14"/>
  <c r="H103" i="14"/>
  <c r="F103" i="14"/>
  <c r="F105" i="14"/>
  <c r="E103" i="14"/>
  <c r="C103" i="14"/>
  <c r="C104" i="14"/>
  <c r="C105" i="14"/>
  <c r="R44" i="14"/>
  <c r="T36" i="13"/>
  <c r="T37" i="13"/>
  <c r="T43" i="13"/>
  <c r="T95" i="13"/>
  <c r="T93" i="13"/>
  <c r="T92" i="13"/>
  <c r="T39" i="13"/>
  <c r="T40" i="13"/>
  <c r="T41" i="13"/>
  <c r="T80" i="13"/>
  <c r="T94" i="13"/>
  <c r="T81" i="13"/>
  <c r="T99" i="13"/>
  <c r="T84" i="13"/>
  <c r="T100" i="13"/>
  <c r="T82" i="13"/>
  <c r="T83" i="13"/>
  <c r="T85" i="13"/>
  <c r="T86" i="13"/>
  <c r="T88" i="13"/>
  <c r="S36" i="13"/>
  <c r="S37" i="13"/>
  <c r="S93" i="13"/>
  <c r="S39" i="13"/>
  <c r="S40" i="13"/>
  <c r="S80" i="13"/>
  <c r="S81" i="13"/>
  <c r="S99" i="13"/>
  <c r="S84" i="13"/>
  <c r="S100" i="13"/>
  <c r="S82" i="13"/>
  <c r="S83" i="13"/>
  <c r="S104" i="13"/>
  <c r="S85" i="13"/>
  <c r="S105" i="13"/>
  <c r="S86" i="13"/>
  <c r="S88" i="13"/>
  <c r="S87" i="13"/>
  <c r="R36" i="13"/>
  <c r="R37" i="13"/>
  <c r="R44" i="13"/>
  <c r="R93" i="13"/>
  <c r="R39" i="13"/>
  <c r="R40" i="13"/>
  <c r="R41" i="13"/>
  <c r="R43" i="13"/>
  <c r="R95" i="13"/>
  <c r="R80" i="13"/>
  <c r="R94" i="13"/>
  <c r="R81" i="13"/>
  <c r="R99" i="13"/>
  <c r="R84" i="13"/>
  <c r="R100" i="13"/>
  <c r="R82" i="13"/>
  <c r="R83" i="13"/>
  <c r="R85" i="13"/>
  <c r="R86" i="13"/>
  <c r="R88" i="13"/>
  <c r="Q36" i="13"/>
  <c r="Q37" i="13"/>
  <c r="Q39" i="13"/>
  <c r="Q40" i="13"/>
  <c r="Q41" i="13"/>
  <c r="Q80" i="13"/>
  <c r="Q81" i="13"/>
  <c r="Q99" i="13"/>
  <c r="Q84" i="13"/>
  <c r="Q100" i="13"/>
  <c r="Q82" i="13"/>
  <c r="Q83" i="13"/>
  <c r="Q85" i="13"/>
  <c r="Q86" i="13"/>
  <c r="Q88" i="13"/>
  <c r="P36" i="13"/>
  <c r="P37" i="13"/>
  <c r="P93" i="13"/>
  <c r="P39" i="13"/>
  <c r="P40" i="13"/>
  <c r="P80" i="13"/>
  <c r="P81" i="13"/>
  <c r="P99" i="13"/>
  <c r="P84" i="13"/>
  <c r="P100" i="13"/>
  <c r="P82" i="13"/>
  <c r="P83" i="13"/>
  <c r="P104" i="13"/>
  <c r="P85" i="13"/>
  <c r="P105" i="13"/>
  <c r="P86" i="13"/>
  <c r="P88" i="13"/>
  <c r="O36" i="13"/>
  <c r="O37" i="13"/>
  <c r="O93" i="13"/>
  <c r="O39" i="13"/>
  <c r="O40" i="13"/>
  <c r="O80" i="13"/>
  <c r="O81" i="13"/>
  <c r="O99" i="13"/>
  <c r="O98" i="13"/>
  <c r="O84" i="13"/>
  <c r="O100" i="13"/>
  <c r="O82" i="13"/>
  <c r="O89" i="13"/>
  <c r="O83" i="13"/>
  <c r="O104" i="13"/>
  <c r="O85" i="13"/>
  <c r="O86" i="13"/>
  <c r="O88" i="13"/>
  <c r="O87" i="13"/>
  <c r="O101" i="13"/>
  <c r="N36" i="13"/>
  <c r="N37" i="13"/>
  <c r="N93" i="13"/>
  <c r="N39" i="13"/>
  <c r="N41" i="13"/>
  <c r="N44" i="13"/>
  <c r="N40" i="13"/>
  <c r="N80" i="13"/>
  <c r="N94" i="13"/>
  <c r="N43" i="13"/>
  <c r="N95" i="13"/>
  <c r="N92" i="13"/>
  <c r="N108" i="13"/>
  <c r="N109" i="13"/>
  <c r="N81" i="13"/>
  <c r="N99" i="13"/>
  <c r="N98" i="13"/>
  <c r="N84" i="13"/>
  <c r="N100" i="13"/>
  <c r="N82" i="13"/>
  <c r="N89" i="13"/>
  <c r="N83" i="13"/>
  <c r="N85" i="13"/>
  <c r="N86" i="13"/>
  <c r="N88" i="13"/>
  <c r="N87" i="13"/>
  <c r="N101" i="13"/>
  <c r="M36" i="13"/>
  <c r="M37" i="13"/>
  <c r="M93" i="13"/>
  <c r="M39" i="13"/>
  <c r="M40" i="13"/>
  <c r="M41" i="13"/>
  <c r="M80" i="13"/>
  <c r="M94" i="13"/>
  <c r="M43" i="13"/>
  <c r="M44" i="13"/>
  <c r="M81" i="13"/>
  <c r="M99" i="13"/>
  <c r="M84" i="13"/>
  <c r="M100" i="13"/>
  <c r="M82" i="13"/>
  <c r="M83" i="13"/>
  <c r="M85" i="13"/>
  <c r="M86" i="13"/>
  <c r="M88" i="13"/>
  <c r="M87" i="13"/>
  <c r="L36" i="13"/>
  <c r="L37" i="13"/>
  <c r="L93" i="13"/>
  <c r="L39" i="13"/>
  <c r="L40" i="13"/>
  <c r="L41" i="13"/>
  <c r="L80" i="13"/>
  <c r="L94" i="13"/>
  <c r="L43" i="13"/>
  <c r="L95" i="13"/>
  <c r="L81" i="13"/>
  <c r="L99" i="13"/>
  <c r="L84" i="13"/>
  <c r="L100" i="13"/>
  <c r="L82" i="13"/>
  <c r="L83" i="13"/>
  <c r="L85" i="13"/>
  <c r="L86" i="13"/>
  <c r="L88" i="13"/>
  <c r="L87" i="13"/>
  <c r="L101" i="13"/>
  <c r="K36" i="13"/>
  <c r="K37" i="13"/>
  <c r="K93" i="13"/>
  <c r="K39" i="13"/>
  <c r="K40" i="13"/>
  <c r="K41" i="13"/>
  <c r="K80" i="13"/>
  <c r="K81" i="13"/>
  <c r="K99" i="13"/>
  <c r="K84" i="13"/>
  <c r="K100" i="13"/>
  <c r="K82" i="13"/>
  <c r="K83" i="13"/>
  <c r="K85" i="13"/>
  <c r="K86" i="13"/>
  <c r="K88" i="13"/>
  <c r="J36" i="13"/>
  <c r="J37" i="13"/>
  <c r="J93" i="13"/>
  <c r="J39" i="13"/>
  <c r="J40" i="13"/>
  <c r="J41" i="13"/>
  <c r="J80" i="13"/>
  <c r="J94" i="13"/>
  <c r="J43" i="13"/>
  <c r="J95" i="13"/>
  <c r="J81" i="13"/>
  <c r="J99" i="13"/>
  <c r="J84" i="13"/>
  <c r="J100" i="13"/>
  <c r="J82" i="13"/>
  <c r="J83" i="13"/>
  <c r="J104" i="13"/>
  <c r="J85" i="13"/>
  <c r="J86" i="13"/>
  <c r="J88" i="13"/>
  <c r="J87" i="13"/>
  <c r="J101" i="13"/>
  <c r="J98" i="13"/>
  <c r="I36" i="13"/>
  <c r="I37" i="13"/>
  <c r="I43" i="13"/>
  <c r="I95" i="13"/>
  <c r="I39" i="13"/>
  <c r="I40" i="13"/>
  <c r="I41" i="13"/>
  <c r="I80" i="13"/>
  <c r="I94" i="13"/>
  <c r="I81" i="13"/>
  <c r="I99" i="13"/>
  <c r="I84" i="13"/>
  <c r="I100" i="13"/>
  <c r="I82" i="13"/>
  <c r="I83" i="13"/>
  <c r="I85" i="13"/>
  <c r="I86" i="13"/>
  <c r="I105" i="13"/>
  <c r="I88" i="13"/>
  <c r="H36" i="13"/>
  <c r="H37" i="13"/>
  <c r="H39" i="13"/>
  <c r="H40" i="13"/>
  <c r="H80" i="13"/>
  <c r="H81" i="13"/>
  <c r="H99" i="13"/>
  <c r="H84" i="13"/>
  <c r="H100" i="13"/>
  <c r="H82" i="13"/>
  <c r="H83" i="13"/>
  <c r="H104" i="13"/>
  <c r="H85" i="13"/>
  <c r="H105" i="13"/>
  <c r="H86" i="13"/>
  <c r="H88" i="13"/>
  <c r="G36" i="13"/>
  <c r="G37" i="13"/>
  <c r="G93" i="13"/>
  <c r="G39" i="13"/>
  <c r="G41" i="13"/>
  <c r="G40" i="13"/>
  <c r="G80" i="13"/>
  <c r="G81" i="13"/>
  <c r="G99" i="13"/>
  <c r="G84" i="13"/>
  <c r="G100" i="13"/>
  <c r="G82" i="13"/>
  <c r="G83" i="13"/>
  <c r="G104" i="13"/>
  <c r="G85" i="13"/>
  <c r="G86" i="13"/>
  <c r="G88" i="13"/>
  <c r="G87" i="13"/>
  <c r="F36" i="13"/>
  <c r="F37" i="13"/>
  <c r="F93" i="13"/>
  <c r="F39" i="13"/>
  <c r="F40" i="13"/>
  <c r="F41" i="13"/>
  <c r="F43" i="13"/>
  <c r="F95" i="13"/>
  <c r="F80" i="13"/>
  <c r="F94" i="13"/>
  <c r="F92" i="13"/>
  <c r="F81" i="13"/>
  <c r="F99" i="13"/>
  <c r="F84" i="13"/>
  <c r="F100" i="13"/>
  <c r="F82" i="13"/>
  <c r="F83" i="13"/>
  <c r="F85" i="13"/>
  <c r="F86" i="13"/>
  <c r="F88" i="13"/>
  <c r="E36" i="13"/>
  <c r="E37" i="13"/>
  <c r="E39" i="13"/>
  <c r="E40" i="13"/>
  <c r="E41" i="13"/>
  <c r="E80" i="13"/>
  <c r="E81" i="13"/>
  <c r="E99" i="13"/>
  <c r="E84" i="13"/>
  <c r="E100" i="13"/>
  <c r="E82" i="13"/>
  <c r="E83" i="13"/>
  <c r="E85" i="13"/>
  <c r="E86" i="13"/>
  <c r="E88" i="13"/>
  <c r="D36" i="13"/>
  <c r="D37" i="13"/>
  <c r="D39" i="13"/>
  <c r="D40" i="13"/>
  <c r="D41" i="13"/>
  <c r="D94" i="13"/>
  <c r="D80" i="13"/>
  <c r="D81" i="13"/>
  <c r="D99" i="13"/>
  <c r="D84" i="13"/>
  <c r="D100" i="13"/>
  <c r="D82" i="13"/>
  <c r="D83" i="13"/>
  <c r="D104" i="13"/>
  <c r="D85" i="13"/>
  <c r="D86" i="13"/>
  <c r="D88" i="13"/>
  <c r="C36" i="13"/>
  <c r="C37" i="13"/>
  <c r="C93" i="13"/>
  <c r="C39" i="13"/>
  <c r="C41" i="13"/>
  <c r="C40" i="13"/>
  <c r="C80" i="13"/>
  <c r="C94" i="13"/>
  <c r="C81" i="13"/>
  <c r="C99" i="13"/>
  <c r="C84" i="13"/>
  <c r="C100" i="13"/>
  <c r="C82" i="13"/>
  <c r="C83" i="13"/>
  <c r="C85" i="13"/>
  <c r="C86" i="13"/>
  <c r="C88" i="13"/>
  <c r="T103" i="13"/>
  <c r="T104" i="13"/>
  <c r="T105" i="13"/>
  <c r="R103" i="13"/>
  <c r="R104" i="13"/>
  <c r="R105" i="13"/>
  <c r="Q103" i="13"/>
  <c r="Q104" i="13"/>
  <c r="Q105" i="13"/>
  <c r="O105" i="13"/>
  <c r="N103" i="13"/>
  <c r="N104" i="13"/>
  <c r="N105" i="13"/>
  <c r="N106" i="13"/>
  <c r="M103" i="13"/>
  <c r="M104" i="13"/>
  <c r="L103" i="13"/>
  <c r="L104" i="13"/>
  <c r="K103" i="13"/>
  <c r="K104" i="13"/>
  <c r="K105" i="13"/>
  <c r="J105" i="13"/>
  <c r="I104" i="13"/>
  <c r="F103" i="13"/>
  <c r="F104" i="13"/>
  <c r="F105" i="13"/>
  <c r="E103" i="13"/>
  <c r="E104" i="13"/>
  <c r="E105" i="13"/>
  <c r="D105" i="13"/>
  <c r="C104" i="13"/>
  <c r="C105" i="13"/>
  <c r="T44" i="13"/>
  <c r="J44" i="13"/>
  <c r="I44" i="13"/>
  <c r="F44" i="13"/>
  <c r="T36" i="12"/>
  <c r="T37" i="12"/>
  <c r="T93" i="12"/>
  <c r="T39" i="12"/>
  <c r="T41" i="12"/>
  <c r="T40" i="12"/>
  <c r="T80" i="12"/>
  <c r="T94" i="12"/>
  <c r="T43" i="12"/>
  <c r="T95" i="12"/>
  <c r="T81" i="12"/>
  <c r="T99" i="12"/>
  <c r="T84" i="12"/>
  <c r="T100" i="12"/>
  <c r="T82" i="12"/>
  <c r="T83" i="12"/>
  <c r="T104" i="12"/>
  <c r="T85" i="12"/>
  <c r="T105" i="12"/>
  <c r="T86" i="12"/>
  <c r="T88" i="12"/>
  <c r="T87" i="12"/>
  <c r="T101" i="12"/>
  <c r="S36" i="12"/>
  <c r="S37" i="12"/>
  <c r="S39" i="12"/>
  <c r="S40" i="12"/>
  <c r="S41" i="12"/>
  <c r="S94" i="12"/>
  <c r="S80" i="12"/>
  <c r="S81" i="12"/>
  <c r="S99" i="12"/>
  <c r="S84" i="12"/>
  <c r="S100" i="12"/>
  <c r="S82" i="12"/>
  <c r="S83" i="12"/>
  <c r="S104" i="12"/>
  <c r="S85" i="12"/>
  <c r="S86" i="12"/>
  <c r="S88" i="12"/>
  <c r="S87" i="12"/>
  <c r="R36" i="12"/>
  <c r="R37" i="12"/>
  <c r="R39" i="12"/>
  <c r="R41" i="12"/>
  <c r="R40" i="12"/>
  <c r="R80" i="12"/>
  <c r="R81" i="12"/>
  <c r="R99" i="12"/>
  <c r="R84" i="12"/>
  <c r="R100" i="12"/>
  <c r="R82" i="12"/>
  <c r="R83" i="12"/>
  <c r="R104" i="12"/>
  <c r="R85" i="12"/>
  <c r="R105" i="12"/>
  <c r="R86" i="12"/>
  <c r="R88" i="12"/>
  <c r="Q36" i="12"/>
  <c r="Q37" i="12"/>
  <c r="Q93" i="12"/>
  <c r="Q39" i="12"/>
  <c r="Q40" i="12"/>
  <c r="Q41" i="12"/>
  <c r="Q80" i="12"/>
  <c r="Q81" i="12"/>
  <c r="Q99" i="12"/>
  <c r="Q84" i="12"/>
  <c r="Q100" i="12"/>
  <c r="Q82" i="12"/>
  <c r="Q83" i="12"/>
  <c r="Q85" i="12"/>
  <c r="Q86" i="12"/>
  <c r="Q88" i="12"/>
  <c r="P36" i="12"/>
  <c r="P37" i="12"/>
  <c r="P93" i="12"/>
  <c r="P39" i="12"/>
  <c r="P40" i="12"/>
  <c r="P41" i="12"/>
  <c r="P80" i="12"/>
  <c r="P81" i="12"/>
  <c r="P99" i="12"/>
  <c r="P84" i="12"/>
  <c r="P100" i="12"/>
  <c r="P82" i="12"/>
  <c r="P83" i="12"/>
  <c r="P104" i="12"/>
  <c r="P85" i="12"/>
  <c r="P105" i="12"/>
  <c r="P86" i="12"/>
  <c r="P88" i="12"/>
  <c r="P87" i="12"/>
  <c r="P101" i="12"/>
  <c r="O36" i="12"/>
  <c r="O37" i="12"/>
  <c r="O93" i="12"/>
  <c r="O39" i="12"/>
  <c r="O40" i="12"/>
  <c r="O80" i="12"/>
  <c r="O81" i="12"/>
  <c r="O99" i="12"/>
  <c r="O98" i="12"/>
  <c r="O84" i="12"/>
  <c r="O100" i="12"/>
  <c r="O82" i="12"/>
  <c r="O89" i="12"/>
  <c r="O83" i="12"/>
  <c r="O85" i="12"/>
  <c r="O86" i="12"/>
  <c r="O88" i="12"/>
  <c r="O87" i="12"/>
  <c r="O101" i="12"/>
  <c r="N36" i="12"/>
  <c r="N37" i="12"/>
  <c r="N93" i="12"/>
  <c r="N39" i="12"/>
  <c r="N41" i="12"/>
  <c r="N40" i="12"/>
  <c r="N80" i="12"/>
  <c r="N94" i="12"/>
  <c r="N43" i="12"/>
  <c r="N95" i="12"/>
  <c r="N81" i="12"/>
  <c r="N99" i="12"/>
  <c r="N84" i="12"/>
  <c r="N100" i="12"/>
  <c r="N82" i="12"/>
  <c r="N83" i="12"/>
  <c r="N85" i="12"/>
  <c r="N86" i="12"/>
  <c r="N105" i="12"/>
  <c r="N88" i="12"/>
  <c r="M36" i="12"/>
  <c r="M37" i="12"/>
  <c r="M93" i="12"/>
  <c r="M39" i="12"/>
  <c r="M40" i="12"/>
  <c r="M41" i="12"/>
  <c r="M80" i="12"/>
  <c r="M87" i="12"/>
  <c r="M94" i="12"/>
  <c r="M43" i="12"/>
  <c r="M95" i="12"/>
  <c r="M81" i="12"/>
  <c r="M99" i="12"/>
  <c r="M84" i="12"/>
  <c r="M100" i="12"/>
  <c r="M82" i="12"/>
  <c r="M83" i="12"/>
  <c r="M85" i="12"/>
  <c r="M86" i="12"/>
  <c r="M88" i="12"/>
  <c r="L36" i="12"/>
  <c r="L37" i="12"/>
  <c r="L39" i="12"/>
  <c r="L40" i="12"/>
  <c r="L41" i="12"/>
  <c r="L80" i="12"/>
  <c r="L81" i="12"/>
  <c r="L99" i="12"/>
  <c r="L84" i="12"/>
  <c r="L100" i="12"/>
  <c r="L82" i="12"/>
  <c r="L83" i="12"/>
  <c r="L85" i="12"/>
  <c r="L86" i="12"/>
  <c r="L88" i="12"/>
  <c r="K36" i="12"/>
  <c r="K37" i="12"/>
  <c r="K93" i="12"/>
  <c r="K39" i="12"/>
  <c r="K41" i="12"/>
  <c r="K40" i="12"/>
  <c r="K80" i="12"/>
  <c r="K94" i="12"/>
  <c r="K43" i="12"/>
  <c r="K95" i="12"/>
  <c r="K92" i="12"/>
  <c r="K108" i="12"/>
  <c r="K109" i="12"/>
  <c r="K81" i="12"/>
  <c r="K99" i="12"/>
  <c r="K98" i="12"/>
  <c r="K84" i="12"/>
  <c r="K100" i="12"/>
  <c r="K82" i="12"/>
  <c r="K83" i="12"/>
  <c r="K85" i="12"/>
  <c r="K86" i="12"/>
  <c r="K88" i="12"/>
  <c r="K87" i="12"/>
  <c r="K101" i="12"/>
  <c r="J36" i="12"/>
  <c r="J37" i="12"/>
  <c r="J93" i="12"/>
  <c r="J39" i="12"/>
  <c r="J40" i="12"/>
  <c r="J41" i="12"/>
  <c r="J80" i="12"/>
  <c r="J81" i="12"/>
  <c r="J99" i="12"/>
  <c r="J84" i="12"/>
  <c r="J100" i="12"/>
  <c r="J82" i="12"/>
  <c r="J83" i="12"/>
  <c r="J104" i="12"/>
  <c r="J85" i="12"/>
  <c r="J86" i="12"/>
  <c r="J88" i="12"/>
  <c r="I36" i="12"/>
  <c r="I37" i="12"/>
  <c r="I93" i="12"/>
  <c r="I92" i="12"/>
  <c r="I39" i="12"/>
  <c r="I40" i="12"/>
  <c r="I41" i="12"/>
  <c r="I94" i="12"/>
  <c r="I80" i="12"/>
  <c r="I43" i="12"/>
  <c r="I44" i="12"/>
  <c r="I95" i="12"/>
  <c r="I81" i="12"/>
  <c r="I99" i="12"/>
  <c r="I84" i="12"/>
  <c r="I100" i="12"/>
  <c r="I82" i="12"/>
  <c r="I83" i="12"/>
  <c r="I85" i="12"/>
  <c r="I86" i="12"/>
  <c r="I105" i="12"/>
  <c r="I88" i="12"/>
  <c r="I87" i="12"/>
  <c r="I101" i="12"/>
  <c r="I98" i="12"/>
  <c r="H36" i="12"/>
  <c r="H37" i="12"/>
  <c r="H39" i="12"/>
  <c r="H40" i="12"/>
  <c r="H41" i="12"/>
  <c r="H80" i="12"/>
  <c r="H94" i="12"/>
  <c r="H81" i="12"/>
  <c r="H99" i="12"/>
  <c r="H84" i="12"/>
  <c r="H100" i="12"/>
  <c r="H82" i="12"/>
  <c r="H83" i="12"/>
  <c r="H85" i="12"/>
  <c r="H86" i="12"/>
  <c r="H88" i="12"/>
  <c r="G36" i="12"/>
  <c r="G37" i="12"/>
  <c r="G93" i="12"/>
  <c r="G39" i="12"/>
  <c r="G40" i="12"/>
  <c r="G80" i="12"/>
  <c r="G81" i="12"/>
  <c r="G87" i="12"/>
  <c r="G84" i="12"/>
  <c r="G100" i="12"/>
  <c r="G82" i="12"/>
  <c r="G83" i="12"/>
  <c r="G104" i="12"/>
  <c r="G85" i="12"/>
  <c r="G86" i="12"/>
  <c r="G88" i="12"/>
  <c r="F36" i="12"/>
  <c r="F37" i="12"/>
  <c r="F39" i="12"/>
  <c r="F40" i="12"/>
  <c r="F41" i="12"/>
  <c r="F80" i="12"/>
  <c r="F81" i="12"/>
  <c r="F99" i="12"/>
  <c r="F84" i="12"/>
  <c r="F100" i="12"/>
  <c r="F82" i="12"/>
  <c r="F83" i="12"/>
  <c r="F104" i="12"/>
  <c r="F85" i="12"/>
  <c r="F86" i="12"/>
  <c r="F88" i="12"/>
  <c r="F87" i="12"/>
  <c r="E36" i="12"/>
  <c r="E37" i="12"/>
  <c r="E93" i="12"/>
  <c r="E39" i="12"/>
  <c r="E41" i="12"/>
  <c r="E40" i="12"/>
  <c r="E80" i="12"/>
  <c r="E81" i="12"/>
  <c r="E99" i="12"/>
  <c r="E84" i="12"/>
  <c r="E100" i="12"/>
  <c r="E82" i="12"/>
  <c r="E83" i="12"/>
  <c r="E85" i="12"/>
  <c r="E86" i="12"/>
  <c r="E88" i="12"/>
  <c r="D36" i="12"/>
  <c r="D37" i="12"/>
  <c r="D39" i="12"/>
  <c r="D40" i="12"/>
  <c r="D41" i="12"/>
  <c r="D94" i="12"/>
  <c r="D80" i="12"/>
  <c r="D81" i="12"/>
  <c r="D99" i="12"/>
  <c r="D84" i="12"/>
  <c r="D100" i="12"/>
  <c r="D82" i="12"/>
  <c r="D83" i="12"/>
  <c r="D104" i="12"/>
  <c r="D85" i="12"/>
  <c r="D86" i="12"/>
  <c r="D88" i="12"/>
  <c r="C36" i="12"/>
  <c r="C37" i="12"/>
  <c r="C39" i="12"/>
  <c r="C40" i="12"/>
  <c r="C80" i="12"/>
  <c r="C81" i="12"/>
  <c r="C99" i="12"/>
  <c r="C84" i="12"/>
  <c r="C100" i="12"/>
  <c r="C82" i="12"/>
  <c r="C83" i="12"/>
  <c r="C85" i="12"/>
  <c r="C86" i="12"/>
  <c r="C88" i="12"/>
  <c r="T103" i="12"/>
  <c r="S105" i="12"/>
  <c r="R103" i="12"/>
  <c r="Q103" i="12"/>
  <c r="Q104" i="12"/>
  <c r="Q105" i="12"/>
  <c r="O104" i="12"/>
  <c r="O105" i="12"/>
  <c r="N103" i="12"/>
  <c r="N104" i="12"/>
  <c r="M103" i="12"/>
  <c r="M104" i="12"/>
  <c r="L103" i="12"/>
  <c r="L104" i="12"/>
  <c r="K103" i="12"/>
  <c r="K104" i="12"/>
  <c r="K105" i="12"/>
  <c r="K106" i="12"/>
  <c r="J105" i="12"/>
  <c r="I103" i="12"/>
  <c r="I104" i="12"/>
  <c r="I106" i="12"/>
  <c r="H104" i="12"/>
  <c r="H105" i="12"/>
  <c r="G105" i="12"/>
  <c r="F103" i="12"/>
  <c r="E103" i="12"/>
  <c r="E104" i="12"/>
  <c r="E105" i="12"/>
  <c r="D105" i="12"/>
  <c r="C103" i="12"/>
  <c r="C104" i="12"/>
  <c r="C105" i="12"/>
  <c r="N44" i="12"/>
  <c r="K44" i="12"/>
  <c r="T36" i="11"/>
  <c r="T37" i="11"/>
  <c r="T39" i="11"/>
  <c r="T40" i="11"/>
  <c r="T41" i="11"/>
  <c r="T80" i="11"/>
  <c r="T81" i="11"/>
  <c r="T99" i="11"/>
  <c r="T84" i="11"/>
  <c r="T100" i="11"/>
  <c r="T82" i="11"/>
  <c r="T83" i="11"/>
  <c r="T85" i="11"/>
  <c r="T86" i="11"/>
  <c r="T105" i="11"/>
  <c r="T88" i="11"/>
  <c r="S36" i="11"/>
  <c r="S37" i="11"/>
  <c r="S93" i="11"/>
  <c r="S39" i="11"/>
  <c r="S40" i="11"/>
  <c r="S41" i="11"/>
  <c r="S80" i="11"/>
  <c r="S81" i="11"/>
  <c r="S99" i="11"/>
  <c r="S84" i="11"/>
  <c r="S100" i="11"/>
  <c r="S82" i="11"/>
  <c r="S83" i="11"/>
  <c r="S104" i="11"/>
  <c r="S85" i="11"/>
  <c r="S86" i="11"/>
  <c r="S88" i="11"/>
  <c r="S87" i="11"/>
  <c r="R36" i="11"/>
  <c r="R37" i="11"/>
  <c r="R93" i="11"/>
  <c r="R39" i="11"/>
  <c r="R40" i="11"/>
  <c r="R41" i="11"/>
  <c r="R80" i="11"/>
  <c r="R94" i="11"/>
  <c r="R81" i="11"/>
  <c r="R99" i="11"/>
  <c r="R84" i="11"/>
  <c r="R100" i="11"/>
  <c r="R82" i="11"/>
  <c r="R83" i="11"/>
  <c r="R85" i="11"/>
  <c r="R86" i="11"/>
  <c r="R88" i="11"/>
  <c r="Q36" i="11"/>
  <c r="Q37" i="11"/>
  <c r="Q93" i="11"/>
  <c r="Q39" i="11"/>
  <c r="Q41" i="11"/>
  <c r="Q40" i="11"/>
  <c r="Q80" i="11"/>
  <c r="Q81" i="11"/>
  <c r="Q99" i="11"/>
  <c r="Q84" i="11"/>
  <c r="Q100" i="11"/>
  <c r="Q82" i="11"/>
  <c r="Q83" i="11"/>
  <c r="Q85" i="11"/>
  <c r="Q86" i="11"/>
  <c r="Q88" i="11"/>
  <c r="P36" i="11"/>
  <c r="P37" i="11"/>
  <c r="P39" i="11"/>
  <c r="P40" i="11"/>
  <c r="P41" i="11"/>
  <c r="P80" i="11"/>
  <c r="P81" i="11"/>
  <c r="P99" i="11"/>
  <c r="P84" i="11"/>
  <c r="P100" i="11"/>
  <c r="P82" i="11"/>
  <c r="P83" i="11"/>
  <c r="P104" i="11"/>
  <c r="P85" i="11"/>
  <c r="P105" i="11"/>
  <c r="P86" i="11"/>
  <c r="P88" i="11"/>
  <c r="O36" i="11"/>
  <c r="O37" i="11"/>
  <c r="O39" i="11"/>
  <c r="O40" i="11"/>
  <c r="O80" i="11"/>
  <c r="O81" i="11"/>
  <c r="O99" i="11"/>
  <c r="O84" i="11"/>
  <c r="O100" i="11"/>
  <c r="O82" i="11"/>
  <c r="O89" i="11"/>
  <c r="O83" i="11"/>
  <c r="O85" i="11"/>
  <c r="O86" i="11"/>
  <c r="O88" i="11"/>
  <c r="N36" i="11"/>
  <c r="N37" i="11"/>
  <c r="N39" i="11"/>
  <c r="N41" i="11"/>
  <c r="N94" i="11"/>
  <c r="N40" i="11"/>
  <c r="N80" i="11"/>
  <c r="N81" i="11"/>
  <c r="N99" i="11"/>
  <c r="N84" i="11"/>
  <c r="N100" i="11"/>
  <c r="N82" i="11"/>
  <c r="N83" i="11"/>
  <c r="N85" i="11"/>
  <c r="N86" i="11"/>
  <c r="N88" i="11"/>
  <c r="M36" i="11"/>
  <c r="M37" i="11"/>
  <c r="M93" i="11"/>
  <c r="M39" i="11"/>
  <c r="M40" i="11"/>
  <c r="M41" i="11"/>
  <c r="M80" i="11"/>
  <c r="M94" i="11"/>
  <c r="M81" i="11"/>
  <c r="M87" i="11"/>
  <c r="M101" i="11"/>
  <c r="M84" i="11"/>
  <c r="M100" i="11"/>
  <c r="M82" i="11"/>
  <c r="M83" i="11"/>
  <c r="M85" i="11"/>
  <c r="M86" i="11"/>
  <c r="M88" i="11"/>
  <c r="L36" i="11"/>
  <c r="L37" i="11"/>
  <c r="L39" i="11"/>
  <c r="L40" i="11"/>
  <c r="L41" i="11"/>
  <c r="L80" i="11"/>
  <c r="L94" i="11"/>
  <c r="L81" i="11"/>
  <c r="L99" i="11"/>
  <c r="L84" i="11"/>
  <c r="L100" i="11"/>
  <c r="L82" i="11"/>
  <c r="L83" i="11"/>
  <c r="L85" i="11"/>
  <c r="L86" i="11"/>
  <c r="L88" i="11"/>
  <c r="K36" i="11"/>
  <c r="K37" i="11"/>
  <c r="K39" i="11"/>
  <c r="K40" i="11"/>
  <c r="K41" i="11"/>
  <c r="K80" i="11"/>
  <c r="K81" i="11"/>
  <c r="K99" i="11"/>
  <c r="K84" i="11"/>
  <c r="K100" i="11"/>
  <c r="K82" i="11"/>
  <c r="K83" i="11"/>
  <c r="K85" i="11"/>
  <c r="K86" i="11"/>
  <c r="K88" i="11"/>
  <c r="K87" i="11"/>
  <c r="J36" i="11"/>
  <c r="J37" i="11"/>
  <c r="J93" i="11"/>
  <c r="J39" i="11"/>
  <c r="J40" i="11"/>
  <c r="J41" i="11"/>
  <c r="J80" i="11"/>
  <c r="J81" i="11"/>
  <c r="J99" i="11"/>
  <c r="J84" i="11"/>
  <c r="J100" i="11"/>
  <c r="J82" i="11"/>
  <c r="J83" i="11"/>
  <c r="J85" i="11"/>
  <c r="J105" i="11"/>
  <c r="J86" i="11"/>
  <c r="J88" i="11"/>
  <c r="J87" i="11"/>
  <c r="I36" i="11"/>
  <c r="I37" i="11"/>
  <c r="I93" i="11"/>
  <c r="I39" i="11"/>
  <c r="I40" i="11"/>
  <c r="I41" i="11"/>
  <c r="I94" i="11"/>
  <c r="I92" i="11"/>
  <c r="I80" i="11"/>
  <c r="I43" i="11"/>
  <c r="I95" i="11"/>
  <c r="I81" i="11"/>
  <c r="I99" i="11"/>
  <c r="I84" i="11"/>
  <c r="I100" i="11"/>
  <c r="I82" i="11"/>
  <c r="I83" i="11"/>
  <c r="I85" i="11"/>
  <c r="I86" i="11"/>
  <c r="I88" i="11"/>
  <c r="H36" i="11"/>
  <c r="H37" i="11"/>
  <c r="H93" i="11"/>
  <c r="H39" i="11"/>
  <c r="H40" i="11"/>
  <c r="H41" i="11"/>
  <c r="H44" i="11"/>
  <c r="H80" i="11"/>
  <c r="H87" i="11"/>
  <c r="H101" i="11"/>
  <c r="H94" i="11"/>
  <c r="H43" i="11"/>
  <c r="H95" i="11"/>
  <c r="H81" i="11"/>
  <c r="H99" i="11"/>
  <c r="H84" i="11"/>
  <c r="H100" i="11"/>
  <c r="H82" i="11"/>
  <c r="H83" i="11"/>
  <c r="H104" i="11"/>
  <c r="H85" i="11"/>
  <c r="H105" i="11"/>
  <c r="H86" i="11"/>
  <c r="H88" i="11"/>
  <c r="G36" i="11"/>
  <c r="G37" i="11"/>
  <c r="G39" i="11"/>
  <c r="G40" i="11"/>
  <c r="G41" i="11"/>
  <c r="G80" i="11"/>
  <c r="G94" i="11"/>
  <c r="G81" i="11"/>
  <c r="G99" i="11"/>
  <c r="G84" i="11"/>
  <c r="G100" i="11"/>
  <c r="G82" i="11"/>
  <c r="G83" i="11"/>
  <c r="G104" i="11"/>
  <c r="G85" i="11"/>
  <c r="G86" i="11"/>
  <c r="G88" i="11"/>
  <c r="F36" i="11"/>
  <c r="F37" i="11"/>
  <c r="F93" i="11"/>
  <c r="F39" i="11"/>
  <c r="F40" i="11"/>
  <c r="F41" i="11"/>
  <c r="F80" i="11"/>
  <c r="F81" i="11"/>
  <c r="F99" i="11"/>
  <c r="F84" i="11"/>
  <c r="F100" i="11"/>
  <c r="F82" i="11"/>
  <c r="F83" i="11"/>
  <c r="F85" i="11"/>
  <c r="F105" i="11"/>
  <c r="F86" i="11"/>
  <c r="F88" i="11"/>
  <c r="E36" i="11"/>
  <c r="E37" i="11"/>
  <c r="E39" i="11"/>
  <c r="E40" i="11"/>
  <c r="E41" i="11"/>
  <c r="E80" i="11"/>
  <c r="E81" i="11"/>
  <c r="E99" i="11"/>
  <c r="E84" i="11"/>
  <c r="E100" i="11"/>
  <c r="E82" i="11"/>
  <c r="E83" i="11"/>
  <c r="E104" i="11"/>
  <c r="E85" i="11"/>
  <c r="E86" i="11"/>
  <c r="E88" i="11"/>
  <c r="D36" i="11"/>
  <c r="D37" i="11"/>
  <c r="D93" i="11"/>
  <c r="D39" i="11"/>
  <c r="D41" i="11"/>
  <c r="D40" i="11"/>
  <c r="D80" i="11"/>
  <c r="D81" i="11"/>
  <c r="D99" i="11"/>
  <c r="D84" i="11"/>
  <c r="D100" i="11"/>
  <c r="D82" i="11"/>
  <c r="D83" i="11"/>
  <c r="D104" i="11"/>
  <c r="D85" i="11"/>
  <c r="D105" i="11"/>
  <c r="D86" i="11"/>
  <c r="D88" i="11"/>
  <c r="C36" i="11"/>
  <c r="C37" i="11"/>
  <c r="C93" i="11"/>
  <c r="C39" i="11"/>
  <c r="C41" i="11"/>
  <c r="C40" i="11"/>
  <c r="C80" i="11"/>
  <c r="C81" i="11"/>
  <c r="C99" i="11"/>
  <c r="C84" i="11"/>
  <c r="C100" i="11"/>
  <c r="C82" i="11"/>
  <c r="C83" i="11"/>
  <c r="C85" i="11"/>
  <c r="C86" i="11"/>
  <c r="C88" i="11"/>
  <c r="T103" i="11"/>
  <c r="T104" i="11"/>
  <c r="R103" i="11"/>
  <c r="R104" i="11"/>
  <c r="R105" i="11"/>
  <c r="Q104" i="11"/>
  <c r="Q105" i="11"/>
  <c r="O103" i="11"/>
  <c r="O104" i="11"/>
  <c r="O105" i="11"/>
  <c r="N104" i="11"/>
  <c r="N105" i="11"/>
  <c r="M103" i="11"/>
  <c r="M104" i="11"/>
  <c r="M105" i="11"/>
  <c r="M106" i="11"/>
  <c r="L103" i="11"/>
  <c r="L104" i="11"/>
  <c r="L105" i="11"/>
  <c r="K103" i="11"/>
  <c r="K104" i="11"/>
  <c r="I103" i="11"/>
  <c r="I104" i="11"/>
  <c r="F103" i="11"/>
  <c r="F104" i="11"/>
  <c r="E103" i="11"/>
  <c r="E105" i="11"/>
  <c r="C103" i="11"/>
  <c r="C104" i="11"/>
  <c r="C105" i="11"/>
  <c r="T36" i="10"/>
  <c r="T37" i="10"/>
  <c r="T93" i="10"/>
  <c r="T39" i="10"/>
  <c r="T40" i="10"/>
  <c r="T80" i="10"/>
  <c r="T81" i="10"/>
  <c r="T99" i="10"/>
  <c r="T84" i="10"/>
  <c r="T100" i="10"/>
  <c r="T82" i="10"/>
  <c r="T83" i="10"/>
  <c r="T104" i="10"/>
  <c r="T85" i="10"/>
  <c r="T105" i="10"/>
  <c r="T86" i="10"/>
  <c r="T88" i="10"/>
  <c r="S36" i="10"/>
  <c r="S37" i="10"/>
  <c r="S39" i="10"/>
  <c r="S41" i="10"/>
  <c r="S40" i="10"/>
  <c r="S80" i="10"/>
  <c r="S81" i="10"/>
  <c r="S99" i="10"/>
  <c r="S84" i="10"/>
  <c r="S100" i="10"/>
  <c r="S82" i="10"/>
  <c r="S83" i="10"/>
  <c r="S104" i="10"/>
  <c r="S85" i="10"/>
  <c r="S86" i="10"/>
  <c r="S88" i="10"/>
  <c r="S87" i="10"/>
  <c r="R36" i="10"/>
  <c r="R37" i="10"/>
  <c r="R93" i="10"/>
  <c r="R39" i="10"/>
  <c r="R40" i="10"/>
  <c r="R41" i="10"/>
  <c r="R43" i="10"/>
  <c r="R95" i="10"/>
  <c r="R80" i="10"/>
  <c r="R94" i="10"/>
  <c r="R92" i="10"/>
  <c r="R81" i="10"/>
  <c r="R99" i="10"/>
  <c r="R84" i="10"/>
  <c r="R100" i="10"/>
  <c r="R82" i="10"/>
  <c r="R83" i="10"/>
  <c r="R85" i="10"/>
  <c r="R86" i="10"/>
  <c r="R88" i="10"/>
  <c r="Q36" i="10"/>
  <c r="Q37" i="10"/>
  <c r="Q93" i="10"/>
  <c r="Q39" i="10"/>
  <c r="Q40" i="10"/>
  <c r="Q41" i="10"/>
  <c r="Q80" i="10"/>
  <c r="Q81" i="10"/>
  <c r="Q99" i="10"/>
  <c r="Q84" i="10"/>
  <c r="Q100" i="10"/>
  <c r="Q82" i="10"/>
  <c r="Q83" i="10"/>
  <c r="Q104" i="10"/>
  <c r="Q85" i="10"/>
  <c r="Q86" i="10"/>
  <c r="Q88" i="10"/>
  <c r="P36" i="10"/>
  <c r="P37" i="10"/>
  <c r="P39" i="10"/>
  <c r="P40" i="10"/>
  <c r="P80" i="10"/>
  <c r="P81" i="10"/>
  <c r="P99" i="10"/>
  <c r="P84" i="10"/>
  <c r="P100" i="10"/>
  <c r="P82" i="10"/>
  <c r="P83" i="10"/>
  <c r="P104" i="10"/>
  <c r="P85" i="10"/>
  <c r="P105" i="10"/>
  <c r="P86" i="10"/>
  <c r="P88" i="10"/>
  <c r="O36" i="10"/>
  <c r="O37" i="10"/>
  <c r="O93" i="10"/>
  <c r="O39" i="10"/>
  <c r="O41" i="10"/>
  <c r="O40" i="10"/>
  <c r="O80" i="10"/>
  <c r="O81" i="10"/>
  <c r="O99" i="10"/>
  <c r="O84" i="10"/>
  <c r="O100" i="10"/>
  <c r="O82" i="10"/>
  <c r="O83" i="10"/>
  <c r="O85" i="10"/>
  <c r="O86" i="10"/>
  <c r="O88" i="10"/>
  <c r="N36" i="10"/>
  <c r="N37" i="10"/>
  <c r="N39" i="10"/>
  <c r="N41" i="10"/>
  <c r="N40" i="10"/>
  <c r="N80" i="10"/>
  <c r="N81" i="10"/>
  <c r="N87" i="10"/>
  <c r="N99" i="10"/>
  <c r="N84" i="10"/>
  <c r="N100" i="10"/>
  <c r="N82" i="10"/>
  <c r="N83" i="10"/>
  <c r="N85" i="10"/>
  <c r="N86" i="10"/>
  <c r="N88" i="10"/>
  <c r="M36" i="10"/>
  <c r="M37" i="10"/>
  <c r="M93" i="10"/>
  <c r="M39" i="10"/>
  <c r="M40" i="10"/>
  <c r="M41" i="10"/>
  <c r="M80" i="10"/>
  <c r="M94" i="10"/>
  <c r="M81" i="10"/>
  <c r="M99" i="10"/>
  <c r="M84" i="10"/>
  <c r="M100" i="10"/>
  <c r="M82" i="10"/>
  <c r="M83" i="10"/>
  <c r="M85" i="10"/>
  <c r="M86" i="10"/>
  <c r="M88" i="10"/>
  <c r="L36" i="10"/>
  <c r="L37" i="10"/>
  <c r="L93" i="10"/>
  <c r="L39" i="10"/>
  <c r="L40" i="10"/>
  <c r="L41" i="10"/>
  <c r="L80" i="10"/>
  <c r="L81" i="10"/>
  <c r="L99" i="10"/>
  <c r="L84" i="10"/>
  <c r="L100" i="10"/>
  <c r="L82" i="10"/>
  <c r="L83" i="10"/>
  <c r="L85" i="10"/>
  <c r="L86" i="10"/>
  <c r="L88" i="10"/>
  <c r="K36" i="10"/>
  <c r="K37" i="10"/>
  <c r="K39" i="10"/>
  <c r="K40" i="10"/>
  <c r="K41" i="10"/>
  <c r="K80" i="10"/>
  <c r="K81" i="10"/>
  <c r="K99" i="10"/>
  <c r="K84" i="10"/>
  <c r="K100" i="10"/>
  <c r="K82" i="10"/>
  <c r="K83" i="10"/>
  <c r="K104" i="10"/>
  <c r="K85" i="10"/>
  <c r="K105" i="10"/>
  <c r="K86" i="10"/>
  <c r="K88" i="10"/>
  <c r="J36" i="10"/>
  <c r="J37" i="10"/>
  <c r="J93" i="10"/>
  <c r="J39" i="10"/>
  <c r="J40" i="10"/>
  <c r="J41" i="10"/>
  <c r="J43" i="10"/>
  <c r="J95" i="10"/>
  <c r="J80" i="10"/>
  <c r="J94" i="10"/>
  <c r="J81" i="10"/>
  <c r="J99" i="10"/>
  <c r="J84" i="10"/>
  <c r="J100" i="10"/>
  <c r="J82" i="10"/>
  <c r="J83" i="10"/>
  <c r="J104" i="10"/>
  <c r="J85" i="10"/>
  <c r="J105" i="10"/>
  <c r="J86" i="10"/>
  <c r="J88" i="10"/>
  <c r="I36" i="10"/>
  <c r="I37" i="10"/>
  <c r="I39" i="10"/>
  <c r="I40" i="10"/>
  <c r="I41" i="10"/>
  <c r="I80" i="10"/>
  <c r="I81" i="10"/>
  <c r="I99" i="10"/>
  <c r="I84" i="10"/>
  <c r="I100" i="10"/>
  <c r="I82" i="10"/>
  <c r="I83" i="10"/>
  <c r="I85" i="10"/>
  <c r="I86" i="10"/>
  <c r="I88" i="10"/>
  <c r="I87" i="10"/>
  <c r="H36" i="10"/>
  <c r="H37" i="10"/>
  <c r="H93" i="10"/>
  <c r="H39" i="10"/>
  <c r="H40" i="10"/>
  <c r="H41" i="10"/>
  <c r="H80" i="10"/>
  <c r="H94" i="10"/>
  <c r="H43" i="10"/>
  <c r="H95" i="10"/>
  <c r="H81" i="10"/>
  <c r="H99" i="10"/>
  <c r="H84" i="10"/>
  <c r="H100" i="10"/>
  <c r="H82" i="10"/>
  <c r="H83" i="10"/>
  <c r="H85" i="10"/>
  <c r="H86" i="10"/>
  <c r="H88" i="10"/>
  <c r="H87" i="10"/>
  <c r="H101" i="10"/>
  <c r="H106" i="10"/>
  <c r="G36" i="10"/>
  <c r="G37" i="10"/>
  <c r="G39" i="10"/>
  <c r="G40" i="10"/>
  <c r="G41" i="10"/>
  <c r="G80" i="10"/>
  <c r="G94" i="10"/>
  <c r="G81" i="10"/>
  <c r="G99" i="10"/>
  <c r="G84" i="10"/>
  <c r="G100" i="10"/>
  <c r="G82" i="10"/>
  <c r="G83" i="10"/>
  <c r="G104" i="10"/>
  <c r="G85" i="10"/>
  <c r="G105" i="10"/>
  <c r="G86" i="10"/>
  <c r="G88" i="10"/>
  <c r="F36" i="10"/>
  <c r="F37" i="10"/>
  <c r="F39" i="10"/>
  <c r="F41" i="10"/>
  <c r="F40" i="10"/>
  <c r="F80" i="10"/>
  <c r="F81" i="10"/>
  <c r="F99" i="10"/>
  <c r="F84" i="10"/>
  <c r="F100" i="10"/>
  <c r="F82" i="10"/>
  <c r="F83" i="10"/>
  <c r="F104" i="10"/>
  <c r="F85" i="10"/>
  <c r="F105" i="10"/>
  <c r="F86" i="10"/>
  <c r="F88" i="10"/>
  <c r="E36" i="10"/>
  <c r="E37" i="10"/>
  <c r="E93" i="10"/>
  <c r="E39" i="10"/>
  <c r="E40" i="10"/>
  <c r="E41" i="10"/>
  <c r="E80" i="10"/>
  <c r="E81" i="10"/>
  <c r="E99" i="10"/>
  <c r="E84" i="10"/>
  <c r="E100" i="10"/>
  <c r="E82" i="10"/>
  <c r="E83" i="10"/>
  <c r="E85" i="10"/>
  <c r="E86" i="10"/>
  <c r="E88" i="10"/>
  <c r="E87" i="10"/>
  <c r="E101" i="10"/>
  <c r="E106" i="10"/>
  <c r="D36" i="10"/>
  <c r="D37" i="10"/>
  <c r="D93" i="10"/>
  <c r="D92" i="10"/>
  <c r="D39" i="10"/>
  <c r="D40" i="10"/>
  <c r="D41" i="10"/>
  <c r="D94" i="10"/>
  <c r="D80" i="10"/>
  <c r="D43" i="10"/>
  <c r="D95" i="10"/>
  <c r="D81" i="10"/>
  <c r="D99" i="10"/>
  <c r="D84" i="10"/>
  <c r="D100" i="10"/>
  <c r="D82" i="10"/>
  <c r="D83" i="10"/>
  <c r="D104" i="10"/>
  <c r="D85" i="10"/>
  <c r="D86" i="10"/>
  <c r="D88" i="10"/>
  <c r="C36" i="10"/>
  <c r="C37" i="10"/>
  <c r="C93" i="10"/>
  <c r="C39" i="10"/>
  <c r="C40" i="10"/>
  <c r="C80" i="10"/>
  <c r="C81" i="10"/>
  <c r="C99" i="10"/>
  <c r="C84" i="10"/>
  <c r="C100" i="10"/>
  <c r="C82" i="10"/>
  <c r="C83" i="10"/>
  <c r="C104" i="10"/>
  <c r="C85" i="10"/>
  <c r="C86" i="10"/>
  <c r="C88" i="10"/>
  <c r="C87" i="10"/>
  <c r="C101" i="10"/>
  <c r="S105" i="10"/>
  <c r="R103" i="10"/>
  <c r="R104" i="10"/>
  <c r="R105" i="10"/>
  <c r="Q105" i="10"/>
  <c r="O103" i="10"/>
  <c r="O104" i="10"/>
  <c r="O105" i="10"/>
  <c r="N103" i="10"/>
  <c r="N104" i="10"/>
  <c r="N105" i="10"/>
  <c r="M103" i="10"/>
  <c r="M104" i="10"/>
  <c r="M105" i="10"/>
  <c r="L103" i="10"/>
  <c r="L105" i="10"/>
  <c r="I103" i="10"/>
  <c r="I104" i="10"/>
  <c r="I105" i="10"/>
  <c r="H103" i="10"/>
  <c r="H104" i="10"/>
  <c r="H105" i="10"/>
  <c r="E103" i="10"/>
  <c r="E104" i="10"/>
  <c r="E105" i="10"/>
  <c r="D105" i="10"/>
  <c r="C105" i="10"/>
  <c r="R44" i="10"/>
  <c r="T36" i="9"/>
  <c r="T37" i="9"/>
  <c r="T93" i="9"/>
  <c r="T39" i="9"/>
  <c r="T41" i="9"/>
  <c r="T40" i="9"/>
  <c r="T80" i="9"/>
  <c r="T81" i="9"/>
  <c r="T99" i="9"/>
  <c r="T84" i="9"/>
  <c r="T100" i="9"/>
  <c r="T82" i="9"/>
  <c r="T83" i="9"/>
  <c r="T85" i="9"/>
  <c r="T86" i="9"/>
  <c r="T88" i="9"/>
  <c r="S36" i="9"/>
  <c r="S37" i="9"/>
  <c r="S93" i="9"/>
  <c r="S39" i="9"/>
  <c r="S40" i="9"/>
  <c r="S41" i="9"/>
  <c r="S80" i="9"/>
  <c r="S81" i="9"/>
  <c r="S99" i="9"/>
  <c r="S84" i="9"/>
  <c r="S100" i="9"/>
  <c r="S82" i="9"/>
  <c r="S83" i="9"/>
  <c r="S85" i="9"/>
  <c r="S86" i="9"/>
  <c r="S88" i="9"/>
  <c r="S87" i="9"/>
  <c r="R36" i="9"/>
  <c r="R37" i="9"/>
  <c r="R39" i="9"/>
  <c r="R40" i="9"/>
  <c r="R41" i="9"/>
  <c r="R80" i="9"/>
  <c r="R81" i="9"/>
  <c r="R99" i="9"/>
  <c r="R84" i="9"/>
  <c r="R100" i="9"/>
  <c r="R82" i="9"/>
  <c r="R83" i="9"/>
  <c r="R85" i="9"/>
  <c r="R86" i="9"/>
  <c r="R88" i="9"/>
  <c r="R87" i="9"/>
  <c r="Q36" i="9"/>
  <c r="Q37" i="9"/>
  <c r="Q93" i="9"/>
  <c r="Q39" i="9"/>
  <c r="Q40" i="9"/>
  <c r="Q41" i="9"/>
  <c r="Q80" i="9"/>
  <c r="Q94" i="9"/>
  <c r="Q43" i="9"/>
  <c r="Q95" i="9"/>
  <c r="Q81" i="9"/>
  <c r="Q99" i="9"/>
  <c r="Q84" i="9"/>
  <c r="Q100" i="9"/>
  <c r="Q82" i="9"/>
  <c r="Q83" i="9"/>
  <c r="Q85" i="9"/>
  <c r="Q86" i="9"/>
  <c r="Q88" i="9"/>
  <c r="P36" i="9"/>
  <c r="P37" i="9"/>
  <c r="P93" i="9"/>
  <c r="P39" i="9"/>
  <c r="P40" i="9"/>
  <c r="P41" i="9"/>
  <c r="P80" i="9"/>
  <c r="P81" i="9"/>
  <c r="P99" i="9"/>
  <c r="P84" i="9"/>
  <c r="P100" i="9"/>
  <c r="P82" i="9"/>
  <c r="P83" i="9"/>
  <c r="P104" i="9"/>
  <c r="P85" i="9"/>
  <c r="P86" i="9"/>
  <c r="P88" i="9"/>
  <c r="O36" i="9"/>
  <c r="O37" i="9"/>
  <c r="O93" i="9"/>
  <c r="O39" i="9"/>
  <c r="O40" i="9"/>
  <c r="O41" i="9"/>
  <c r="O80" i="9"/>
  <c r="O81" i="9"/>
  <c r="O99" i="9"/>
  <c r="O84" i="9"/>
  <c r="O100" i="9"/>
  <c r="O82" i="9"/>
  <c r="O83" i="9"/>
  <c r="O104" i="9"/>
  <c r="O85" i="9"/>
  <c r="O86" i="9"/>
  <c r="O88" i="9"/>
  <c r="N36" i="9"/>
  <c r="N37" i="9"/>
  <c r="N93" i="9"/>
  <c r="N39" i="9"/>
  <c r="N40" i="9"/>
  <c r="N41" i="9"/>
  <c r="N80" i="9"/>
  <c r="N81" i="9"/>
  <c r="N99" i="9"/>
  <c r="N84" i="9"/>
  <c r="N100" i="9"/>
  <c r="N82" i="9"/>
  <c r="N83" i="9"/>
  <c r="N85" i="9"/>
  <c r="N86" i="9"/>
  <c r="N88" i="9"/>
  <c r="M36" i="9"/>
  <c r="M37" i="9"/>
  <c r="M93" i="9"/>
  <c r="M39" i="9"/>
  <c r="M40" i="9"/>
  <c r="M80" i="9"/>
  <c r="M81" i="9"/>
  <c r="M99" i="9"/>
  <c r="M84" i="9"/>
  <c r="M100" i="9"/>
  <c r="M82" i="9"/>
  <c r="M83" i="9"/>
  <c r="M85" i="9"/>
  <c r="M86" i="9"/>
  <c r="M88" i="9"/>
  <c r="M87" i="9"/>
  <c r="L36" i="9"/>
  <c r="L37" i="9"/>
  <c r="L93" i="9"/>
  <c r="L39" i="9"/>
  <c r="L41" i="9"/>
  <c r="L40" i="9"/>
  <c r="L80" i="9"/>
  <c r="L81" i="9"/>
  <c r="L99" i="9"/>
  <c r="L84" i="9"/>
  <c r="L100" i="9"/>
  <c r="L82" i="9"/>
  <c r="L83" i="9"/>
  <c r="L85" i="9"/>
  <c r="L86" i="9"/>
  <c r="L88" i="9"/>
  <c r="K36" i="9"/>
  <c r="K37" i="9"/>
  <c r="K93" i="9"/>
  <c r="K39" i="9"/>
  <c r="K40" i="9"/>
  <c r="K41" i="9"/>
  <c r="K80" i="9"/>
  <c r="K94" i="9"/>
  <c r="K81" i="9"/>
  <c r="K99" i="9"/>
  <c r="K84" i="9"/>
  <c r="K100" i="9"/>
  <c r="K82" i="9"/>
  <c r="K83" i="9"/>
  <c r="K85" i="9"/>
  <c r="K86" i="9"/>
  <c r="K88" i="9"/>
  <c r="J36" i="9"/>
  <c r="J37" i="9"/>
  <c r="J93" i="9"/>
  <c r="J39" i="9"/>
  <c r="J40" i="9"/>
  <c r="J41" i="9"/>
  <c r="J94" i="9"/>
  <c r="J80" i="9"/>
  <c r="J81" i="9"/>
  <c r="J99" i="9"/>
  <c r="J84" i="9"/>
  <c r="J100" i="9"/>
  <c r="J82" i="9"/>
  <c r="J83" i="9"/>
  <c r="J85" i="9"/>
  <c r="J105" i="9"/>
  <c r="J86" i="9"/>
  <c r="J88" i="9"/>
  <c r="I36" i="9"/>
  <c r="I37" i="9"/>
  <c r="I39" i="9"/>
  <c r="I40" i="9"/>
  <c r="I41" i="9"/>
  <c r="I80" i="9"/>
  <c r="I94" i="9"/>
  <c r="I81" i="9"/>
  <c r="I99" i="9"/>
  <c r="I84" i="9"/>
  <c r="I100" i="9"/>
  <c r="I82" i="9"/>
  <c r="I83" i="9"/>
  <c r="I85" i="9"/>
  <c r="I86" i="9"/>
  <c r="I88" i="9"/>
  <c r="I87" i="9"/>
  <c r="I101" i="9"/>
  <c r="I106" i="9"/>
  <c r="H36" i="9"/>
  <c r="H37" i="9"/>
  <c r="H93" i="9"/>
  <c r="H92" i="9"/>
  <c r="H39" i="9"/>
  <c r="H40" i="9"/>
  <c r="H41" i="9"/>
  <c r="H80" i="9"/>
  <c r="H87" i="9"/>
  <c r="H94" i="9"/>
  <c r="H43" i="9"/>
  <c r="H95" i="9"/>
  <c r="H81" i="9"/>
  <c r="H99" i="9"/>
  <c r="H84" i="9"/>
  <c r="H100" i="9"/>
  <c r="H82" i="9"/>
  <c r="H83" i="9"/>
  <c r="H85" i="9"/>
  <c r="H86" i="9"/>
  <c r="H105" i="9"/>
  <c r="H88" i="9"/>
  <c r="G36" i="9"/>
  <c r="G37" i="9"/>
  <c r="G93" i="9"/>
  <c r="G39" i="9"/>
  <c r="G40" i="9"/>
  <c r="G41" i="9"/>
  <c r="G80" i="9"/>
  <c r="G94" i="9"/>
  <c r="G92" i="9"/>
  <c r="G108" i="9"/>
  <c r="G109" i="9"/>
  <c r="G43" i="9"/>
  <c r="G95" i="9"/>
  <c r="G81" i="9"/>
  <c r="G99" i="9"/>
  <c r="G84" i="9"/>
  <c r="G100" i="9"/>
  <c r="G82" i="9"/>
  <c r="G83" i="9"/>
  <c r="G85" i="9"/>
  <c r="G86" i="9"/>
  <c r="G88" i="9"/>
  <c r="G87" i="9"/>
  <c r="G101" i="9"/>
  <c r="G98" i="9"/>
  <c r="F36" i="9"/>
  <c r="F37" i="9"/>
  <c r="F39" i="9"/>
  <c r="F40" i="9"/>
  <c r="F41" i="9"/>
  <c r="F94" i="9"/>
  <c r="F80" i="9"/>
  <c r="F81" i="9"/>
  <c r="F99" i="9"/>
  <c r="F84" i="9"/>
  <c r="F100" i="9"/>
  <c r="F82" i="9"/>
  <c r="F83" i="9"/>
  <c r="F104" i="9"/>
  <c r="F85" i="9"/>
  <c r="F86" i="9"/>
  <c r="F88" i="9"/>
  <c r="F87" i="9"/>
  <c r="F101" i="9"/>
  <c r="E36" i="9"/>
  <c r="E37" i="9"/>
  <c r="E39" i="9"/>
  <c r="E40" i="9"/>
  <c r="E41" i="9"/>
  <c r="E80" i="9"/>
  <c r="E87" i="9"/>
  <c r="E81" i="9"/>
  <c r="E99" i="9"/>
  <c r="E84" i="9"/>
  <c r="E100" i="9"/>
  <c r="E82" i="9"/>
  <c r="E83" i="9"/>
  <c r="E85" i="9"/>
  <c r="E86" i="9"/>
  <c r="E88" i="9"/>
  <c r="D36" i="9"/>
  <c r="D37" i="9"/>
  <c r="D93" i="9"/>
  <c r="D39" i="9"/>
  <c r="D40" i="9"/>
  <c r="D41" i="9"/>
  <c r="D94" i="9"/>
  <c r="D80" i="9"/>
  <c r="D81" i="9"/>
  <c r="D99" i="9"/>
  <c r="D84" i="9"/>
  <c r="D100" i="9"/>
  <c r="D82" i="9"/>
  <c r="D83" i="9"/>
  <c r="D104" i="9"/>
  <c r="D85" i="9"/>
  <c r="D105" i="9"/>
  <c r="D86" i="9"/>
  <c r="D88" i="9"/>
  <c r="C36" i="9"/>
  <c r="C37" i="9"/>
  <c r="C39" i="9"/>
  <c r="C40" i="9"/>
  <c r="C41" i="9"/>
  <c r="C80" i="9"/>
  <c r="C81" i="9"/>
  <c r="C99" i="9"/>
  <c r="C84" i="9"/>
  <c r="C100" i="9"/>
  <c r="C82" i="9"/>
  <c r="C83" i="9"/>
  <c r="C104" i="9"/>
  <c r="C85" i="9"/>
  <c r="C105" i="9"/>
  <c r="C86" i="9"/>
  <c r="C88" i="9"/>
  <c r="T103" i="9"/>
  <c r="T104" i="9"/>
  <c r="T105" i="9"/>
  <c r="S103" i="9"/>
  <c r="S104" i="9"/>
  <c r="R103" i="9"/>
  <c r="R104" i="9"/>
  <c r="Q103" i="9"/>
  <c r="Q104" i="9"/>
  <c r="Q105" i="9"/>
  <c r="P103" i="9"/>
  <c r="N103" i="9"/>
  <c r="N104" i="9"/>
  <c r="N105" i="9"/>
  <c r="M103" i="9"/>
  <c r="M104" i="9"/>
  <c r="M105" i="9"/>
  <c r="L104" i="9"/>
  <c r="L105" i="9"/>
  <c r="K103" i="9"/>
  <c r="K104" i="9"/>
  <c r="K105" i="9"/>
  <c r="J103" i="9"/>
  <c r="J104" i="9"/>
  <c r="I103" i="9"/>
  <c r="I104" i="9"/>
  <c r="I105" i="9"/>
  <c r="H103" i="9"/>
  <c r="H104" i="9"/>
  <c r="G103" i="9"/>
  <c r="G104" i="9"/>
  <c r="F105" i="9"/>
  <c r="E103" i="9"/>
  <c r="E104" i="9"/>
  <c r="E105" i="9"/>
  <c r="H44" i="9"/>
  <c r="T36" i="8"/>
  <c r="T37" i="8"/>
  <c r="T93" i="8"/>
  <c r="T39" i="8"/>
  <c r="T40" i="8"/>
  <c r="T41" i="8"/>
  <c r="T94" i="8"/>
  <c r="T80" i="8"/>
  <c r="T87" i="8"/>
  <c r="T101" i="8"/>
  <c r="T81" i="8"/>
  <c r="T99" i="8"/>
  <c r="T84" i="8"/>
  <c r="T100" i="8"/>
  <c r="T82" i="8"/>
  <c r="T83" i="8"/>
  <c r="T85" i="8"/>
  <c r="T86" i="8"/>
  <c r="T88" i="8"/>
  <c r="S36" i="8"/>
  <c r="S37" i="8"/>
  <c r="S39" i="8"/>
  <c r="S40" i="8"/>
  <c r="S41" i="8"/>
  <c r="S80" i="8"/>
  <c r="S94" i="8"/>
  <c r="S43" i="8"/>
  <c r="S95" i="8"/>
  <c r="S81" i="8"/>
  <c r="S99" i="8"/>
  <c r="S84" i="8"/>
  <c r="S100" i="8"/>
  <c r="S82" i="8"/>
  <c r="S83" i="8"/>
  <c r="S85" i="8"/>
  <c r="S86" i="8"/>
  <c r="S88" i="8"/>
  <c r="S87" i="8"/>
  <c r="S101" i="8"/>
  <c r="R36" i="8"/>
  <c r="R37" i="8"/>
  <c r="R43" i="8"/>
  <c r="R95" i="8"/>
  <c r="R39" i="8"/>
  <c r="R40" i="8"/>
  <c r="R41" i="8"/>
  <c r="R80" i="8"/>
  <c r="R94" i="8"/>
  <c r="R81" i="8"/>
  <c r="R99" i="8"/>
  <c r="R98" i="8"/>
  <c r="R84" i="8"/>
  <c r="R100" i="8"/>
  <c r="R82" i="8"/>
  <c r="R83" i="8"/>
  <c r="R85" i="8"/>
  <c r="R86" i="8"/>
  <c r="R88" i="8"/>
  <c r="R87" i="8"/>
  <c r="R101" i="8"/>
  <c r="Q36" i="8"/>
  <c r="Q37" i="8"/>
  <c r="Q39" i="8"/>
  <c r="Q40" i="8"/>
  <c r="Q41" i="8"/>
  <c r="Q43" i="8"/>
  <c r="Q95" i="8"/>
  <c r="Q80" i="8"/>
  <c r="Q94" i="8"/>
  <c r="Q81" i="8"/>
  <c r="Q99" i="8"/>
  <c r="Q84" i="8"/>
  <c r="Q100" i="8"/>
  <c r="Q82" i="8"/>
  <c r="Q83" i="8"/>
  <c r="Q85" i="8"/>
  <c r="Q86" i="8"/>
  <c r="Q88" i="8"/>
  <c r="P36" i="8"/>
  <c r="P37" i="8"/>
  <c r="P93" i="8"/>
  <c r="P39" i="8"/>
  <c r="P40" i="8"/>
  <c r="P80" i="8"/>
  <c r="P81" i="8"/>
  <c r="P99" i="8"/>
  <c r="P84" i="8"/>
  <c r="P100" i="8"/>
  <c r="P82" i="8"/>
  <c r="P83" i="8"/>
  <c r="P104" i="8"/>
  <c r="P85" i="8"/>
  <c r="P86" i="8"/>
  <c r="P88" i="8"/>
  <c r="O36" i="8"/>
  <c r="O37" i="8"/>
  <c r="O39" i="8"/>
  <c r="O40" i="8"/>
  <c r="O41" i="8"/>
  <c r="O80" i="8"/>
  <c r="O81" i="8"/>
  <c r="O99" i="8"/>
  <c r="O84" i="8"/>
  <c r="O100" i="8"/>
  <c r="O82" i="8"/>
  <c r="O83" i="8"/>
  <c r="O85" i="8"/>
  <c r="O86" i="8"/>
  <c r="O88" i="8"/>
  <c r="N36" i="8"/>
  <c r="N37" i="8"/>
  <c r="N93" i="8"/>
  <c r="N39" i="8"/>
  <c r="N40" i="8"/>
  <c r="N41" i="8"/>
  <c r="N94" i="8"/>
  <c r="N80" i="8"/>
  <c r="N43" i="8"/>
  <c r="N95" i="8"/>
  <c r="N92" i="8"/>
  <c r="N108" i="8"/>
  <c r="N109" i="8"/>
  <c r="N81" i="8"/>
  <c r="N99" i="8"/>
  <c r="N84" i="8"/>
  <c r="N100" i="8"/>
  <c r="N82" i="8"/>
  <c r="N83" i="8"/>
  <c r="N85" i="8"/>
  <c r="N86" i="8"/>
  <c r="N88" i="8"/>
  <c r="N87" i="8"/>
  <c r="N101" i="8"/>
  <c r="N106" i="8"/>
  <c r="N98" i="8"/>
  <c r="M36" i="8"/>
  <c r="M37" i="8"/>
  <c r="M43" i="8"/>
  <c r="M95" i="8"/>
  <c r="M39" i="8"/>
  <c r="M41" i="8"/>
  <c r="M40" i="8"/>
  <c r="M80" i="8"/>
  <c r="M94" i="8"/>
  <c r="M81" i="8"/>
  <c r="M99" i="8"/>
  <c r="M98" i="8"/>
  <c r="M84" i="8"/>
  <c r="M100" i="8"/>
  <c r="M82" i="8"/>
  <c r="M83" i="8"/>
  <c r="M85" i="8"/>
  <c r="M86" i="8"/>
  <c r="M88" i="8"/>
  <c r="M87" i="8"/>
  <c r="M101" i="8"/>
  <c r="L36" i="8"/>
  <c r="L37" i="8"/>
  <c r="L39" i="8"/>
  <c r="L41" i="8"/>
  <c r="L40" i="8"/>
  <c r="L80" i="8"/>
  <c r="L94" i="8"/>
  <c r="L43" i="8"/>
  <c r="L95" i="8"/>
  <c r="L81" i="8"/>
  <c r="L99" i="8"/>
  <c r="L84" i="8"/>
  <c r="L100" i="8"/>
  <c r="L82" i="8"/>
  <c r="L83" i="8"/>
  <c r="L85" i="8"/>
  <c r="L86" i="8"/>
  <c r="L105" i="8"/>
  <c r="L88" i="8"/>
  <c r="L87" i="8"/>
  <c r="L101" i="8"/>
  <c r="L98" i="8"/>
  <c r="K36" i="8"/>
  <c r="K37" i="8"/>
  <c r="K43" i="8"/>
  <c r="K95" i="8"/>
  <c r="K39" i="8"/>
  <c r="K40" i="8"/>
  <c r="K41" i="8"/>
  <c r="K80" i="8"/>
  <c r="K94" i="8"/>
  <c r="K81" i="8"/>
  <c r="K99" i="8"/>
  <c r="K84" i="8"/>
  <c r="K100" i="8"/>
  <c r="K82" i="8"/>
  <c r="K83" i="8"/>
  <c r="K85" i="8"/>
  <c r="K105" i="8"/>
  <c r="K86" i="8"/>
  <c r="K88" i="8"/>
  <c r="J36" i="8"/>
  <c r="J37" i="8"/>
  <c r="J93" i="8"/>
  <c r="J39" i="8"/>
  <c r="J40" i="8"/>
  <c r="J41" i="8"/>
  <c r="J44" i="8"/>
  <c r="J80" i="8"/>
  <c r="J94" i="8"/>
  <c r="J43" i="8"/>
  <c r="J95" i="8"/>
  <c r="J81" i="8"/>
  <c r="J99" i="8"/>
  <c r="J84" i="8"/>
  <c r="J100" i="8"/>
  <c r="J82" i="8"/>
  <c r="J83" i="8"/>
  <c r="J85" i="8"/>
  <c r="J86" i="8"/>
  <c r="J88" i="8"/>
  <c r="J87" i="8"/>
  <c r="J101" i="8"/>
  <c r="J98" i="8"/>
  <c r="I36" i="8"/>
  <c r="I37" i="8"/>
  <c r="I93" i="8"/>
  <c r="I39" i="8"/>
  <c r="I40" i="8"/>
  <c r="I41" i="8"/>
  <c r="I80" i="8"/>
  <c r="I94" i="8"/>
  <c r="I43" i="8"/>
  <c r="I95" i="8"/>
  <c r="I92" i="8"/>
  <c r="I81" i="8"/>
  <c r="I99" i="8"/>
  <c r="I84" i="8"/>
  <c r="I100" i="8"/>
  <c r="I82" i="8"/>
  <c r="I83" i="8"/>
  <c r="I104" i="8"/>
  <c r="I85" i="8"/>
  <c r="I105" i="8"/>
  <c r="I86" i="8"/>
  <c r="I88" i="8"/>
  <c r="H36" i="8"/>
  <c r="H37" i="8"/>
  <c r="H93" i="8"/>
  <c r="H39" i="8"/>
  <c r="H41" i="8"/>
  <c r="H94" i="8"/>
  <c r="H40" i="8"/>
  <c r="H80" i="8"/>
  <c r="H81" i="8"/>
  <c r="H99" i="8"/>
  <c r="H98" i="8"/>
  <c r="H84" i="8"/>
  <c r="H100" i="8"/>
  <c r="H82" i="8"/>
  <c r="H83" i="8"/>
  <c r="H104" i="8"/>
  <c r="H85" i="8"/>
  <c r="H86" i="8"/>
  <c r="H88" i="8"/>
  <c r="H87" i="8"/>
  <c r="H101" i="8"/>
  <c r="H106" i="8"/>
  <c r="G36" i="8"/>
  <c r="G37" i="8"/>
  <c r="G93" i="8"/>
  <c r="G39" i="8"/>
  <c r="G40" i="8"/>
  <c r="G41" i="8"/>
  <c r="G80" i="8"/>
  <c r="G81" i="8"/>
  <c r="G99" i="8"/>
  <c r="G84" i="8"/>
  <c r="G87" i="8"/>
  <c r="G100" i="8"/>
  <c r="G82" i="8"/>
  <c r="G83" i="8"/>
  <c r="G85" i="8"/>
  <c r="G105" i="8"/>
  <c r="G86" i="8"/>
  <c r="G88" i="8"/>
  <c r="F36" i="8"/>
  <c r="F37" i="8"/>
  <c r="F93" i="8"/>
  <c r="F39" i="8"/>
  <c r="F41" i="8"/>
  <c r="F40" i="8"/>
  <c r="F80" i="8"/>
  <c r="F81" i="8"/>
  <c r="F99" i="8"/>
  <c r="F84" i="8"/>
  <c r="F100" i="8"/>
  <c r="F82" i="8"/>
  <c r="F83" i="8"/>
  <c r="F85" i="8"/>
  <c r="F86" i="8"/>
  <c r="F88" i="8"/>
  <c r="F87" i="8"/>
  <c r="E36" i="8"/>
  <c r="E37" i="8"/>
  <c r="E93" i="8"/>
  <c r="E39" i="8"/>
  <c r="E40" i="8"/>
  <c r="E41" i="8"/>
  <c r="E80" i="8"/>
  <c r="E81" i="8"/>
  <c r="E99" i="8"/>
  <c r="E84" i="8"/>
  <c r="E100" i="8"/>
  <c r="E82" i="8"/>
  <c r="E83" i="8"/>
  <c r="E104" i="8"/>
  <c r="E85" i="8"/>
  <c r="E86" i="8"/>
  <c r="E88" i="8"/>
  <c r="E87" i="8"/>
  <c r="D36" i="8"/>
  <c r="D37" i="8"/>
  <c r="D39" i="8"/>
  <c r="D40" i="8"/>
  <c r="D41" i="8"/>
  <c r="D80" i="8"/>
  <c r="D94" i="8"/>
  <c r="D81" i="8"/>
  <c r="D99" i="8"/>
  <c r="D84" i="8"/>
  <c r="D100" i="8"/>
  <c r="D82" i="8"/>
  <c r="D83" i="8"/>
  <c r="D104" i="8"/>
  <c r="D85" i="8"/>
  <c r="D86" i="8"/>
  <c r="D88" i="8"/>
  <c r="C36" i="8"/>
  <c r="C37" i="8"/>
  <c r="C39" i="8"/>
  <c r="C40" i="8"/>
  <c r="C41" i="8"/>
  <c r="C80" i="8"/>
  <c r="C81" i="8"/>
  <c r="C99" i="8"/>
  <c r="C84" i="8"/>
  <c r="C100" i="8"/>
  <c r="C82" i="8"/>
  <c r="C83" i="8"/>
  <c r="C85" i="8"/>
  <c r="C86" i="8"/>
  <c r="C88" i="8"/>
  <c r="T103" i="8"/>
  <c r="T104" i="8"/>
  <c r="S103" i="8"/>
  <c r="S104" i="8"/>
  <c r="R103" i="8"/>
  <c r="R104" i="8"/>
  <c r="R105" i="8"/>
  <c r="R106" i="8"/>
  <c r="Q103" i="8"/>
  <c r="Q104" i="8"/>
  <c r="Q105" i="8"/>
  <c r="O103" i="8"/>
  <c r="O104" i="8"/>
  <c r="N103" i="8"/>
  <c r="N104" i="8"/>
  <c r="N105" i="8"/>
  <c r="M103" i="8"/>
  <c r="M104" i="8"/>
  <c r="M105" i="8"/>
  <c r="L104" i="8"/>
  <c r="K103" i="8"/>
  <c r="K104" i="8"/>
  <c r="J103" i="8"/>
  <c r="J104" i="8"/>
  <c r="I103" i="8"/>
  <c r="H103" i="8"/>
  <c r="H105" i="8"/>
  <c r="G103" i="8"/>
  <c r="G104" i="8"/>
  <c r="F103" i="8"/>
  <c r="F104" i="8"/>
  <c r="F105" i="8"/>
  <c r="D103" i="8"/>
  <c r="C103" i="8"/>
  <c r="C104" i="8"/>
  <c r="C105" i="8"/>
  <c r="I44" i="8"/>
  <c r="T36" i="7"/>
  <c r="T37" i="7"/>
  <c r="T93" i="7"/>
  <c r="T92" i="7"/>
  <c r="T39" i="7"/>
  <c r="T40" i="7"/>
  <c r="T41" i="7"/>
  <c r="T80" i="7"/>
  <c r="T94" i="7"/>
  <c r="T43" i="7"/>
  <c r="T44" i="7"/>
  <c r="T95" i="7"/>
  <c r="T81" i="7"/>
  <c r="T99" i="7"/>
  <c r="T84" i="7"/>
  <c r="T100" i="7"/>
  <c r="T82" i="7"/>
  <c r="T83" i="7"/>
  <c r="T85" i="7"/>
  <c r="T86" i="7"/>
  <c r="T105" i="7"/>
  <c r="T88" i="7"/>
  <c r="S36" i="7"/>
  <c r="S37" i="7"/>
  <c r="S93" i="7"/>
  <c r="S92" i="7"/>
  <c r="S108" i="7"/>
  <c r="S109" i="7"/>
  <c r="S39" i="7"/>
  <c r="S40" i="7"/>
  <c r="S41" i="7"/>
  <c r="S44" i="7"/>
  <c r="S80" i="7"/>
  <c r="S94" i="7"/>
  <c r="S43" i="7"/>
  <c r="S95" i="7"/>
  <c r="S81" i="7"/>
  <c r="S99" i="7"/>
  <c r="S84" i="7"/>
  <c r="S100" i="7"/>
  <c r="S82" i="7"/>
  <c r="S83" i="7"/>
  <c r="S85" i="7"/>
  <c r="S86" i="7"/>
  <c r="S88" i="7"/>
  <c r="S87" i="7"/>
  <c r="S101" i="7"/>
  <c r="S106" i="7"/>
  <c r="S98" i="7"/>
  <c r="R36" i="7"/>
  <c r="R37" i="7"/>
  <c r="R93" i="7"/>
  <c r="R39" i="7"/>
  <c r="R41" i="7"/>
  <c r="R94" i="7"/>
  <c r="R40" i="7"/>
  <c r="R80" i="7"/>
  <c r="R43" i="7"/>
  <c r="R95" i="7"/>
  <c r="R81" i="7"/>
  <c r="R99" i="7"/>
  <c r="R84" i="7"/>
  <c r="R100" i="7"/>
  <c r="R82" i="7"/>
  <c r="R83" i="7"/>
  <c r="R85" i="7"/>
  <c r="R105" i="7"/>
  <c r="R86" i="7"/>
  <c r="R88" i="7"/>
  <c r="Q36" i="7"/>
  <c r="Q37" i="7"/>
  <c r="Q43" i="7"/>
  <c r="Q95" i="7"/>
  <c r="Q39" i="7"/>
  <c r="Q40" i="7"/>
  <c r="Q41" i="7"/>
  <c r="Q94" i="7"/>
  <c r="Q80" i="7"/>
  <c r="Q81" i="7"/>
  <c r="Q99" i="7"/>
  <c r="Q84" i="7"/>
  <c r="Q100" i="7"/>
  <c r="Q82" i="7"/>
  <c r="Q83" i="7"/>
  <c r="Q104" i="7"/>
  <c r="Q85" i="7"/>
  <c r="Q86" i="7"/>
  <c r="Q88" i="7"/>
  <c r="Q87" i="7"/>
  <c r="P36" i="7"/>
  <c r="P37" i="7"/>
  <c r="P93" i="7"/>
  <c r="P39" i="7"/>
  <c r="P41" i="7"/>
  <c r="P40" i="7"/>
  <c r="P80" i="7"/>
  <c r="P81" i="7"/>
  <c r="P99" i="7"/>
  <c r="P84" i="7"/>
  <c r="P100" i="7"/>
  <c r="P82" i="7"/>
  <c r="P83" i="7"/>
  <c r="P85" i="7"/>
  <c r="P105" i="7"/>
  <c r="P86" i="7"/>
  <c r="P88" i="7"/>
  <c r="P87" i="7"/>
  <c r="O36" i="7"/>
  <c r="O37" i="7"/>
  <c r="O93" i="7"/>
  <c r="O39" i="7"/>
  <c r="O40" i="7"/>
  <c r="O41" i="7"/>
  <c r="O80" i="7"/>
  <c r="O81" i="7"/>
  <c r="O99" i="7"/>
  <c r="O98" i="7"/>
  <c r="O84" i="7"/>
  <c r="O100" i="7"/>
  <c r="O82" i="7"/>
  <c r="O83" i="7"/>
  <c r="O85" i="7"/>
  <c r="O86" i="7"/>
  <c r="O101" i="7"/>
  <c r="O88" i="7"/>
  <c r="O87" i="7"/>
  <c r="N36" i="7"/>
  <c r="N37" i="7"/>
  <c r="N93" i="7"/>
  <c r="N39" i="7"/>
  <c r="N40" i="7"/>
  <c r="N41" i="7"/>
  <c r="N94" i="7"/>
  <c r="N80" i="7"/>
  <c r="N43" i="7"/>
  <c r="N44" i="7"/>
  <c r="N95" i="7"/>
  <c r="N92" i="7"/>
  <c r="N81" i="7"/>
  <c r="N99" i="7"/>
  <c r="N84" i="7"/>
  <c r="N100" i="7"/>
  <c r="N82" i="7"/>
  <c r="N89" i="7"/>
  <c r="N83" i="7"/>
  <c r="N85" i="7"/>
  <c r="N86" i="7"/>
  <c r="N88" i="7"/>
  <c r="M36" i="7"/>
  <c r="M37" i="7"/>
  <c r="M93" i="7"/>
  <c r="M39" i="7"/>
  <c r="M40" i="7"/>
  <c r="M80" i="7"/>
  <c r="M81" i="7"/>
  <c r="M99" i="7"/>
  <c r="M84" i="7"/>
  <c r="M100" i="7"/>
  <c r="M82" i="7"/>
  <c r="M89" i="7"/>
  <c r="M83" i="7"/>
  <c r="M85" i="7"/>
  <c r="M86" i="7"/>
  <c r="M88" i="7"/>
  <c r="L36" i="7"/>
  <c r="L37" i="7"/>
  <c r="L93" i="7"/>
  <c r="L92" i="7"/>
  <c r="L39" i="7"/>
  <c r="L41" i="7"/>
  <c r="L40" i="7"/>
  <c r="L80" i="7"/>
  <c r="L94" i="7"/>
  <c r="L43" i="7"/>
  <c r="L95" i="7"/>
  <c r="L81" i="7"/>
  <c r="L99" i="7"/>
  <c r="L84" i="7"/>
  <c r="L100" i="7"/>
  <c r="L82" i="7"/>
  <c r="L89" i="7"/>
  <c r="L83" i="7"/>
  <c r="L85" i="7"/>
  <c r="L86" i="7"/>
  <c r="L105" i="7"/>
  <c r="L88" i="7"/>
  <c r="K36" i="7"/>
  <c r="K37" i="7"/>
  <c r="K93" i="7"/>
  <c r="K92" i="7"/>
  <c r="K39" i="7"/>
  <c r="K40" i="7"/>
  <c r="K41" i="7"/>
  <c r="K80" i="7"/>
  <c r="K94" i="7"/>
  <c r="K43" i="7"/>
  <c r="K95" i="7"/>
  <c r="K81" i="7"/>
  <c r="K99" i="7"/>
  <c r="K84" i="7"/>
  <c r="K100" i="7"/>
  <c r="K98" i="7"/>
  <c r="K82" i="7"/>
  <c r="K83" i="7"/>
  <c r="K85" i="7"/>
  <c r="K86" i="7"/>
  <c r="K101" i="7"/>
  <c r="K106" i="7"/>
  <c r="K88" i="7"/>
  <c r="K87" i="7"/>
  <c r="J36" i="7"/>
  <c r="J37" i="7"/>
  <c r="J39" i="7"/>
  <c r="J40" i="7"/>
  <c r="J41" i="7"/>
  <c r="J94" i="7"/>
  <c r="J80" i="7"/>
  <c r="J43" i="7"/>
  <c r="J95" i="7"/>
  <c r="J81" i="7"/>
  <c r="J99" i="7"/>
  <c r="J84" i="7"/>
  <c r="J100" i="7"/>
  <c r="J82" i="7"/>
  <c r="J83" i="7"/>
  <c r="J85" i="7"/>
  <c r="J105" i="7"/>
  <c r="J86" i="7"/>
  <c r="J88" i="7"/>
  <c r="J87" i="7"/>
  <c r="J101" i="7"/>
  <c r="I36" i="7"/>
  <c r="I37" i="7"/>
  <c r="I93" i="7"/>
  <c r="I39" i="7"/>
  <c r="I41" i="7"/>
  <c r="I43" i="7"/>
  <c r="I95" i="7"/>
  <c r="I40" i="7"/>
  <c r="I80" i="7"/>
  <c r="I81" i="7"/>
  <c r="I99" i="7"/>
  <c r="I84" i="7"/>
  <c r="I100" i="7"/>
  <c r="I82" i="7"/>
  <c r="I83" i="7"/>
  <c r="I85" i="7"/>
  <c r="I105" i="7"/>
  <c r="I86" i="7"/>
  <c r="I88" i="7"/>
  <c r="H36" i="7"/>
  <c r="H37" i="7"/>
  <c r="H93" i="7"/>
  <c r="H39" i="7"/>
  <c r="H40" i="7"/>
  <c r="H41" i="7"/>
  <c r="H43" i="7"/>
  <c r="H80" i="7"/>
  <c r="H94" i="7"/>
  <c r="H95" i="7"/>
  <c r="H92" i="7"/>
  <c r="H81" i="7"/>
  <c r="H99" i="7"/>
  <c r="H84" i="7"/>
  <c r="H100" i="7"/>
  <c r="H82" i="7"/>
  <c r="H83" i="7"/>
  <c r="H85" i="7"/>
  <c r="H86" i="7"/>
  <c r="H88" i="7"/>
  <c r="H87" i="7"/>
  <c r="G36" i="7"/>
  <c r="G37" i="7"/>
  <c r="G93" i="7"/>
  <c r="G39" i="7"/>
  <c r="G40" i="7"/>
  <c r="G41" i="7"/>
  <c r="G94" i="7"/>
  <c r="G80" i="7"/>
  <c r="G81" i="7"/>
  <c r="G87" i="7"/>
  <c r="G101" i="7"/>
  <c r="G106" i="7"/>
  <c r="G99" i="7"/>
  <c r="G98" i="7"/>
  <c r="G84" i="7"/>
  <c r="G100" i="7"/>
  <c r="G82" i="7"/>
  <c r="G83" i="7"/>
  <c r="G85" i="7"/>
  <c r="G86" i="7"/>
  <c r="G88" i="7"/>
  <c r="F36" i="7"/>
  <c r="F37" i="7"/>
  <c r="F93" i="7"/>
  <c r="F39" i="7"/>
  <c r="F40" i="7"/>
  <c r="F41" i="7"/>
  <c r="F80" i="7"/>
  <c r="F94" i="7"/>
  <c r="F81" i="7"/>
  <c r="F87" i="7"/>
  <c r="F101" i="7"/>
  <c r="F106" i="7"/>
  <c r="F99" i="7"/>
  <c r="F98" i="7"/>
  <c r="F84" i="7"/>
  <c r="F100" i="7"/>
  <c r="F82" i="7"/>
  <c r="F83" i="7"/>
  <c r="F85" i="7"/>
  <c r="F105" i="7"/>
  <c r="F86" i="7"/>
  <c r="F88" i="7"/>
  <c r="E36" i="7"/>
  <c r="E37" i="7"/>
  <c r="E93" i="7"/>
  <c r="E39" i="7"/>
  <c r="E40" i="7"/>
  <c r="E80" i="7"/>
  <c r="E81" i="7"/>
  <c r="E99" i="7"/>
  <c r="E84" i="7"/>
  <c r="E100" i="7"/>
  <c r="E82" i="7"/>
  <c r="E83" i="7"/>
  <c r="E104" i="7"/>
  <c r="E85" i="7"/>
  <c r="E86" i="7"/>
  <c r="E105" i="7"/>
  <c r="E88" i="7"/>
  <c r="E87" i="7"/>
  <c r="D36" i="7"/>
  <c r="D37" i="7"/>
  <c r="D93" i="7"/>
  <c r="D39" i="7"/>
  <c r="D40" i="7"/>
  <c r="D41" i="7"/>
  <c r="D94" i="7"/>
  <c r="D80" i="7"/>
  <c r="D81" i="7"/>
  <c r="D99" i="7"/>
  <c r="D84" i="7"/>
  <c r="D100" i="7"/>
  <c r="D82" i="7"/>
  <c r="D83" i="7"/>
  <c r="D85" i="7"/>
  <c r="D86" i="7"/>
  <c r="D105" i="7"/>
  <c r="D88" i="7"/>
  <c r="D87" i="7"/>
  <c r="C36" i="7"/>
  <c r="C37" i="7"/>
  <c r="C39" i="7"/>
  <c r="C40" i="7"/>
  <c r="C41" i="7"/>
  <c r="C43" i="7"/>
  <c r="C95" i="7"/>
  <c r="C80" i="7"/>
  <c r="C94" i="7"/>
  <c r="C81" i="7"/>
  <c r="C99" i="7"/>
  <c r="C84" i="7"/>
  <c r="C100" i="7"/>
  <c r="C82" i="7"/>
  <c r="C83" i="7"/>
  <c r="C101" i="7"/>
  <c r="C85" i="7"/>
  <c r="C86" i="7"/>
  <c r="C88" i="7"/>
  <c r="C87" i="7"/>
  <c r="T103" i="7"/>
  <c r="T104" i="7"/>
  <c r="S103" i="7"/>
  <c r="S104" i="7"/>
  <c r="S105" i="7"/>
  <c r="R103" i="7"/>
  <c r="R104" i="7"/>
  <c r="Q103" i="7"/>
  <c r="Q105" i="7"/>
  <c r="P104" i="7"/>
  <c r="O103" i="7"/>
  <c r="O104" i="7"/>
  <c r="N103" i="7"/>
  <c r="N104" i="7"/>
  <c r="N105" i="7"/>
  <c r="M103" i="7"/>
  <c r="M104" i="7"/>
  <c r="M105" i="7"/>
  <c r="L103" i="7"/>
  <c r="L104" i="7"/>
  <c r="K103" i="7"/>
  <c r="K104" i="7"/>
  <c r="K105" i="7"/>
  <c r="J103" i="7"/>
  <c r="J104" i="7"/>
  <c r="I103" i="7"/>
  <c r="H103" i="7"/>
  <c r="H104" i="7"/>
  <c r="H105" i="7"/>
  <c r="G103" i="7"/>
  <c r="G104" i="7"/>
  <c r="G105" i="7"/>
  <c r="F103" i="7"/>
  <c r="F104" i="7"/>
  <c r="D103" i="7"/>
  <c r="D104" i="7"/>
  <c r="C103" i="7"/>
  <c r="R44" i="7"/>
  <c r="Q44" i="7"/>
  <c r="L44" i="7"/>
  <c r="K44" i="7"/>
  <c r="H44" i="7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T93" i="6"/>
  <c r="T80" i="6"/>
  <c r="T94" i="6"/>
  <c r="T95" i="6"/>
  <c r="T81" i="6"/>
  <c r="T87" i="6"/>
  <c r="T99" i="6"/>
  <c r="T98" i="6"/>
  <c r="T84" i="6"/>
  <c r="T100" i="6"/>
  <c r="T82" i="6"/>
  <c r="T101" i="6"/>
  <c r="T83" i="6"/>
  <c r="T85" i="6"/>
  <c r="T86" i="6"/>
  <c r="T105" i="6"/>
  <c r="T88" i="6"/>
  <c r="S93" i="6"/>
  <c r="S80" i="6"/>
  <c r="S87" i="6"/>
  <c r="S94" i="6"/>
  <c r="S95" i="6"/>
  <c r="S81" i="6"/>
  <c r="S99" i="6"/>
  <c r="S84" i="6"/>
  <c r="S100" i="6"/>
  <c r="S82" i="6"/>
  <c r="S83" i="6"/>
  <c r="S104" i="6"/>
  <c r="S85" i="6"/>
  <c r="S86" i="6"/>
  <c r="S88" i="6"/>
  <c r="R93" i="6"/>
  <c r="R92" i="6"/>
  <c r="R80" i="6"/>
  <c r="R94" i="6"/>
  <c r="R95" i="6"/>
  <c r="R81" i="6"/>
  <c r="R99" i="6"/>
  <c r="R84" i="6"/>
  <c r="R100" i="6"/>
  <c r="R82" i="6"/>
  <c r="R83" i="6"/>
  <c r="R101" i="6"/>
  <c r="R106" i="6"/>
  <c r="R85" i="6"/>
  <c r="R86" i="6"/>
  <c r="R88" i="6"/>
  <c r="R87" i="6"/>
  <c r="Q93" i="6"/>
  <c r="Q80" i="6"/>
  <c r="Q94" i="6"/>
  <c r="Q95" i="6"/>
  <c r="Q92" i="6"/>
  <c r="Q81" i="6"/>
  <c r="Q99" i="6"/>
  <c r="Q84" i="6"/>
  <c r="Q100" i="6"/>
  <c r="Q82" i="6"/>
  <c r="Q83" i="6"/>
  <c r="Q85" i="6"/>
  <c r="Q86" i="6"/>
  <c r="Q88" i="6"/>
  <c r="P93" i="6"/>
  <c r="P92" i="6"/>
  <c r="P80" i="6"/>
  <c r="P94" i="6"/>
  <c r="P95" i="6"/>
  <c r="P81" i="6"/>
  <c r="P99" i="6"/>
  <c r="P98" i="6"/>
  <c r="P84" i="6"/>
  <c r="P100" i="6"/>
  <c r="P82" i="6"/>
  <c r="P83" i="6"/>
  <c r="P104" i="6"/>
  <c r="P85" i="6"/>
  <c r="P105" i="6"/>
  <c r="P86" i="6"/>
  <c r="P88" i="6"/>
  <c r="P87" i="6"/>
  <c r="P101" i="6"/>
  <c r="O93" i="6"/>
  <c r="O80" i="6"/>
  <c r="O94" i="6"/>
  <c r="O92" i="6"/>
  <c r="O95" i="6"/>
  <c r="O81" i="6"/>
  <c r="O87" i="6"/>
  <c r="O99" i="6"/>
  <c r="O84" i="6"/>
  <c r="O100" i="6"/>
  <c r="O82" i="6"/>
  <c r="O89" i="6"/>
  <c r="O83" i="6"/>
  <c r="O85" i="6"/>
  <c r="O86" i="6"/>
  <c r="O88" i="6"/>
  <c r="N93" i="6"/>
  <c r="N80" i="6"/>
  <c r="N94" i="6"/>
  <c r="N95" i="6"/>
  <c r="N81" i="6"/>
  <c r="N99" i="6"/>
  <c r="N84" i="6"/>
  <c r="N100" i="6"/>
  <c r="N82" i="6"/>
  <c r="N83" i="6"/>
  <c r="N104" i="6"/>
  <c r="N85" i="6"/>
  <c r="N105" i="6"/>
  <c r="N86" i="6"/>
  <c r="N88" i="6"/>
  <c r="N87" i="6"/>
  <c r="N101" i="6"/>
  <c r="N106" i="6"/>
  <c r="M93" i="6"/>
  <c r="M80" i="6"/>
  <c r="M94" i="6"/>
  <c r="M95" i="6"/>
  <c r="M92" i="6"/>
  <c r="M81" i="6"/>
  <c r="M87" i="6"/>
  <c r="M101" i="6"/>
  <c r="M106" i="6"/>
  <c r="M99" i="6"/>
  <c r="M84" i="6"/>
  <c r="M100" i="6"/>
  <c r="M82" i="6"/>
  <c r="M83" i="6"/>
  <c r="M85" i="6"/>
  <c r="M86" i="6"/>
  <c r="M88" i="6"/>
  <c r="L93" i="6"/>
  <c r="L80" i="6"/>
  <c r="L94" i="6"/>
  <c r="L95" i="6"/>
  <c r="L92" i="6"/>
  <c r="L81" i="6"/>
  <c r="L99" i="6"/>
  <c r="L84" i="6"/>
  <c r="L100" i="6"/>
  <c r="L82" i="6"/>
  <c r="L83" i="6"/>
  <c r="L85" i="6"/>
  <c r="L86" i="6"/>
  <c r="L88" i="6"/>
  <c r="K93" i="6"/>
  <c r="K80" i="6"/>
  <c r="K94" i="6"/>
  <c r="K81" i="6"/>
  <c r="K99" i="6"/>
  <c r="K84" i="6"/>
  <c r="K100" i="6"/>
  <c r="K82" i="6"/>
  <c r="K83" i="6"/>
  <c r="K104" i="6"/>
  <c r="K85" i="6"/>
  <c r="K105" i="6"/>
  <c r="K86" i="6"/>
  <c r="K88" i="6"/>
  <c r="K87" i="6"/>
  <c r="J93" i="6"/>
  <c r="J80" i="6"/>
  <c r="J94" i="6"/>
  <c r="J95" i="6"/>
  <c r="J92" i="6"/>
  <c r="J81" i="6"/>
  <c r="J99" i="6"/>
  <c r="J84" i="6"/>
  <c r="J100" i="6"/>
  <c r="J82" i="6"/>
  <c r="J83" i="6"/>
  <c r="J104" i="6"/>
  <c r="J85" i="6"/>
  <c r="J105" i="6"/>
  <c r="J86" i="6"/>
  <c r="J88" i="6"/>
  <c r="I93" i="6"/>
  <c r="I80" i="6"/>
  <c r="I94" i="6"/>
  <c r="I95" i="6"/>
  <c r="I92" i="6"/>
  <c r="I81" i="6"/>
  <c r="I99" i="6"/>
  <c r="I84" i="6"/>
  <c r="I100" i="6"/>
  <c r="I82" i="6"/>
  <c r="I103" i="6"/>
  <c r="I83" i="6"/>
  <c r="I104" i="6"/>
  <c r="I85" i="6"/>
  <c r="I105" i="6"/>
  <c r="I86" i="6"/>
  <c r="I88" i="6"/>
  <c r="H93" i="6"/>
  <c r="H80" i="6"/>
  <c r="H94" i="6"/>
  <c r="H95" i="6"/>
  <c r="H92" i="6"/>
  <c r="H81" i="6"/>
  <c r="H87" i="6"/>
  <c r="H101" i="6"/>
  <c r="H106" i="6"/>
  <c r="H99" i="6"/>
  <c r="H98" i="6"/>
  <c r="H108" i="6"/>
  <c r="H109" i="6"/>
  <c r="H84" i="6"/>
  <c r="H100" i="6"/>
  <c r="H82" i="6"/>
  <c r="H83" i="6"/>
  <c r="H85" i="6"/>
  <c r="H86" i="6"/>
  <c r="H88" i="6"/>
  <c r="G93" i="6"/>
  <c r="G80" i="6"/>
  <c r="G94" i="6"/>
  <c r="G95" i="6"/>
  <c r="G81" i="6"/>
  <c r="G99" i="6"/>
  <c r="G84" i="6"/>
  <c r="G100" i="6"/>
  <c r="G82" i="6"/>
  <c r="G83" i="6"/>
  <c r="G104" i="6"/>
  <c r="G85" i="6"/>
  <c r="G105" i="6"/>
  <c r="G86" i="6"/>
  <c r="G88" i="6"/>
  <c r="G87" i="6"/>
  <c r="F93" i="6"/>
  <c r="F80" i="6"/>
  <c r="F94" i="6"/>
  <c r="F92" i="6"/>
  <c r="F108" i="6"/>
  <c r="F109" i="6"/>
  <c r="F95" i="6"/>
  <c r="F81" i="6"/>
  <c r="F87" i="6"/>
  <c r="F101" i="6"/>
  <c r="F106" i="6"/>
  <c r="F99" i="6"/>
  <c r="F98" i="6"/>
  <c r="F84" i="6"/>
  <c r="F100" i="6"/>
  <c r="F82" i="6"/>
  <c r="F83" i="6"/>
  <c r="F85" i="6"/>
  <c r="F86" i="6"/>
  <c r="F88" i="6"/>
  <c r="E93" i="6"/>
  <c r="E80" i="6"/>
  <c r="E94" i="6"/>
  <c r="E81" i="6"/>
  <c r="E99" i="6"/>
  <c r="E98" i="6"/>
  <c r="E84" i="6"/>
  <c r="E100" i="6"/>
  <c r="E82" i="6"/>
  <c r="E83" i="6"/>
  <c r="E85" i="6"/>
  <c r="E86" i="6"/>
  <c r="E88" i="6"/>
  <c r="E87" i="6"/>
  <c r="E101" i="6"/>
  <c r="E106" i="6"/>
  <c r="D93" i="6"/>
  <c r="D80" i="6"/>
  <c r="D94" i="6"/>
  <c r="D95" i="6"/>
  <c r="D92" i="6"/>
  <c r="D81" i="6"/>
  <c r="D99" i="6"/>
  <c r="D84" i="6"/>
  <c r="D100" i="6"/>
  <c r="D82" i="6"/>
  <c r="D83" i="6"/>
  <c r="D104" i="6"/>
  <c r="D85" i="6"/>
  <c r="D86" i="6"/>
  <c r="D88" i="6"/>
  <c r="C93" i="6"/>
  <c r="C80" i="6"/>
  <c r="C94" i="6"/>
  <c r="C92" i="6"/>
  <c r="C95" i="6"/>
  <c r="C81" i="6"/>
  <c r="C99" i="6"/>
  <c r="C98" i="6"/>
  <c r="C84" i="6"/>
  <c r="C100" i="6"/>
  <c r="C82" i="6"/>
  <c r="C89" i="6"/>
  <c r="C83" i="6"/>
  <c r="C104" i="6"/>
  <c r="C85" i="6"/>
  <c r="C86" i="6"/>
  <c r="C88" i="6"/>
  <c r="C87" i="6"/>
  <c r="C101" i="6"/>
  <c r="T104" i="6"/>
  <c r="S105" i="6"/>
  <c r="R103" i="6"/>
  <c r="R104" i="6"/>
  <c r="R105" i="6"/>
  <c r="Q103" i="6"/>
  <c r="Q104" i="6"/>
  <c r="Q105" i="6"/>
  <c r="O104" i="6"/>
  <c r="O105" i="6"/>
  <c r="N103" i="6"/>
  <c r="M103" i="6"/>
  <c r="M104" i="6"/>
  <c r="M105" i="6"/>
  <c r="L103" i="6"/>
  <c r="L104" i="6"/>
  <c r="L105" i="6"/>
  <c r="K103" i="6"/>
  <c r="H103" i="6"/>
  <c r="H104" i="6"/>
  <c r="H105" i="6"/>
  <c r="F103" i="6"/>
  <c r="F104" i="6"/>
  <c r="F105" i="6"/>
  <c r="E103" i="6"/>
  <c r="E104" i="6"/>
  <c r="E105" i="6"/>
  <c r="D105" i="6"/>
  <c r="C105" i="6"/>
  <c r="F100" i="5"/>
  <c r="G99" i="5"/>
  <c r="G100" i="5"/>
  <c r="I99" i="5"/>
  <c r="J99" i="5"/>
  <c r="K100" i="5"/>
  <c r="M100" i="5"/>
  <c r="N100" i="5"/>
  <c r="P99" i="5"/>
  <c r="P100" i="5"/>
  <c r="Q100" i="5"/>
  <c r="R99" i="5"/>
  <c r="R100" i="5"/>
  <c r="S100" i="5"/>
  <c r="D103" i="5"/>
  <c r="E103" i="5"/>
  <c r="F103" i="5"/>
  <c r="G103" i="5"/>
  <c r="H103" i="5"/>
  <c r="K103" i="5"/>
  <c r="P103" i="5"/>
  <c r="Q103" i="5"/>
  <c r="K104" i="5"/>
  <c r="L104" i="5"/>
  <c r="R104" i="5"/>
  <c r="D105" i="5"/>
  <c r="H105" i="5"/>
  <c r="I105" i="5"/>
  <c r="P105" i="5"/>
  <c r="Q105" i="5"/>
  <c r="R105" i="5"/>
  <c r="C100" i="5"/>
  <c r="C99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C112" i="5"/>
  <c r="D39" i="5"/>
  <c r="E39" i="5"/>
  <c r="F39" i="5"/>
  <c r="G39" i="5"/>
  <c r="G41" i="5"/>
  <c r="H39" i="5"/>
  <c r="H41" i="5"/>
  <c r="I39" i="5"/>
  <c r="I41" i="5"/>
  <c r="J39" i="5"/>
  <c r="J41" i="5"/>
  <c r="K39" i="5"/>
  <c r="K41" i="5"/>
  <c r="L39" i="5"/>
  <c r="M39" i="5"/>
  <c r="N39" i="5"/>
  <c r="O39" i="5"/>
  <c r="P39" i="5"/>
  <c r="Q39" i="5"/>
  <c r="R39" i="5"/>
  <c r="S39" i="5"/>
  <c r="S41" i="5"/>
  <c r="T39" i="5"/>
  <c r="T41" i="5"/>
  <c r="D40" i="5"/>
  <c r="D41" i="5"/>
  <c r="E40" i="5"/>
  <c r="F40" i="5"/>
  <c r="G40" i="5"/>
  <c r="H40" i="5"/>
  <c r="I40" i="5"/>
  <c r="J40" i="5"/>
  <c r="K40" i="5"/>
  <c r="L40" i="5"/>
  <c r="M40" i="5"/>
  <c r="N40" i="5"/>
  <c r="O40" i="5"/>
  <c r="P40" i="5"/>
  <c r="P41" i="5"/>
  <c r="Q40" i="5"/>
  <c r="R40" i="5"/>
  <c r="S40" i="5"/>
  <c r="T40" i="5"/>
  <c r="L41" i="5"/>
  <c r="M41" i="5"/>
  <c r="M43" i="5"/>
  <c r="M95" i="5"/>
  <c r="N41" i="5"/>
  <c r="N94" i="5"/>
  <c r="O41" i="5"/>
  <c r="O43" i="5"/>
  <c r="O95" i="5"/>
  <c r="N43" i="5"/>
  <c r="N95" i="5"/>
  <c r="E93" i="5"/>
  <c r="O93" i="5"/>
  <c r="P93" i="5"/>
  <c r="D80" i="5"/>
  <c r="E80" i="5"/>
  <c r="F80" i="5"/>
  <c r="G80" i="5"/>
  <c r="G87" i="5"/>
  <c r="H80" i="5"/>
  <c r="I80" i="5"/>
  <c r="J80" i="5"/>
  <c r="K80" i="5"/>
  <c r="L80" i="5"/>
  <c r="M80" i="5"/>
  <c r="N80" i="5"/>
  <c r="O80" i="5"/>
  <c r="P80" i="5"/>
  <c r="P87" i="5"/>
  <c r="Q80" i="5"/>
  <c r="Q87" i="5"/>
  <c r="R80" i="5"/>
  <c r="S80" i="5"/>
  <c r="T80" i="5"/>
  <c r="T87" i="5"/>
  <c r="D81" i="5"/>
  <c r="D99" i="5"/>
  <c r="E81" i="5"/>
  <c r="E99" i="5"/>
  <c r="F81" i="5"/>
  <c r="F99" i="5"/>
  <c r="G81" i="5"/>
  <c r="H81" i="5"/>
  <c r="H99" i="5"/>
  <c r="I81" i="5"/>
  <c r="J81" i="5"/>
  <c r="K81" i="5"/>
  <c r="K99" i="5"/>
  <c r="L81" i="5"/>
  <c r="L99" i="5"/>
  <c r="M81" i="5"/>
  <c r="M99" i="5"/>
  <c r="N81" i="5"/>
  <c r="N99" i="5"/>
  <c r="O81" i="5"/>
  <c r="O99" i="5"/>
  <c r="P81" i="5"/>
  <c r="Q81" i="5"/>
  <c r="Q99" i="5"/>
  <c r="R81" i="5"/>
  <c r="S81" i="5"/>
  <c r="S99" i="5"/>
  <c r="T81" i="5"/>
  <c r="T99" i="5"/>
  <c r="D82" i="5"/>
  <c r="E82" i="5"/>
  <c r="F82" i="5"/>
  <c r="F89" i="5"/>
  <c r="G82" i="5"/>
  <c r="G89" i="5"/>
  <c r="H82" i="5"/>
  <c r="H89" i="5"/>
  <c r="I82" i="5"/>
  <c r="I89" i="5"/>
  <c r="J82" i="5"/>
  <c r="J89" i="5"/>
  <c r="K82" i="5"/>
  <c r="L82" i="5"/>
  <c r="M82" i="5"/>
  <c r="N82" i="5"/>
  <c r="O82" i="5"/>
  <c r="P82" i="5"/>
  <c r="Q82" i="5"/>
  <c r="R82" i="5"/>
  <c r="R89" i="5"/>
  <c r="S82" i="5"/>
  <c r="S89" i="5"/>
  <c r="T82" i="5"/>
  <c r="T89" i="5"/>
  <c r="D83" i="5"/>
  <c r="D87" i="5"/>
  <c r="E83" i="5"/>
  <c r="E87" i="5"/>
  <c r="F83" i="5"/>
  <c r="F104" i="5"/>
  <c r="G83" i="5"/>
  <c r="G104" i="5"/>
  <c r="H83" i="5"/>
  <c r="H104" i="5"/>
  <c r="I83" i="5"/>
  <c r="I104" i="5"/>
  <c r="J83" i="5"/>
  <c r="J104" i="5"/>
  <c r="K83" i="5"/>
  <c r="L83" i="5"/>
  <c r="M83" i="5"/>
  <c r="M104" i="5"/>
  <c r="N83" i="5"/>
  <c r="N104" i="5"/>
  <c r="O83" i="5"/>
  <c r="O104" i="5"/>
  <c r="P83" i="5"/>
  <c r="P104" i="5"/>
  <c r="Q83" i="5"/>
  <c r="Q101" i="5"/>
  <c r="R83" i="5"/>
  <c r="S83" i="5"/>
  <c r="S104" i="5"/>
  <c r="T83" i="5"/>
  <c r="T104" i="5"/>
  <c r="D84" i="5"/>
  <c r="D100" i="5"/>
  <c r="E84" i="5"/>
  <c r="E100" i="5"/>
  <c r="F84" i="5"/>
  <c r="G84" i="5"/>
  <c r="H84" i="5"/>
  <c r="H100" i="5"/>
  <c r="I84" i="5"/>
  <c r="I100" i="5"/>
  <c r="J84" i="5"/>
  <c r="J100" i="5"/>
  <c r="K84" i="5"/>
  <c r="K87" i="5"/>
  <c r="L84" i="5"/>
  <c r="L87" i="5"/>
  <c r="M84" i="5"/>
  <c r="N84" i="5"/>
  <c r="O84" i="5"/>
  <c r="O100" i="5"/>
  <c r="P84" i="5"/>
  <c r="Q84" i="5"/>
  <c r="R84" i="5"/>
  <c r="S84" i="5"/>
  <c r="T84" i="5"/>
  <c r="T100" i="5"/>
  <c r="D85" i="5"/>
  <c r="E85" i="5"/>
  <c r="E105" i="5"/>
  <c r="F85" i="5"/>
  <c r="F105" i="5"/>
  <c r="G85" i="5"/>
  <c r="G105" i="5"/>
  <c r="H85" i="5"/>
  <c r="I85" i="5"/>
  <c r="J85" i="5"/>
  <c r="K85" i="5"/>
  <c r="K105" i="5"/>
  <c r="L85" i="5"/>
  <c r="M85" i="5"/>
  <c r="N85" i="5"/>
  <c r="O85" i="5"/>
  <c r="O105" i="5"/>
  <c r="P85" i="5"/>
  <c r="Q85" i="5"/>
  <c r="R85" i="5"/>
  <c r="R87" i="5"/>
  <c r="S85" i="5"/>
  <c r="S105" i="5"/>
  <c r="T85" i="5"/>
  <c r="T105" i="5"/>
  <c r="D86" i="5"/>
  <c r="E86" i="5"/>
  <c r="F86" i="5"/>
  <c r="G86" i="5"/>
  <c r="H86" i="5"/>
  <c r="I86" i="5"/>
  <c r="J86" i="5"/>
  <c r="J105" i="5"/>
  <c r="K86" i="5"/>
  <c r="L86" i="5"/>
  <c r="L105" i="5"/>
  <c r="M86" i="5"/>
  <c r="M105" i="5"/>
  <c r="N86" i="5"/>
  <c r="O86" i="5"/>
  <c r="P86" i="5"/>
  <c r="Q86" i="5"/>
  <c r="R86" i="5"/>
  <c r="S86" i="5"/>
  <c r="T86" i="5"/>
  <c r="D88" i="5"/>
  <c r="E88" i="5"/>
  <c r="F88" i="5"/>
  <c r="F87" i="5"/>
  <c r="G88" i="5"/>
  <c r="H88" i="5"/>
  <c r="H87" i="5"/>
  <c r="I88" i="5"/>
  <c r="J88" i="5"/>
  <c r="K88" i="5"/>
  <c r="L88" i="5"/>
  <c r="M88" i="5"/>
  <c r="M87" i="5"/>
  <c r="N88" i="5"/>
  <c r="O88" i="5"/>
  <c r="P88" i="5"/>
  <c r="Q88" i="5"/>
  <c r="R88" i="5"/>
  <c r="S88" i="5"/>
  <c r="S87" i="5"/>
  <c r="T88" i="5"/>
  <c r="C88" i="5"/>
  <c r="C86" i="5"/>
  <c r="C85" i="5"/>
  <c r="C105" i="5"/>
  <c r="C84" i="5"/>
  <c r="C83" i="5"/>
  <c r="C104" i="5"/>
  <c r="C82" i="5"/>
  <c r="C89" i="5"/>
  <c r="C81" i="5"/>
  <c r="C80" i="5"/>
  <c r="C40" i="5"/>
  <c r="C41" i="5"/>
  <c r="C39" i="5"/>
  <c r="D36" i="5"/>
  <c r="E36" i="5"/>
  <c r="F36" i="5"/>
  <c r="G36" i="5"/>
  <c r="H36" i="5"/>
  <c r="H37" i="5"/>
  <c r="I36" i="5"/>
  <c r="I37" i="5"/>
  <c r="J36" i="5"/>
  <c r="J37" i="5"/>
  <c r="J93" i="5"/>
  <c r="K36" i="5"/>
  <c r="K37" i="5"/>
  <c r="K93" i="5"/>
  <c r="L36" i="5"/>
  <c r="L37" i="5"/>
  <c r="M36" i="5"/>
  <c r="N36" i="5"/>
  <c r="O36" i="5"/>
  <c r="P36" i="5"/>
  <c r="Q36" i="5"/>
  <c r="R36" i="5"/>
  <c r="S36" i="5"/>
  <c r="T36" i="5"/>
  <c r="D37" i="5"/>
  <c r="D93" i="5"/>
  <c r="E37" i="5"/>
  <c r="F37" i="5"/>
  <c r="G37" i="5"/>
  <c r="G93" i="5"/>
  <c r="M37" i="5"/>
  <c r="M44" i="5"/>
  <c r="N37" i="5"/>
  <c r="N44" i="5"/>
  <c r="O37" i="5"/>
  <c r="P37" i="5"/>
  <c r="Q37" i="5"/>
  <c r="Q93" i="5"/>
  <c r="R37" i="5"/>
  <c r="R93" i="5"/>
  <c r="S37" i="5"/>
  <c r="S93" i="5"/>
  <c r="T37" i="5"/>
  <c r="C37" i="5"/>
  <c r="C93" i="5"/>
  <c r="C36" i="5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L221" i="3"/>
  <c r="H93" i="5"/>
  <c r="N98" i="7"/>
  <c r="N108" i="7"/>
  <c r="N109" i="7"/>
  <c r="S98" i="8"/>
  <c r="F98" i="5"/>
  <c r="M108" i="6"/>
  <c r="M109" i="6"/>
  <c r="T92" i="6"/>
  <c r="T108" i="6"/>
  <c r="T109" i="6"/>
  <c r="D98" i="5"/>
  <c r="G98" i="8"/>
  <c r="Q98" i="5"/>
  <c r="C44" i="7"/>
  <c r="J98" i="7"/>
  <c r="J106" i="7"/>
  <c r="F44" i="8"/>
  <c r="I98" i="8"/>
  <c r="I108" i="8"/>
  <c r="I109" i="8"/>
  <c r="O44" i="5"/>
  <c r="O94" i="7"/>
  <c r="O43" i="7"/>
  <c r="O95" i="7"/>
  <c r="O92" i="7"/>
  <c r="O108" i="7"/>
  <c r="O109" i="7"/>
  <c r="P43" i="7"/>
  <c r="P95" i="7"/>
  <c r="P94" i="7"/>
  <c r="C94" i="5"/>
  <c r="C92" i="5"/>
  <c r="C108" i="5"/>
  <c r="C109" i="5"/>
  <c r="C43" i="5"/>
  <c r="C95" i="5"/>
  <c r="R98" i="5"/>
  <c r="D101" i="6"/>
  <c r="D106" i="6"/>
  <c r="K94" i="5"/>
  <c r="K43" i="5"/>
  <c r="K95" i="5"/>
  <c r="K44" i="5"/>
  <c r="P44" i="7"/>
  <c r="E94" i="9"/>
  <c r="E43" i="9"/>
  <c r="E95" i="9"/>
  <c r="L44" i="5"/>
  <c r="L93" i="5"/>
  <c r="L92" i="5"/>
  <c r="T98" i="5"/>
  <c r="K98" i="5"/>
  <c r="J43" i="5"/>
  <c r="J95" i="5"/>
  <c r="J94" i="5"/>
  <c r="R98" i="6"/>
  <c r="F92" i="7"/>
  <c r="F108" i="7"/>
  <c r="F109" i="7"/>
  <c r="N44" i="10"/>
  <c r="K92" i="5"/>
  <c r="P92" i="5"/>
  <c r="P108" i="5"/>
  <c r="P109" i="5"/>
  <c r="P94" i="5"/>
  <c r="P43" i="5"/>
  <c r="P95" i="5"/>
  <c r="D43" i="5"/>
  <c r="D95" i="5"/>
  <c r="D94" i="5"/>
  <c r="D92" i="5"/>
  <c r="D108" i="5"/>
  <c r="D109" i="5"/>
  <c r="I94" i="5"/>
  <c r="I43" i="5"/>
  <c r="I95" i="5"/>
  <c r="H92" i="8"/>
  <c r="H108" i="8"/>
  <c r="H109" i="8"/>
  <c r="J92" i="5"/>
  <c r="T94" i="5"/>
  <c r="T43" i="5"/>
  <c r="T95" i="5"/>
  <c r="H94" i="5"/>
  <c r="H43" i="5"/>
  <c r="H95" i="5"/>
  <c r="C98" i="7"/>
  <c r="K108" i="7"/>
  <c r="K109" i="7"/>
  <c r="O106" i="7"/>
  <c r="I44" i="9"/>
  <c r="E92" i="14"/>
  <c r="R108" i="6"/>
  <c r="R109" i="6"/>
  <c r="I93" i="5"/>
  <c r="L101" i="5"/>
  <c r="S94" i="5"/>
  <c r="S92" i="5"/>
  <c r="S43" i="5"/>
  <c r="S95" i="5"/>
  <c r="G43" i="5"/>
  <c r="G95" i="5"/>
  <c r="G92" i="5"/>
  <c r="G94" i="5"/>
  <c r="C108" i="6"/>
  <c r="C109" i="6"/>
  <c r="M98" i="6"/>
  <c r="P108" i="6"/>
  <c r="P109" i="6"/>
  <c r="M98" i="7"/>
  <c r="J43" i="11"/>
  <c r="J95" i="11"/>
  <c r="J94" i="11"/>
  <c r="J92" i="11"/>
  <c r="J108" i="11"/>
  <c r="J109" i="11"/>
  <c r="D87" i="14"/>
  <c r="D101" i="14"/>
  <c r="D99" i="14"/>
  <c r="S43" i="10"/>
  <c r="S95" i="10"/>
  <c r="S94" i="10"/>
  <c r="R106" i="25"/>
  <c r="J87" i="5"/>
  <c r="N105" i="5"/>
  <c r="D44" i="5"/>
  <c r="R41" i="5"/>
  <c r="F41" i="5"/>
  <c r="C103" i="5"/>
  <c r="T101" i="5"/>
  <c r="P101" i="5"/>
  <c r="P106" i="5"/>
  <c r="E89" i="6"/>
  <c r="S92" i="6"/>
  <c r="O44" i="7"/>
  <c r="C93" i="7"/>
  <c r="C92" i="7"/>
  <c r="C108" i="7"/>
  <c r="C109" i="7"/>
  <c r="G43" i="7"/>
  <c r="G95" i="7"/>
  <c r="G92" i="7"/>
  <c r="G108" i="7"/>
  <c r="G109" i="7"/>
  <c r="Q93" i="7"/>
  <c r="Q92" i="7"/>
  <c r="H44" i="8"/>
  <c r="E89" i="8"/>
  <c r="E101" i="8"/>
  <c r="E106" i="8"/>
  <c r="E103" i="8"/>
  <c r="Q87" i="8"/>
  <c r="F98" i="9"/>
  <c r="N93" i="10"/>
  <c r="I108" i="12"/>
  <c r="I109" i="12"/>
  <c r="N87" i="12"/>
  <c r="G105" i="13"/>
  <c r="P41" i="13"/>
  <c r="P105" i="8"/>
  <c r="N93" i="5"/>
  <c r="N92" i="5"/>
  <c r="Q41" i="5"/>
  <c r="E41" i="5"/>
  <c r="N89" i="6"/>
  <c r="O101" i="6"/>
  <c r="O106" i="6"/>
  <c r="P89" i="6"/>
  <c r="P103" i="6"/>
  <c r="P106" i="6"/>
  <c r="F43" i="7"/>
  <c r="F95" i="7"/>
  <c r="H101" i="7"/>
  <c r="P89" i="7"/>
  <c r="P101" i="7"/>
  <c r="G94" i="8"/>
  <c r="G43" i="8"/>
  <c r="P89" i="8"/>
  <c r="P101" i="8"/>
  <c r="P103" i="8"/>
  <c r="D92" i="9"/>
  <c r="K87" i="9"/>
  <c r="K101" i="9"/>
  <c r="K106" i="9"/>
  <c r="P43" i="9"/>
  <c r="P95" i="9"/>
  <c r="P94" i="9"/>
  <c r="F93" i="10"/>
  <c r="L87" i="10"/>
  <c r="F87" i="11"/>
  <c r="N101" i="12"/>
  <c r="N106" i="12"/>
  <c r="F98" i="13"/>
  <c r="F108" i="13"/>
  <c r="F109" i="13"/>
  <c r="M43" i="14"/>
  <c r="M95" i="14"/>
  <c r="M93" i="14"/>
  <c r="M44" i="14"/>
  <c r="S43" i="14"/>
  <c r="S94" i="14"/>
  <c r="I105" i="15"/>
  <c r="O105" i="8"/>
  <c r="S92" i="25"/>
  <c r="S108" i="25"/>
  <c r="S109" i="25"/>
  <c r="C106" i="16"/>
  <c r="C98" i="16"/>
  <c r="I87" i="5"/>
  <c r="I101" i="5"/>
  <c r="O89" i="5"/>
  <c r="O103" i="5"/>
  <c r="S101" i="5"/>
  <c r="P98" i="5"/>
  <c r="E101" i="5"/>
  <c r="D87" i="6"/>
  <c r="L89" i="6"/>
  <c r="L101" i="6"/>
  <c r="L106" i="6"/>
  <c r="Q87" i="6"/>
  <c r="Q101" i="6"/>
  <c r="Q106" i="6"/>
  <c r="I104" i="7"/>
  <c r="M87" i="7"/>
  <c r="M101" i="7"/>
  <c r="M106" i="7"/>
  <c r="C93" i="8"/>
  <c r="F89" i="8"/>
  <c r="F101" i="8"/>
  <c r="F106" i="8"/>
  <c r="J92" i="8"/>
  <c r="J108" i="8"/>
  <c r="J109" i="8"/>
  <c r="L93" i="8"/>
  <c r="L92" i="8"/>
  <c r="L108" i="8"/>
  <c r="L109" i="8"/>
  <c r="L44" i="8"/>
  <c r="Q93" i="8"/>
  <c r="Q92" i="8"/>
  <c r="Q44" i="8"/>
  <c r="I98" i="9"/>
  <c r="O105" i="9"/>
  <c r="S94" i="11"/>
  <c r="S43" i="11"/>
  <c r="S95" i="11"/>
  <c r="S44" i="11"/>
  <c r="Q44" i="13"/>
  <c r="Q93" i="13"/>
  <c r="O93" i="15"/>
  <c r="P41" i="15"/>
  <c r="T101" i="17"/>
  <c r="T105" i="17"/>
  <c r="E104" i="5"/>
  <c r="D89" i="6"/>
  <c r="D103" i="6"/>
  <c r="T44" i="5"/>
  <c r="E41" i="7"/>
  <c r="O92" i="5"/>
  <c r="C98" i="5"/>
  <c r="T103" i="5"/>
  <c r="I89" i="6"/>
  <c r="M101" i="5"/>
  <c r="M106" i="5"/>
  <c r="K89" i="6"/>
  <c r="E89" i="7"/>
  <c r="N87" i="7"/>
  <c r="N101" i="7"/>
  <c r="N106" i="7"/>
  <c r="D105" i="21"/>
  <c r="O87" i="5"/>
  <c r="N89" i="5"/>
  <c r="F93" i="5"/>
  <c r="N103" i="5"/>
  <c r="L100" i="5"/>
  <c r="L98" i="5"/>
  <c r="T103" i="6"/>
  <c r="T106" i="6"/>
  <c r="J89" i="6"/>
  <c r="J103" i="6"/>
  <c r="E103" i="7"/>
  <c r="P103" i="7"/>
  <c r="P98" i="7"/>
  <c r="Q89" i="7"/>
  <c r="Q101" i="7"/>
  <c r="Q106" i="7"/>
  <c r="T44" i="8"/>
  <c r="C101" i="8"/>
  <c r="C106" i="8"/>
  <c r="I87" i="8"/>
  <c r="I101" i="8"/>
  <c r="I106" i="8"/>
  <c r="K101" i="8"/>
  <c r="K106" i="8"/>
  <c r="E93" i="9"/>
  <c r="E92" i="9"/>
  <c r="P87" i="9"/>
  <c r="Q44" i="9"/>
  <c r="G93" i="10"/>
  <c r="G43" i="10"/>
  <c r="G95" i="10"/>
  <c r="K94" i="10"/>
  <c r="K43" i="10"/>
  <c r="K95" i="10"/>
  <c r="N87" i="11"/>
  <c r="N101" i="11"/>
  <c r="D43" i="13"/>
  <c r="D95" i="13"/>
  <c r="D93" i="13"/>
  <c r="D92" i="13"/>
  <c r="L98" i="13"/>
  <c r="T94" i="14"/>
  <c r="T43" i="14"/>
  <c r="F93" i="15"/>
  <c r="M98" i="15"/>
  <c r="C87" i="5"/>
  <c r="N87" i="5"/>
  <c r="N101" i="5"/>
  <c r="M89" i="5"/>
  <c r="M103" i="5"/>
  <c r="M94" i="5"/>
  <c r="O101" i="5"/>
  <c r="O106" i="5"/>
  <c r="H101" i="5"/>
  <c r="H106" i="5"/>
  <c r="D101" i="5"/>
  <c r="D106" i="5"/>
  <c r="H89" i="6"/>
  <c r="I87" i="6"/>
  <c r="I101" i="6"/>
  <c r="K101" i="6"/>
  <c r="K106" i="6"/>
  <c r="N98" i="6"/>
  <c r="S89" i="6"/>
  <c r="S101" i="6"/>
  <c r="S103" i="6"/>
  <c r="E101" i="7"/>
  <c r="E106" i="7"/>
  <c r="J93" i="7"/>
  <c r="J92" i="7"/>
  <c r="J44" i="7"/>
  <c r="T101" i="7"/>
  <c r="D43" i="8"/>
  <c r="D95" i="8"/>
  <c r="E94" i="8"/>
  <c r="E92" i="8"/>
  <c r="E43" i="8"/>
  <c r="E95" i="8"/>
  <c r="K87" i="8"/>
  <c r="M106" i="8"/>
  <c r="O94" i="8"/>
  <c r="O43" i="8"/>
  <c r="O95" i="8"/>
  <c r="Q89" i="8"/>
  <c r="Q101" i="8"/>
  <c r="Q106" i="8"/>
  <c r="T98" i="8"/>
  <c r="P44" i="9"/>
  <c r="D89" i="9"/>
  <c r="D101" i="9"/>
  <c r="D106" i="9"/>
  <c r="H101" i="9"/>
  <c r="H106" i="9"/>
  <c r="O89" i="9"/>
  <c r="O103" i="9"/>
  <c r="P92" i="9"/>
  <c r="I101" i="10"/>
  <c r="I106" i="10"/>
  <c r="J87" i="10"/>
  <c r="J101" i="10"/>
  <c r="P93" i="10"/>
  <c r="F43" i="12"/>
  <c r="F95" i="12"/>
  <c r="F94" i="12"/>
  <c r="L87" i="12"/>
  <c r="H87" i="14"/>
  <c r="I43" i="14"/>
  <c r="I95" i="14"/>
  <c r="I44" i="14"/>
  <c r="I94" i="14"/>
  <c r="I92" i="14"/>
  <c r="I108" i="14"/>
  <c r="I109" i="14"/>
  <c r="K43" i="15"/>
  <c r="K95" i="15"/>
  <c r="K92" i="15"/>
  <c r="K108" i="15"/>
  <c r="K109" i="15"/>
  <c r="K44" i="15"/>
  <c r="K94" i="15"/>
  <c r="Q94" i="15"/>
  <c r="Q43" i="15"/>
  <c r="Q95" i="15"/>
  <c r="I44" i="7"/>
  <c r="I94" i="7"/>
  <c r="I92" i="7"/>
  <c r="F43" i="9"/>
  <c r="F95" i="9"/>
  <c r="N94" i="9"/>
  <c r="N92" i="9"/>
  <c r="N43" i="9"/>
  <c r="N95" i="9"/>
  <c r="S94" i="9"/>
  <c r="S43" i="9"/>
  <c r="S95" i="9"/>
  <c r="S44" i="9"/>
  <c r="N43" i="11"/>
  <c r="N95" i="11"/>
  <c r="N93" i="11"/>
  <c r="N92" i="11"/>
  <c r="Q98" i="12"/>
  <c r="H101" i="14"/>
  <c r="H104" i="14"/>
  <c r="K106" i="16"/>
  <c r="K98" i="16"/>
  <c r="K108" i="16"/>
  <c r="K109" i="16"/>
  <c r="O94" i="5"/>
  <c r="D104" i="5"/>
  <c r="M44" i="8"/>
  <c r="M93" i="8"/>
  <c r="M92" i="8"/>
  <c r="M108" i="8"/>
  <c r="M109" i="8"/>
  <c r="P41" i="8"/>
  <c r="C94" i="9"/>
  <c r="C43" i="9"/>
  <c r="C95" i="9"/>
  <c r="I93" i="9"/>
  <c r="I92" i="9"/>
  <c r="I108" i="9"/>
  <c r="I109" i="9"/>
  <c r="I43" i="9"/>
  <c r="I95" i="9"/>
  <c r="P89" i="10"/>
  <c r="P103" i="10"/>
  <c r="G94" i="13"/>
  <c r="G43" i="13"/>
  <c r="G95" i="13"/>
  <c r="F93" i="14"/>
  <c r="H92" i="16"/>
  <c r="H108" i="16"/>
  <c r="H109" i="16"/>
  <c r="Q104" i="5"/>
  <c r="Q106" i="5"/>
  <c r="N92" i="6"/>
  <c r="N108" i="6"/>
  <c r="N109" i="6"/>
  <c r="L89" i="9"/>
  <c r="L103" i="9"/>
  <c r="R93" i="9"/>
  <c r="G98" i="10"/>
  <c r="L101" i="10"/>
  <c r="L104" i="10"/>
  <c r="P94" i="11"/>
  <c r="P43" i="11"/>
  <c r="P95" i="11"/>
  <c r="H41" i="13"/>
  <c r="L43" i="5"/>
  <c r="L95" i="5"/>
  <c r="S103" i="5"/>
  <c r="F101" i="5"/>
  <c r="F106" i="5"/>
  <c r="G89" i="6"/>
  <c r="G101" i="6"/>
  <c r="G103" i="6"/>
  <c r="J87" i="6"/>
  <c r="J101" i="6"/>
  <c r="J106" i="6"/>
  <c r="L87" i="6"/>
  <c r="E105" i="8"/>
  <c r="R44" i="8"/>
  <c r="R93" i="8"/>
  <c r="R92" i="8"/>
  <c r="R108" i="8"/>
  <c r="R109" i="8"/>
  <c r="R101" i="9"/>
  <c r="R105" i="9"/>
  <c r="S92" i="9"/>
  <c r="O87" i="10"/>
  <c r="O101" i="10"/>
  <c r="T41" i="10"/>
  <c r="H43" i="12"/>
  <c r="H95" i="12"/>
  <c r="H93" i="12"/>
  <c r="N94" i="25"/>
  <c r="N43" i="25"/>
  <c r="N95" i="25"/>
  <c r="D89" i="7"/>
  <c r="T105" i="8"/>
  <c r="T106" i="8"/>
  <c r="I94" i="10"/>
  <c r="I43" i="10"/>
  <c r="I95" i="10"/>
  <c r="K89" i="10"/>
  <c r="S93" i="10"/>
  <c r="S92" i="10"/>
  <c r="S44" i="10"/>
  <c r="E93" i="11"/>
  <c r="G94" i="25"/>
  <c r="G43" i="25"/>
  <c r="G95" i="25"/>
  <c r="J98" i="25"/>
  <c r="L98" i="25"/>
  <c r="N92" i="25"/>
  <c r="N108" i="25"/>
  <c r="N109" i="25"/>
  <c r="L89" i="5"/>
  <c r="L103" i="5"/>
  <c r="T93" i="5"/>
  <c r="T92" i="5"/>
  <c r="M93" i="5"/>
  <c r="M92" i="5"/>
  <c r="J103" i="5"/>
  <c r="C103" i="6"/>
  <c r="C106" i="6"/>
  <c r="F44" i="7"/>
  <c r="D101" i="7"/>
  <c r="D106" i="7"/>
  <c r="D43" i="7"/>
  <c r="D95" i="7"/>
  <c r="D92" i="7"/>
  <c r="L87" i="7"/>
  <c r="L101" i="7"/>
  <c r="L106" i="7"/>
  <c r="R87" i="7"/>
  <c r="R101" i="7"/>
  <c r="R106" i="7"/>
  <c r="T87" i="7"/>
  <c r="S44" i="8"/>
  <c r="T43" i="8"/>
  <c r="T95" i="8"/>
  <c r="D103" i="9"/>
  <c r="J87" i="9"/>
  <c r="J101" i="9"/>
  <c r="J106" i="9"/>
  <c r="N87" i="9"/>
  <c r="N101" i="9"/>
  <c r="P105" i="9"/>
  <c r="Q87" i="9"/>
  <c r="Q101" i="9"/>
  <c r="I87" i="11"/>
  <c r="I101" i="11"/>
  <c r="I105" i="11"/>
  <c r="M43" i="11"/>
  <c r="M95" i="11"/>
  <c r="M92" i="11"/>
  <c r="M108" i="11"/>
  <c r="M109" i="11"/>
  <c r="L94" i="12"/>
  <c r="L43" i="12"/>
  <c r="L95" i="12"/>
  <c r="G93" i="17"/>
  <c r="G92" i="17"/>
  <c r="H94" i="17"/>
  <c r="H92" i="17"/>
  <c r="H108" i="17"/>
  <c r="H109" i="17"/>
  <c r="H43" i="17"/>
  <c r="H95" i="17"/>
  <c r="I94" i="17"/>
  <c r="I43" i="17"/>
  <c r="I95" i="17"/>
  <c r="S98" i="6"/>
  <c r="D93" i="8"/>
  <c r="K94" i="11"/>
  <c r="K43" i="11"/>
  <c r="K95" i="11"/>
  <c r="O93" i="11"/>
  <c r="P44" i="14"/>
  <c r="P93" i="14"/>
  <c r="J101" i="5"/>
  <c r="P92" i="7"/>
  <c r="P108" i="7"/>
  <c r="P109" i="7"/>
  <c r="K93" i="8"/>
  <c r="K92" i="8"/>
  <c r="K44" i="8"/>
  <c r="E94" i="10"/>
  <c r="E92" i="10"/>
  <c r="E108" i="10"/>
  <c r="E109" i="10"/>
  <c r="E43" i="10"/>
  <c r="E95" i="10"/>
  <c r="E44" i="10"/>
  <c r="P94" i="12"/>
  <c r="P92" i="12"/>
  <c r="P108" i="12"/>
  <c r="P109" i="12"/>
  <c r="P43" i="12"/>
  <c r="P95" i="12"/>
  <c r="G105" i="16"/>
  <c r="Q106" i="19"/>
  <c r="Q98" i="19"/>
  <c r="O105" i="7"/>
  <c r="F94" i="8"/>
  <c r="F92" i="8"/>
  <c r="F43" i="8"/>
  <c r="F95" i="8"/>
  <c r="J106" i="8"/>
  <c r="D87" i="10"/>
  <c r="D101" i="10"/>
  <c r="G89" i="11"/>
  <c r="G101" i="11"/>
  <c r="G98" i="11"/>
  <c r="G103" i="11"/>
  <c r="G87" i="11"/>
  <c r="G92" i="13"/>
  <c r="J98" i="5"/>
  <c r="T89" i="6"/>
  <c r="C105" i="7"/>
  <c r="M43" i="10"/>
  <c r="M95" i="10"/>
  <c r="M92" i="10"/>
  <c r="M108" i="10"/>
  <c r="M109" i="10"/>
  <c r="M44" i="10"/>
  <c r="L105" i="12"/>
  <c r="L101" i="12"/>
  <c r="L106" i="12"/>
  <c r="H93" i="13"/>
  <c r="C93" i="16"/>
  <c r="D92" i="21"/>
  <c r="C101" i="5"/>
  <c r="R103" i="5"/>
  <c r="O103" i="6"/>
  <c r="T92" i="8"/>
  <c r="T108" i="8"/>
  <c r="T109" i="8"/>
  <c r="C93" i="9"/>
  <c r="G44" i="9"/>
  <c r="N94" i="10"/>
  <c r="N43" i="10"/>
  <c r="N95" i="10"/>
  <c r="F43" i="11"/>
  <c r="F95" i="11"/>
  <c r="F94" i="11"/>
  <c r="F44" i="11"/>
  <c r="E98" i="13"/>
  <c r="P94" i="25"/>
  <c r="P43" i="25"/>
  <c r="P95" i="25"/>
  <c r="K89" i="5"/>
  <c r="L94" i="5"/>
  <c r="I103" i="5"/>
  <c r="R101" i="5"/>
  <c r="K101" i="5"/>
  <c r="K106" i="5"/>
  <c r="G101" i="5"/>
  <c r="G106" i="5"/>
  <c r="G92" i="6"/>
  <c r="Q89" i="6"/>
  <c r="G44" i="7"/>
  <c r="C104" i="7"/>
  <c r="C106" i="7"/>
  <c r="I87" i="7"/>
  <c r="I101" i="7"/>
  <c r="Q98" i="7"/>
  <c r="R92" i="7"/>
  <c r="D87" i="8"/>
  <c r="H43" i="8"/>
  <c r="H95" i="8"/>
  <c r="O87" i="8"/>
  <c r="O101" i="8"/>
  <c r="F93" i="9"/>
  <c r="M41" i="9"/>
  <c r="R94" i="9"/>
  <c r="R43" i="9"/>
  <c r="R95" i="9"/>
  <c r="K103" i="10"/>
  <c r="D94" i="11"/>
  <c r="D92" i="11"/>
  <c r="D43" i="11"/>
  <c r="D95" i="11"/>
  <c r="L87" i="11"/>
  <c r="L101" i="11"/>
  <c r="L106" i="11"/>
  <c r="E44" i="14"/>
  <c r="C87" i="8"/>
  <c r="D105" i="8"/>
  <c r="G101" i="8"/>
  <c r="G106" i="8"/>
  <c r="J105" i="8"/>
  <c r="O93" i="8"/>
  <c r="O92" i="8"/>
  <c r="S105" i="8"/>
  <c r="S106" i="8"/>
  <c r="C87" i="9"/>
  <c r="F43" i="10"/>
  <c r="F95" i="10"/>
  <c r="F94" i="10"/>
  <c r="Q89" i="10"/>
  <c r="Q103" i="10"/>
  <c r="E89" i="11"/>
  <c r="F92" i="11"/>
  <c r="S105" i="11"/>
  <c r="T94" i="11"/>
  <c r="T43" i="11"/>
  <c r="T95" i="11"/>
  <c r="N92" i="12"/>
  <c r="S41" i="13"/>
  <c r="C94" i="8"/>
  <c r="C43" i="8"/>
  <c r="C95" i="8"/>
  <c r="O89" i="8"/>
  <c r="T89" i="8"/>
  <c r="P89" i="9"/>
  <c r="P101" i="9"/>
  <c r="P106" i="9"/>
  <c r="T94" i="9"/>
  <c r="T43" i="9"/>
  <c r="H44" i="10"/>
  <c r="L94" i="10"/>
  <c r="L92" i="10"/>
  <c r="L43" i="10"/>
  <c r="L95" i="10"/>
  <c r="M98" i="10"/>
  <c r="O94" i="10"/>
  <c r="O92" i="10"/>
  <c r="O43" i="10"/>
  <c r="O95" i="10"/>
  <c r="P87" i="10"/>
  <c r="P101" i="10"/>
  <c r="T89" i="10"/>
  <c r="T87" i="10"/>
  <c r="T101" i="10"/>
  <c r="T103" i="10"/>
  <c r="K93" i="11"/>
  <c r="P44" i="11"/>
  <c r="P93" i="11"/>
  <c r="P92" i="11"/>
  <c r="R44" i="12"/>
  <c r="R93" i="12"/>
  <c r="R92" i="12"/>
  <c r="K98" i="13"/>
  <c r="C98" i="15"/>
  <c r="G93" i="15"/>
  <c r="G92" i="15"/>
  <c r="G43" i="15"/>
  <c r="G95" i="15"/>
  <c r="L105" i="16"/>
  <c r="P106" i="18"/>
  <c r="C89" i="7"/>
  <c r="M41" i="7"/>
  <c r="O89" i="7"/>
  <c r="T89" i="7"/>
  <c r="D89" i="8"/>
  <c r="D101" i="8"/>
  <c r="D106" i="8"/>
  <c r="L89" i="8"/>
  <c r="M89" i="8"/>
  <c r="N89" i="8"/>
  <c r="S89" i="8"/>
  <c r="S93" i="8"/>
  <c r="S92" i="8"/>
  <c r="S108" i="8"/>
  <c r="S109" i="8"/>
  <c r="E89" i="9"/>
  <c r="E101" i="9"/>
  <c r="E106" i="9"/>
  <c r="G105" i="9"/>
  <c r="G106" i="9"/>
  <c r="J43" i="9"/>
  <c r="J95" i="9"/>
  <c r="J92" i="9"/>
  <c r="Q92" i="9"/>
  <c r="S105" i="9"/>
  <c r="J92" i="10"/>
  <c r="J104" i="11"/>
  <c r="J101" i="11"/>
  <c r="T93" i="11"/>
  <c r="D44" i="12"/>
  <c r="D93" i="12"/>
  <c r="D92" i="12"/>
  <c r="D89" i="13"/>
  <c r="D103" i="13"/>
  <c r="I89" i="13"/>
  <c r="I87" i="13"/>
  <c r="I101" i="13"/>
  <c r="I106" i="13"/>
  <c r="I103" i="13"/>
  <c r="J92" i="13"/>
  <c r="J108" i="13"/>
  <c r="J109" i="13"/>
  <c r="S89" i="7"/>
  <c r="N44" i="8"/>
  <c r="K44" i="9"/>
  <c r="K43" i="9"/>
  <c r="K95" i="9"/>
  <c r="K92" i="9"/>
  <c r="L87" i="9"/>
  <c r="L101" i="9"/>
  <c r="M89" i="9"/>
  <c r="M101" i="9"/>
  <c r="M106" i="9"/>
  <c r="O94" i="9"/>
  <c r="O43" i="9"/>
  <c r="I98" i="10"/>
  <c r="J44" i="10"/>
  <c r="K93" i="10"/>
  <c r="K92" i="10"/>
  <c r="N89" i="10"/>
  <c r="N101" i="10"/>
  <c r="N106" i="10"/>
  <c r="K101" i="11"/>
  <c r="K105" i="11"/>
  <c r="M99" i="11"/>
  <c r="M98" i="11"/>
  <c r="O87" i="11"/>
  <c r="O101" i="11"/>
  <c r="O106" i="11"/>
  <c r="S93" i="12"/>
  <c r="S92" i="12"/>
  <c r="S44" i="12"/>
  <c r="S43" i="12"/>
  <c r="S95" i="12"/>
  <c r="K94" i="13"/>
  <c r="K92" i="13"/>
  <c r="K43" i="13"/>
  <c r="K95" i="13"/>
  <c r="L93" i="14"/>
  <c r="L92" i="14"/>
  <c r="L43" i="14"/>
  <c r="L95" i="14"/>
  <c r="L44" i="14"/>
  <c r="O92" i="16"/>
  <c r="G93" i="18"/>
  <c r="O89" i="18"/>
  <c r="O103" i="18"/>
  <c r="O87" i="18"/>
  <c r="O101" i="18"/>
  <c r="I106" i="19"/>
  <c r="I98" i="19"/>
  <c r="I89" i="8"/>
  <c r="R89" i="8"/>
  <c r="C89" i="9"/>
  <c r="C101" i="9"/>
  <c r="C103" i="9"/>
  <c r="D43" i="9"/>
  <c r="D95" i="9"/>
  <c r="G89" i="9"/>
  <c r="N44" i="9"/>
  <c r="H92" i="10"/>
  <c r="K87" i="10"/>
  <c r="K101" i="10"/>
  <c r="P41" i="10"/>
  <c r="G93" i="11"/>
  <c r="G43" i="11"/>
  <c r="G95" i="11"/>
  <c r="I44" i="11"/>
  <c r="L93" i="11"/>
  <c r="L43" i="11"/>
  <c r="H89" i="12"/>
  <c r="H87" i="12"/>
  <c r="H101" i="12"/>
  <c r="H103" i="12"/>
  <c r="J98" i="12"/>
  <c r="M101" i="13"/>
  <c r="M105" i="13"/>
  <c r="O98" i="14"/>
  <c r="P89" i="14"/>
  <c r="P103" i="14"/>
  <c r="I87" i="15"/>
  <c r="I101" i="15"/>
  <c r="M44" i="16"/>
  <c r="D94" i="18"/>
  <c r="D92" i="18"/>
  <c r="D43" i="18"/>
  <c r="D95" i="18"/>
  <c r="M93" i="18"/>
  <c r="M44" i="18"/>
  <c r="Q89" i="5"/>
  <c r="E89" i="5"/>
  <c r="R89" i="6"/>
  <c r="F89" i="7"/>
  <c r="I89" i="7"/>
  <c r="R89" i="7"/>
  <c r="L103" i="8"/>
  <c r="L106" i="8"/>
  <c r="C89" i="8"/>
  <c r="H89" i="8"/>
  <c r="D87" i="9"/>
  <c r="L44" i="10"/>
  <c r="C98" i="10"/>
  <c r="E98" i="10"/>
  <c r="F89" i="10"/>
  <c r="F103" i="10"/>
  <c r="G87" i="10"/>
  <c r="C87" i="11"/>
  <c r="C101" i="11"/>
  <c r="L93" i="12"/>
  <c r="L92" i="12"/>
  <c r="L44" i="12"/>
  <c r="I98" i="13"/>
  <c r="C98" i="14"/>
  <c r="H94" i="14"/>
  <c r="H92" i="14"/>
  <c r="H43" i="14"/>
  <c r="H95" i="14"/>
  <c r="D87" i="18"/>
  <c r="L89" i="18"/>
  <c r="L103" i="18"/>
  <c r="L87" i="18"/>
  <c r="L101" i="18"/>
  <c r="P89" i="5"/>
  <c r="D89" i="5"/>
  <c r="M89" i="6"/>
  <c r="G89" i="7"/>
  <c r="H89" i="7"/>
  <c r="G89" i="8"/>
  <c r="P87" i="8"/>
  <c r="L94" i="9"/>
  <c r="L92" i="9"/>
  <c r="L43" i="9"/>
  <c r="L95" i="9"/>
  <c r="M98" i="9"/>
  <c r="N89" i="9"/>
  <c r="O87" i="9"/>
  <c r="O101" i="9"/>
  <c r="S98" i="9"/>
  <c r="T89" i="9"/>
  <c r="T87" i="9"/>
  <c r="T101" i="9"/>
  <c r="M87" i="10"/>
  <c r="M101" i="10"/>
  <c r="M106" i="10"/>
  <c r="N98" i="10"/>
  <c r="O89" i="10"/>
  <c r="J98" i="11"/>
  <c r="N89" i="11"/>
  <c r="N103" i="11"/>
  <c r="Q89" i="11"/>
  <c r="Q101" i="11"/>
  <c r="Q106" i="11"/>
  <c r="Q103" i="11"/>
  <c r="T89" i="11"/>
  <c r="T87" i="11"/>
  <c r="T101" i="11"/>
  <c r="T106" i="11"/>
  <c r="J94" i="12"/>
  <c r="J43" i="12"/>
  <c r="R89" i="12"/>
  <c r="G44" i="16"/>
  <c r="G93" i="16"/>
  <c r="G92" i="16"/>
  <c r="J98" i="17"/>
  <c r="D44" i="18"/>
  <c r="Q89" i="9"/>
  <c r="S89" i="9"/>
  <c r="S101" i="9"/>
  <c r="S106" i="9"/>
  <c r="C41" i="10"/>
  <c r="E89" i="10"/>
  <c r="J89" i="10"/>
  <c r="J103" i="10"/>
  <c r="D44" i="11"/>
  <c r="G41" i="12"/>
  <c r="M44" i="12"/>
  <c r="Q94" i="12"/>
  <c r="Q92" i="12"/>
  <c r="Q108" i="12"/>
  <c r="Q109" i="12"/>
  <c r="Q43" i="12"/>
  <c r="Q95" i="12"/>
  <c r="T106" i="12"/>
  <c r="C43" i="13"/>
  <c r="C95" i="13"/>
  <c r="C92" i="13"/>
  <c r="D87" i="13"/>
  <c r="D101" i="13"/>
  <c r="E44" i="13"/>
  <c r="E93" i="13"/>
  <c r="E92" i="13"/>
  <c r="E108" i="13"/>
  <c r="E109" i="13"/>
  <c r="D94" i="14"/>
  <c r="D43" i="14"/>
  <c r="D95" i="14"/>
  <c r="H89" i="14"/>
  <c r="N94" i="14"/>
  <c r="N92" i="14"/>
  <c r="N43" i="14"/>
  <c r="N95" i="14"/>
  <c r="O87" i="14"/>
  <c r="D94" i="15"/>
  <c r="D43" i="15"/>
  <c r="D95" i="15"/>
  <c r="F89" i="15"/>
  <c r="F101" i="15"/>
  <c r="F103" i="15"/>
  <c r="H106" i="15"/>
  <c r="J105" i="15"/>
  <c r="J101" i="15"/>
  <c r="L94" i="15"/>
  <c r="L43" i="15"/>
  <c r="M87" i="15"/>
  <c r="N89" i="15"/>
  <c r="Q92" i="15"/>
  <c r="J99" i="16"/>
  <c r="J87" i="16"/>
  <c r="J101" i="16"/>
  <c r="J106" i="16"/>
  <c r="T87" i="20"/>
  <c r="T99" i="20"/>
  <c r="F89" i="9"/>
  <c r="R89" i="9"/>
  <c r="C89" i="10"/>
  <c r="D89" i="10"/>
  <c r="D103" i="10"/>
  <c r="I89" i="10"/>
  <c r="I93" i="10"/>
  <c r="R87" i="10"/>
  <c r="R101" i="10"/>
  <c r="S89" i="10"/>
  <c r="S101" i="10"/>
  <c r="S106" i="10"/>
  <c r="S103" i="10"/>
  <c r="D89" i="11"/>
  <c r="D103" i="11"/>
  <c r="F89" i="11"/>
  <c r="F101" i="11"/>
  <c r="F106" i="11"/>
  <c r="I89" i="11"/>
  <c r="Q87" i="11"/>
  <c r="F105" i="12"/>
  <c r="F44" i="12"/>
  <c r="F93" i="12"/>
  <c r="F92" i="12"/>
  <c r="L44" i="13"/>
  <c r="S89" i="13"/>
  <c r="S101" i="13"/>
  <c r="S103" i="13"/>
  <c r="C87" i="14"/>
  <c r="C101" i="14"/>
  <c r="C106" i="14"/>
  <c r="F89" i="14"/>
  <c r="H108" i="19"/>
  <c r="H109" i="19"/>
  <c r="D44" i="10"/>
  <c r="C94" i="11"/>
  <c r="C92" i="11"/>
  <c r="C43" i="11"/>
  <c r="C95" i="11"/>
  <c r="E94" i="11"/>
  <c r="E43" i="11"/>
  <c r="E95" i="11"/>
  <c r="P89" i="11"/>
  <c r="P103" i="11"/>
  <c r="S98" i="11"/>
  <c r="C89" i="13"/>
  <c r="C101" i="13"/>
  <c r="C106" i="13"/>
  <c r="G44" i="14"/>
  <c r="M94" i="15"/>
  <c r="M43" i="15"/>
  <c r="O89" i="15"/>
  <c r="O103" i="15"/>
  <c r="H89" i="9"/>
  <c r="H89" i="10"/>
  <c r="H89" i="11"/>
  <c r="H92" i="11"/>
  <c r="O41" i="11"/>
  <c r="R89" i="11"/>
  <c r="R101" i="11"/>
  <c r="R106" i="11"/>
  <c r="Q44" i="12"/>
  <c r="C87" i="12"/>
  <c r="C101" i="12"/>
  <c r="C106" i="12"/>
  <c r="L98" i="12"/>
  <c r="M101" i="12"/>
  <c r="M105" i="12"/>
  <c r="M92" i="12"/>
  <c r="Q87" i="12"/>
  <c r="Q101" i="12"/>
  <c r="Q106" i="12"/>
  <c r="R43" i="12"/>
  <c r="R95" i="12"/>
  <c r="R94" i="12"/>
  <c r="L105" i="13"/>
  <c r="L106" i="13"/>
  <c r="K41" i="14"/>
  <c r="D87" i="16"/>
  <c r="D101" i="16"/>
  <c r="D106" i="16"/>
  <c r="K44" i="19"/>
  <c r="K93" i="19"/>
  <c r="Q43" i="19"/>
  <c r="Q95" i="19"/>
  <c r="Q94" i="19"/>
  <c r="S89" i="19"/>
  <c r="S103" i="19"/>
  <c r="N94" i="20"/>
  <c r="N43" i="20"/>
  <c r="N95" i="20"/>
  <c r="O44" i="20"/>
  <c r="F103" i="9"/>
  <c r="F106" i="9"/>
  <c r="I89" i="9"/>
  <c r="Q87" i="10"/>
  <c r="Q101" i="10"/>
  <c r="Q94" i="10"/>
  <c r="Q92" i="10"/>
  <c r="Q43" i="10"/>
  <c r="Q95" i="10"/>
  <c r="S98" i="10"/>
  <c r="C44" i="11"/>
  <c r="E87" i="11"/>
  <c r="E101" i="11"/>
  <c r="F98" i="11"/>
  <c r="Q94" i="11"/>
  <c r="Q43" i="11"/>
  <c r="C93" i="12"/>
  <c r="D87" i="12"/>
  <c r="D101" i="12"/>
  <c r="P98" i="12"/>
  <c r="F87" i="13"/>
  <c r="H89" i="13"/>
  <c r="H87" i="13"/>
  <c r="H101" i="13"/>
  <c r="H103" i="13"/>
  <c r="L92" i="13"/>
  <c r="L108" i="13"/>
  <c r="L109" i="13"/>
  <c r="Q89" i="13"/>
  <c r="Q101" i="13"/>
  <c r="Q106" i="13"/>
  <c r="T89" i="13"/>
  <c r="T87" i="13"/>
  <c r="T101" i="13"/>
  <c r="E94" i="14"/>
  <c r="E43" i="14"/>
  <c r="E95" i="14"/>
  <c r="I89" i="14"/>
  <c r="I101" i="14"/>
  <c r="I106" i="14"/>
  <c r="K93" i="14"/>
  <c r="Q44" i="15"/>
  <c r="K105" i="15"/>
  <c r="S43" i="15"/>
  <c r="S95" i="15"/>
  <c r="S92" i="15"/>
  <c r="F43" i="16"/>
  <c r="F95" i="16"/>
  <c r="F94" i="16"/>
  <c r="G94" i="16"/>
  <c r="G43" i="16"/>
  <c r="G95" i="16"/>
  <c r="L87" i="16"/>
  <c r="L101" i="16"/>
  <c r="J89" i="7"/>
  <c r="J89" i="8"/>
  <c r="J89" i="9"/>
  <c r="C103" i="10"/>
  <c r="C106" i="10"/>
  <c r="F87" i="10"/>
  <c r="F101" i="10"/>
  <c r="R89" i="10"/>
  <c r="C89" i="11"/>
  <c r="D87" i="11"/>
  <c r="D101" i="11"/>
  <c r="G105" i="11"/>
  <c r="E94" i="12"/>
  <c r="E43" i="12"/>
  <c r="E95" i="12"/>
  <c r="C103" i="13"/>
  <c r="I93" i="13"/>
  <c r="I92" i="13"/>
  <c r="I108" i="13"/>
  <c r="I109" i="13"/>
  <c r="M95" i="13"/>
  <c r="M92" i="13"/>
  <c r="K87" i="14"/>
  <c r="F93" i="16"/>
  <c r="Q105" i="16"/>
  <c r="L93" i="17"/>
  <c r="L43" i="17"/>
  <c r="L95" i="17"/>
  <c r="R105" i="18"/>
  <c r="R87" i="18"/>
  <c r="R101" i="18"/>
  <c r="K89" i="7"/>
  <c r="K89" i="8"/>
  <c r="K89" i="9"/>
  <c r="G89" i="10"/>
  <c r="G101" i="10"/>
  <c r="G106" i="10"/>
  <c r="G103" i="10"/>
  <c r="H98" i="10"/>
  <c r="H103" i="11"/>
  <c r="H106" i="11"/>
  <c r="H98" i="11"/>
  <c r="P87" i="11"/>
  <c r="P101" i="11"/>
  <c r="G89" i="12"/>
  <c r="G101" i="12"/>
  <c r="G106" i="12"/>
  <c r="G103" i="12"/>
  <c r="J87" i="12"/>
  <c r="J101" i="12"/>
  <c r="T44" i="12"/>
  <c r="C87" i="13"/>
  <c r="K87" i="13"/>
  <c r="K101" i="13"/>
  <c r="K106" i="13"/>
  <c r="C93" i="14"/>
  <c r="E87" i="14"/>
  <c r="I98" i="14"/>
  <c r="J89" i="14"/>
  <c r="J103" i="14"/>
  <c r="J101" i="14"/>
  <c r="J106" i="14"/>
  <c r="T87" i="15"/>
  <c r="G87" i="16"/>
  <c r="N101" i="16"/>
  <c r="N106" i="16"/>
  <c r="N105" i="16"/>
  <c r="P100" i="16"/>
  <c r="P98" i="16"/>
  <c r="P87" i="16"/>
  <c r="N98" i="17"/>
  <c r="L43" i="18"/>
  <c r="L95" i="18"/>
  <c r="L93" i="18"/>
  <c r="L92" i="18"/>
  <c r="Q98" i="18"/>
  <c r="P87" i="19"/>
  <c r="P101" i="19"/>
  <c r="P106" i="19"/>
  <c r="P105" i="19"/>
  <c r="D43" i="12"/>
  <c r="D95" i="12"/>
  <c r="E87" i="12"/>
  <c r="E101" i="12"/>
  <c r="E106" i="12"/>
  <c r="O41" i="12"/>
  <c r="Q89" i="12"/>
  <c r="G89" i="13"/>
  <c r="G101" i="13"/>
  <c r="G106" i="13"/>
  <c r="G103" i="13"/>
  <c r="O41" i="13"/>
  <c r="P89" i="13"/>
  <c r="P103" i="13"/>
  <c r="R87" i="13"/>
  <c r="R101" i="13"/>
  <c r="M87" i="14"/>
  <c r="M101" i="14"/>
  <c r="M106" i="14"/>
  <c r="I92" i="15"/>
  <c r="J98" i="15"/>
  <c r="T94" i="15"/>
  <c r="E94" i="16"/>
  <c r="E92" i="16"/>
  <c r="E43" i="16"/>
  <c r="E95" i="16"/>
  <c r="M101" i="16"/>
  <c r="M105" i="16"/>
  <c r="G105" i="17"/>
  <c r="I93" i="17"/>
  <c r="I92" i="17"/>
  <c r="I44" i="17"/>
  <c r="M106" i="17"/>
  <c r="M93" i="17"/>
  <c r="Q105" i="17"/>
  <c r="S98" i="17"/>
  <c r="E94" i="18"/>
  <c r="E92" i="18"/>
  <c r="E43" i="18"/>
  <c r="E95" i="18"/>
  <c r="N43" i="18"/>
  <c r="N95" i="18"/>
  <c r="N92" i="18"/>
  <c r="N44" i="18"/>
  <c r="D105" i="20"/>
  <c r="O94" i="20"/>
  <c r="O92" i="20"/>
  <c r="O108" i="20"/>
  <c r="O109" i="20"/>
  <c r="F89" i="12"/>
  <c r="F101" i="12"/>
  <c r="G99" i="12"/>
  <c r="N89" i="12"/>
  <c r="P89" i="12"/>
  <c r="P103" i="12"/>
  <c r="P106" i="12"/>
  <c r="E89" i="14"/>
  <c r="E101" i="14"/>
  <c r="K89" i="14"/>
  <c r="K101" i="14"/>
  <c r="K106" i="14"/>
  <c r="O94" i="14"/>
  <c r="O43" i="14"/>
  <c r="O95" i="14"/>
  <c r="G89" i="15"/>
  <c r="G103" i="15"/>
  <c r="I44" i="15"/>
  <c r="N87" i="15"/>
  <c r="N101" i="15"/>
  <c r="P89" i="15"/>
  <c r="P103" i="15"/>
  <c r="P101" i="15"/>
  <c r="P106" i="15"/>
  <c r="G89" i="16"/>
  <c r="G101" i="16"/>
  <c r="G106" i="16"/>
  <c r="G103" i="16"/>
  <c r="M92" i="16"/>
  <c r="D43" i="17"/>
  <c r="D95" i="17"/>
  <c r="D94" i="17"/>
  <c r="R94" i="17"/>
  <c r="R43" i="17"/>
  <c r="D89" i="18"/>
  <c r="D101" i="18"/>
  <c r="D103" i="18"/>
  <c r="I44" i="18"/>
  <c r="I43" i="18"/>
  <c r="I95" i="18"/>
  <c r="I93" i="18"/>
  <c r="J93" i="18"/>
  <c r="J92" i="18"/>
  <c r="H99" i="19"/>
  <c r="H98" i="19"/>
  <c r="N93" i="20"/>
  <c r="S94" i="20"/>
  <c r="S43" i="20"/>
  <c r="S95" i="20"/>
  <c r="P44" i="12"/>
  <c r="E87" i="13"/>
  <c r="E101" i="13"/>
  <c r="E106" i="13"/>
  <c r="E94" i="13"/>
  <c r="E43" i="13"/>
  <c r="E95" i="13"/>
  <c r="R92" i="13"/>
  <c r="S98" i="13"/>
  <c r="G92" i="14"/>
  <c r="L101" i="14"/>
  <c r="L106" i="14"/>
  <c r="N89" i="14"/>
  <c r="N101" i="14"/>
  <c r="N106" i="14"/>
  <c r="O92" i="14"/>
  <c r="O108" i="14"/>
  <c r="O109" i="14"/>
  <c r="P87" i="14"/>
  <c r="P101" i="14"/>
  <c r="Q89" i="14"/>
  <c r="L101" i="15"/>
  <c r="O87" i="15"/>
  <c r="O101" i="15"/>
  <c r="O106" i="15"/>
  <c r="H43" i="16"/>
  <c r="H95" i="16"/>
  <c r="O89" i="16"/>
  <c r="O101" i="16"/>
  <c r="O103" i="16"/>
  <c r="D93" i="17"/>
  <c r="G89" i="17"/>
  <c r="G103" i="17"/>
  <c r="L98" i="17"/>
  <c r="N93" i="17"/>
  <c r="N92" i="17"/>
  <c r="N108" i="17"/>
  <c r="N109" i="17"/>
  <c r="Q89" i="17"/>
  <c r="Q103" i="17"/>
  <c r="C87" i="18"/>
  <c r="C95" i="20"/>
  <c r="C44" i="20"/>
  <c r="Q99" i="20"/>
  <c r="Q87" i="20"/>
  <c r="Q101" i="20"/>
  <c r="Q106" i="20"/>
  <c r="S93" i="20"/>
  <c r="S92" i="20"/>
  <c r="S108" i="20"/>
  <c r="S109" i="20"/>
  <c r="S44" i="20"/>
  <c r="J89" i="11"/>
  <c r="R87" i="11"/>
  <c r="R43" i="11"/>
  <c r="S92" i="11"/>
  <c r="S108" i="11"/>
  <c r="S109" i="11"/>
  <c r="O103" i="12"/>
  <c r="O106" i="12"/>
  <c r="K89" i="12"/>
  <c r="T89" i="12"/>
  <c r="T92" i="12"/>
  <c r="F89" i="13"/>
  <c r="F101" i="13"/>
  <c r="F106" i="13"/>
  <c r="F43" i="14"/>
  <c r="F95" i="14"/>
  <c r="G89" i="14"/>
  <c r="G101" i="14"/>
  <c r="G106" i="14"/>
  <c r="G103" i="14"/>
  <c r="J94" i="14"/>
  <c r="J43" i="14"/>
  <c r="E94" i="15"/>
  <c r="E43" i="15"/>
  <c r="E95" i="15"/>
  <c r="K98" i="15"/>
  <c r="M101" i="15"/>
  <c r="M106" i="15"/>
  <c r="M105" i="15"/>
  <c r="N94" i="15"/>
  <c r="N43" i="15"/>
  <c r="H89" i="16"/>
  <c r="H87" i="16"/>
  <c r="H101" i="16"/>
  <c r="H106" i="16"/>
  <c r="H103" i="16"/>
  <c r="R43" i="18"/>
  <c r="R95" i="18"/>
  <c r="R44" i="18"/>
  <c r="R94" i="18"/>
  <c r="R92" i="18"/>
  <c r="G93" i="19"/>
  <c r="K89" i="11"/>
  <c r="S89" i="11"/>
  <c r="S101" i="11"/>
  <c r="T98" i="11"/>
  <c r="C41" i="12"/>
  <c r="E89" i="12"/>
  <c r="J89" i="12"/>
  <c r="J103" i="12"/>
  <c r="P87" i="13"/>
  <c r="P101" i="13"/>
  <c r="P106" i="13"/>
  <c r="Q94" i="13"/>
  <c r="Q43" i="13"/>
  <c r="Q95" i="13"/>
  <c r="R89" i="13"/>
  <c r="L104" i="14"/>
  <c r="C41" i="14"/>
  <c r="D89" i="14"/>
  <c r="D103" i="14"/>
  <c r="D44" i="14"/>
  <c r="F87" i="14"/>
  <c r="F101" i="14"/>
  <c r="E87" i="15"/>
  <c r="E101" i="15"/>
  <c r="P87" i="15"/>
  <c r="Q89" i="15"/>
  <c r="Q103" i="15"/>
  <c r="C89" i="17"/>
  <c r="C103" i="17"/>
  <c r="T43" i="17"/>
  <c r="T95" i="17"/>
  <c r="T94" i="17"/>
  <c r="T92" i="17"/>
  <c r="T108" i="17"/>
  <c r="T109" i="17"/>
  <c r="T44" i="17"/>
  <c r="S44" i="18"/>
  <c r="S94" i="18"/>
  <c r="S92" i="18"/>
  <c r="S43" i="18"/>
  <c r="S95" i="18"/>
  <c r="G106" i="21"/>
  <c r="G98" i="21"/>
  <c r="L89" i="10"/>
  <c r="L89" i="11"/>
  <c r="C89" i="12"/>
  <c r="D89" i="12"/>
  <c r="D103" i="12"/>
  <c r="I89" i="12"/>
  <c r="R87" i="12"/>
  <c r="R101" i="12"/>
  <c r="O103" i="13"/>
  <c r="O106" i="13"/>
  <c r="Q87" i="13"/>
  <c r="P94" i="14"/>
  <c r="P43" i="14"/>
  <c r="P95" i="14"/>
  <c r="L104" i="15"/>
  <c r="F41" i="15"/>
  <c r="G87" i="15"/>
  <c r="G101" i="15"/>
  <c r="H93" i="15"/>
  <c r="H92" i="15"/>
  <c r="H108" i="15"/>
  <c r="H109" i="15"/>
  <c r="H44" i="15"/>
  <c r="O41" i="15"/>
  <c r="T44" i="15"/>
  <c r="T93" i="15"/>
  <c r="M98" i="16"/>
  <c r="P44" i="16"/>
  <c r="P93" i="16"/>
  <c r="P92" i="16"/>
  <c r="S89" i="16"/>
  <c r="S103" i="16"/>
  <c r="S87" i="16"/>
  <c r="S101" i="16"/>
  <c r="S106" i="16"/>
  <c r="F87" i="17"/>
  <c r="K93" i="17"/>
  <c r="K43" i="17"/>
  <c r="K95" i="17"/>
  <c r="O94" i="17"/>
  <c r="O43" i="17"/>
  <c r="O95" i="17"/>
  <c r="K43" i="18"/>
  <c r="K95" i="18"/>
  <c r="K93" i="18"/>
  <c r="K92" i="18"/>
  <c r="D94" i="19"/>
  <c r="D92" i="19"/>
  <c r="D43" i="19"/>
  <c r="D95" i="19"/>
  <c r="G105" i="19"/>
  <c r="M89" i="10"/>
  <c r="J103" i="11"/>
  <c r="S103" i="11"/>
  <c r="M89" i="11"/>
  <c r="S89" i="12"/>
  <c r="S101" i="12"/>
  <c r="S103" i="12"/>
  <c r="T98" i="12"/>
  <c r="E89" i="13"/>
  <c r="J89" i="13"/>
  <c r="J103" i="13"/>
  <c r="J106" i="13"/>
  <c r="C89" i="14"/>
  <c r="G98" i="14"/>
  <c r="J87" i="14"/>
  <c r="L87" i="14"/>
  <c r="N87" i="14"/>
  <c r="O89" i="14"/>
  <c r="O101" i="14"/>
  <c r="O106" i="14"/>
  <c r="T89" i="14"/>
  <c r="T101" i="14"/>
  <c r="T106" i="14"/>
  <c r="E93" i="15"/>
  <c r="L87" i="15"/>
  <c r="R93" i="15"/>
  <c r="R92" i="15"/>
  <c r="R44" i="15"/>
  <c r="D44" i="16"/>
  <c r="D93" i="16"/>
  <c r="D92" i="16"/>
  <c r="F87" i="16"/>
  <c r="H98" i="16"/>
  <c r="I87" i="16"/>
  <c r="I101" i="16"/>
  <c r="I106" i="16"/>
  <c r="N94" i="16"/>
  <c r="N92" i="16"/>
  <c r="N44" i="16"/>
  <c r="Q41" i="16"/>
  <c r="O93" i="17"/>
  <c r="G41" i="18"/>
  <c r="P95" i="18"/>
  <c r="P92" i="18"/>
  <c r="P108" i="18"/>
  <c r="P109" i="18"/>
  <c r="P44" i="18"/>
  <c r="T94" i="18"/>
  <c r="T43" i="18"/>
  <c r="T95" i="18"/>
  <c r="R87" i="14"/>
  <c r="R101" i="14"/>
  <c r="K89" i="15"/>
  <c r="T89" i="15"/>
  <c r="D43" i="16"/>
  <c r="D95" i="16"/>
  <c r="E87" i="16"/>
  <c r="E101" i="16"/>
  <c r="E106" i="16"/>
  <c r="F94" i="17"/>
  <c r="N87" i="17"/>
  <c r="N101" i="17"/>
  <c r="N106" i="17"/>
  <c r="H93" i="18"/>
  <c r="H43" i="18"/>
  <c r="H95" i="18"/>
  <c r="J89" i="18"/>
  <c r="J87" i="18"/>
  <c r="J101" i="18"/>
  <c r="J103" i="18"/>
  <c r="N87" i="18"/>
  <c r="I43" i="19"/>
  <c r="I95" i="19"/>
  <c r="I93" i="19"/>
  <c r="I44" i="19"/>
  <c r="G93" i="20"/>
  <c r="G92" i="20"/>
  <c r="G44" i="20"/>
  <c r="S89" i="14"/>
  <c r="S101" i="14"/>
  <c r="C41" i="15"/>
  <c r="E89" i="15"/>
  <c r="J89" i="15"/>
  <c r="J103" i="15"/>
  <c r="J93" i="15"/>
  <c r="J92" i="15"/>
  <c r="O99" i="15"/>
  <c r="P99" i="15"/>
  <c r="F89" i="16"/>
  <c r="F101" i="16"/>
  <c r="N89" i="16"/>
  <c r="Q89" i="16"/>
  <c r="R94" i="16"/>
  <c r="R43" i="16"/>
  <c r="T94" i="16"/>
  <c r="T92" i="16"/>
  <c r="T43" i="16"/>
  <c r="T95" i="16"/>
  <c r="H89" i="17"/>
  <c r="H101" i="17"/>
  <c r="H106" i="17"/>
  <c r="J94" i="17"/>
  <c r="J43" i="17"/>
  <c r="J95" i="17"/>
  <c r="S94" i="17"/>
  <c r="S43" i="17"/>
  <c r="C44" i="18"/>
  <c r="T93" i="18"/>
  <c r="J43" i="19"/>
  <c r="J95" i="19"/>
  <c r="J92" i="19"/>
  <c r="N94" i="19"/>
  <c r="N43" i="19"/>
  <c r="N95" i="19"/>
  <c r="N92" i="19"/>
  <c r="C106" i="20"/>
  <c r="D89" i="15"/>
  <c r="D103" i="15"/>
  <c r="D106" i="15"/>
  <c r="I89" i="15"/>
  <c r="R87" i="15"/>
  <c r="R43" i="15"/>
  <c r="R95" i="15"/>
  <c r="T87" i="16"/>
  <c r="T101" i="16"/>
  <c r="T106" i="16"/>
  <c r="C94" i="17"/>
  <c r="C43" i="17"/>
  <c r="C95" i="17"/>
  <c r="C92" i="17"/>
  <c r="E92" i="17"/>
  <c r="J87" i="17"/>
  <c r="J101" i="17"/>
  <c r="J106" i="17"/>
  <c r="R89" i="17"/>
  <c r="R103" i="17"/>
  <c r="R101" i="17"/>
  <c r="S106" i="17"/>
  <c r="O94" i="18"/>
  <c r="O43" i="18"/>
  <c r="S101" i="18"/>
  <c r="S104" i="18"/>
  <c r="C98" i="19"/>
  <c r="D89" i="19"/>
  <c r="D101" i="19"/>
  <c r="D103" i="19"/>
  <c r="M105" i="19"/>
  <c r="O87" i="19"/>
  <c r="O94" i="19"/>
  <c r="H93" i="20"/>
  <c r="I92" i="20"/>
  <c r="Q87" i="14"/>
  <c r="Q101" i="14"/>
  <c r="Q94" i="14"/>
  <c r="Q43" i="14"/>
  <c r="D44" i="15"/>
  <c r="S89" i="15"/>
  <c r="S101" i="15"/>
  <c r="S106" i="15"/>
  <c r="S103" i="15"/>
  <c r="T98" i="15"/>
  <c r="K89" i="16"/>
  <c r="G94" i="17"/>
  <c r="G43" i="17"/>
  <c r="G95" i="17"/>
  <c r="I89" i="17"/>
  <c r="I101" i="17"/>
  <c r="I106" i="17"/>
  <c r="J93" i="17"/>
  <c r="J92" i="17"/>
  <c r="J108" i="17"/>
  <c r="J109" i="17"/>
  <c r="J44" i="17"/>
  <c r="K87" i="17"/>
  <c r="K101" i="17"/>
  <c r="K106" i="17"/>
  <c r="L87" i="17"/>
  <c r="L101" i="17"/>
  <c r="L106" i="17"/>
  <c r="N94" i="17"/>
  <c r="N43" i="17"/>
  <c r="N95" i="17"/>
  <c r="P87" i="17"/>
  <c r="I87" i="18"/>
  <c r="I101" i="18"/>
  <c r="I106" i="18"/>
  <c r="K89" i="18"/>
  <c r="K87" i="18"/>
  <c r="K101" i="18"/>
  <c r="K106" i="18"/>
  <c r="Q44" i="18"/>
  <c r="L98" i="19"/>
  <c r="M104" i="19"/>
  <c r="S93" i="19"/>
  <c r="S92" i="19"/>
  <c r="H93" i="21"/>
  <c r="K89" i="13"/>
  <c r="R89" i="14"/>
  <c r="S98" i="14"/>
  <c r="T103" i="15"/>
  <c r="H89" i="15"/>
  <c r="C41" i="16"/>
  <c r="E89" i="16"/>
  <c r="J89" i="16"/>
  <c r="J103" i="16"/>
  <c r="Q98" i="16"/>
  <c r="H98" i="17"/>
  <c r="Q94" i="17"/>
  <c r="Q43" i="17"/>
  <c r="G98" i="18"/>
  <c r="H100" i="18"/>
  <c r="H98" i="18"/>
  <c r="H87" i="18"/>
  <c r="H101" i="18"/>
  <c r="H106" i="18"/>
  <c r="P98" i="18"/>
  <c r="D94" i="20"/>
  <c r="D43" i="20"/>
  <c r="D95" i="20"/>
  <c r="L89" i="12"/>
  <c r="L89" i="13"/>
  <c r="Q87" i="15"/>
  <c r="Q101" i="15"/>
  <c r="C89" i="16"/>
  <c r="D89" i="16"/>
  <c r="D103" i="16"/>
  <c r="I89" i="16"/>
  <c r="O87" i="16"/>
  <c r="P89" i="16"/>
  <c r="P103" i="16"/>
  <c r="P101" i="16"/>
  <c r="P106" i="16"/>
  <c r="Q87" i="16"/>
  <c r="Q101" i="16"/>
  <c r="Q106" i="16"/>
  <c r="R89" i="16"/>
  <c r="R87" i="16"/>
  <c r="R101" i="16"/>
  <c r="R106" i="16"/>
  <c r="F92" i="17"/>
  <c r="F108" i="17"/>
  <c r="F109" i="17"/>
  <c r="R98" i="17"/>
  <c r="E89" i="19"/>
  <c r="E103" i="19"/>
  <c r="E101" i="19"/>
  <c r="D94" i="21"/>
  <c r="D43" i="21"/>
  <c r="D95" i="21"/>
  <c r="D44" i="21"/>
  <c r="M89" i="12"/>
  <c r="M89" i="13"/>
  <c r="S103" i="14"/>
  <c r="C103" i="15"/>
  <c r="C106" i="15"/>
  <c r="F87" i="15"/>
  <c r="K101" i="15"/>
  <c r="R89" i="15"/>
  <c r="R101" i="15"/>
  <c r="R106" i="15"/>
  <c r="T101" i="15"/>
  <c r="F103" i="16"/>
  <c r="O43" i="16"/>
  <c r="O95" i="16"/>
  <c r="S43" i="16"/>
  <c r="S95" i="16"/>
  <c r="S92" i="16"/>
  <c r="E44" i="17"/>
  <c r="G87" i="17"/>
  <c r="G101" i="17"/>
  <c r="Q87" i="17"/>
  <c r="Q101" i="17"/>
  <c r="Q92" i="18"/>
  <c r="Q108" i="18"/>
  <c r="Q109" i="18"/>
  <c r="T100" i="18"/>
  <c r="T87" i="18"/>
  <c r="T101" i="18"/>
  <c r="T106" i="18"/>
  <c r="P94" i="19"/>
  <c r="P43" i="19"/>
  <c r="P95" i="19"/>
  <c r="D93" i="20"/>
  <c r="D92" i="20"/>
  <c r="D44" i="20"/>
  <c r="D87" i="21"/>
  <c r="D101" i="21"/>
  <c r="F89" i="17"/>
  <c r="P105" i="17"/>
  <c r="F105" i="18"/>
  <c r="G89" i="18"/>
  <c r="C41" i="19"/>
  <c r="D44" i="19"/>
  <c r="J89" i="19"/>
  <c r="R95" i="19"/>
  <c r="R92" i="19"/>
  <c r="R44" i="19"/>
  <c r="D87" i="20"/>
  <c r="D101" i="20"/>
  <c r="D104" i="20"/>
  <c r="I94" i="20"/>
  <c r="I43" i="20"/>
  <c r="I95" i="20"/>
  <c r="J87" i="20"/>
  <c r="N104" i="20"/>
  <c r="N87" i="20"/>
  <c r="F103" i="17"/>
  <c r="O87" i="17"/>
  <c r="O101" i="17"/>
  <c r="Q89" i="18"/>
  <c r="E43" i="19"/>
  <c r="F92" i="19"/>
  <c r="F108" i="19"/>
  <c r="F109" i="19"/>
  <c r="L94" i="19"/>
  <c r="R94" i="19"/>
  <c r="R87" i="19"/>
  <c r="F87" i="20"/>
  <c r="F101" i="20"/>
  <c r="F106" i="20"/>
  <c r="F99" i="20"/>
  <c r="F98" i="20"/>
  <c r="C95" i="21"/>
  <c r="J93" i="21"/>
  <c r="Q99" i="21"/>
  <c r="Q87" i="21"/>
  <c r="Q101" i="21"/>
  <c r="Q106" i="21"/>
  <c r="D87" i="17"/>
  <c r="D101" i="17"/>
  <c r="P89" i="17"/>
  <c r="P101" i="17"/>
  <c r="P106" i="17"/>
  <c r="C92" i="18"/>
  <c r="E87" i="18"/>
  <c r="E101" i="18"/>
  <c r="F89" i="18"/>
  <c r="F103" i="18"/>
  <c r="F44" i="18"/>
  <c r="Q93" i="19"/>
  <c r="Q92" i="19"/>
  <c r="Q108" i="19"/>
  <c r="Q109" i="19"/>
  <c r="Q44" i="19"/>
  <c r="E92" i="20"/>
  <c r="I44" i="20"/>
  <c r="K94" i="20"/>
  <c r="K43" i="20"/>
  <c r="K95" i="20"/>
  <c r="E89" i="17"/>
  <c r="E101" i="17"/>
  <c r="E106" i="17"/>
  <c r="F98" i="17"/>
  <c r="G103" i="18"/>
  <c r="C89" i="18"/>
  <c r="C101" i="18"/>
  <c r="C106" i="18"/>
  <c r="C103" i="18"/>
  <c r="N89" i="18"/>
  <c r="N101" i="18"/>
  <c r="C89" i="19"/>
  <c r="C101" i="19"/>
  <c r="C103" i="19"/>
  <c r="I87" i="20"/>
  <c r="K44" i="21"/>
  <c r="L94" i="21"/>
  <c r="L43" i="21"/>
  <c r="L95" i="21"/>
  <c r="L44" i="21"/>
  <c r="H87" i="17"/>
  <c r="T98" i="17"/>
  <c r="M87" i="18"/>
  <c r="M101" i="18"/>
  <c r="M106" i="18"/>
  <c r="M94" i="18"/>
  <c r="M43" i="18"/>
  <c r="M95" i="18"/>
  <c r="P89" i="18"/>
  <c r="P103" i="18"/>
  <c r="G94" i="19"/>
  <c r="G43" i="19"/>
  <c r="G95" i="19"/>
  <c r="J87" i="19"/>
  <c r="J101" i="19"/>
  <c r="L44" i="19"/>
  <c r="L93" i="19"/>
  <c r="M43" i="19"/>
  <c r="M94" i="19"/>
  <c r="M43" i="20"/>
  <c r="M95" i="20"/>
  <c r="M92" i="20"/>
  <c r="M94" i="20"/>
  <c r="P105" i="20"/>
  <c r="P94" i="21"/>
  <c r="P43" i="21"/>
  <c r="P95" i="21"/>
  <c r="L89" i="14"/>
  <c r="L89" i="15"/>
  <c r="L89" i="16"/>
  <c r="C87" i="17"/>
  <c r="C101" i="17"/>
  <c r="M41" i="17"/>
  <c r="O89" i="17"/>
  <c r="E44" i="18"/>
  <c r="F99" i="18"/>
  <c r="F87" i="18"/>
  <c r="F101" i="18"/>
  <c r="F106" i="18"/>
  <c r="T105" i="18"/>
  <c r="G87" i="19"/>
  <c r="G101" i="19"/>
  <c r="O89" i="19"/>
  <c r="O103" i="19"/>
  <c r="O101" i="19"/>
  <c r="O106" i="19"/>
  <c r="R101" i="19"/>
  <c r="R106" i="19"/>
  <c r="C105" i="20"/>
  <c r="F93" i="20"/>
  <c r="F43" i="20"/>
  <c r="F95" i="20"/>
  <c r="F44" i="20"/>
  <c r="L94" i="20"/>
  <c r="L43" i="20"/>
  <c r="R106" i="20"/>
  <c r="J89" i="21"/>
  <c r="J103" i="21"/>
  <c r="M89" i="14"/>
  <c r="M89" i="15"/>
  <c r="M89" i="16"/>
  <c r="T89" i="16"/>
  <c r="D89" i="17"/>
  <c r="F101" i="17"/>
  <c r="F106" i="17"/>
  <c r="L89" i="17"/>
  <c r="S89" i="17"/>
  <c r="E89" i="18"/>
  <c r="G101" i="18"/>
  <c r="F98" i="19"/>
  <c r="M87" i="19"/>
  <c r="M101" i="19"/>
  <c r="R108" i="20"/>
  <c r="R109" i="20"/>
  <c r="G94" i="21"/>
  <c r="G43" i="21"/>
  <c r="G95" i="21"/>
  <c r="T93" i="20"/>
  <c r="K101" i="21"/>
  <c r="K103" i="21"/>
  <c r="L92" i="21"/>
  <c r="L108" i="21"/>
  <c r="L109" i="21"/>
  <c r="P93" i="21"/>
  <c r="S44" i="6"/>
  <c r="N87" i="19"/>
  <c r="N101" i="19"/>
  <c r="E101" i="20"/>
  <c r="E106" i="20"/>
  <c r="K92" i="20"/>
  <c r="L87" i="20"/>
  <c r="L101" i="20"/>
  <c r="P94" i="20"/>
  <c r="P43" i="20"/>
  <c r="P95" i="20"/>
  <c r="F106" i="21"/>
  <c r="K87" i="20"/>
  <c r="K101" i="20"/>
  <c r="N98" i="20"/>
  <c r="Q95" i="20"/>
  <c r="Q92" i="20"/>
  <c r="K43" i="6"/>
  <c r="K95" i="6"/>
  <c r="K92" i="6"/>
  <c r="G87" i="20"/>
  <c r="G101" i="20"/>
  <c r="G106" i="20"/>
  <c r="G43" i="20"/>
  <c r="G95" i="20"/>
  <c r="P87" i="20"/>
  <c r="P101" i="20"/>
  <c r="P93" i="20"/>
  <c r="I94" i="21"/>
  <c r="I43" i="21"/>
  <c r="I95" i="21"/>
  <c r="T99" i="21"/>
  <c r="I92" i="21"/>
  <c r="N87" i="21"/>
  <c r="S94" i="21"/>
  <c r="S43" i="21"/>
  <c r="S95" i="21"/>
  <c r="K196" i="3"/>
  <c r="M196" i="3"/>
  <c r="O196" i="3"/>
  <c r="Q196" i="3"/>
  <c r="E196" i="3"/>
  <c r="M221" i="3"/>
  <c r="P221" i="3"/>
  <c r="D221" i="3"/>
  <c r="G221" i="3"/>
  <c r="J89" i="17"/>
  <c r="S89" i="18"/>
  <c r="N89" i="19"/>
  <c r="C98" i="20"/>
  <c r="H94" i="20"/>
  <c r="H43" i="20"/>
  <c r="H95" i="20"/>
  <c r="J89" i="20"/>
  <c r="J101" i="20"/>
  <c r="J103" i="20"/>
  <c r="E98" i="21"/>
  <c r="E108" i="21"/>
  <c r="E109" i="21"/>
  <c r="F93" i="21"/>
  <c r="F92" i="21"/>
  <c r="F108" i="21"/>
  <c r="F109" i="21"/>
  <c r="F43" i="21"/>
  <c r="F95" i="21"/>
  <c r="I87" i="21"/>
  <c r="I101" i="21"/>
  <c r="S106" i="21"/>
  <c r="S93" i="21"/>
  <c r="S92" i="21"/>
  <c r="S108" i="21"/>
  <c r="S109" i="21"/>
  <c r="S44" i="21"/>
  <c r="K89" i="17"/>
  <c r="M89" i="18"/>
  <c r="R89" i="18"/>
  <c r="R103" i="18"/>
  <c r="S43" i="19"/>
  <c r="S95" i="19"/>
  <c r="S94" i="19"/>
  <c r="K89" i="20"/>
  <c r="K103" i="20"/>
  <c r="L105" i="20"/>
  <c r="N93" i="21"/>
  <c r="N43" i="21"/>
  <c r="L105" i="21"/>
  <c r="O105" i="21"/>
  <c r="O106" i="21"/>
  <c r="O92" i="21"/>
  <c r="O108" i="21"/>
  <c r="O109" i="21"/>
  <c r="E43" i="6"/>
  <c r="E95" i="6"/>
  <c r="E92" i="6"/>
  <c r="E108" i="6"/>
  <c r="E109" i="6"/>
  <c r="Q44" i="6"/>
  <c r="G92" i="25"/>
  <c r="I94" i="25"/>
  <c r="I92" i="25"/>
  <c r="I108" i="25"/>
  <c r="I109" i="25"/>
  <c r="I43" i="25"/>
  <c r="I95" i="25"/>
  <c r="N44" i="25"/>
  <c r="R98" i="25"/>
  <c r="G93" i="21"/>
  <c r="G44" i="21"/>
  <c r="I44" i="21"/>
  <c r="J87" i="21"/>
  <c r="J101" i="21"/>
  <c r="M87" i="21"/>
  <c r="M101" i="21"/>
  <c r="M92" i="21"/>
  <c r="T94" i="21"/>
  <c r="T92" i="21"/>
  <c r="T43" i="21"/>
  <c r="T95" i="21"/>
  <c r="E101" i="25"/>
  <c r="E106" i="25"/>
  <c r="J94" i="25"/>
  <c r="J43" i="25"/>
  <c r="J95" i="25"/>
  <c r="M87" i="20"/>
  <c r="T94" i="20"/>
  <c r="T43" i="20"/>
  <c r="T95" i="20"/>
  <c r="H87" i="21"/>
  <c r="H101" i="21"/>
  <c r="K98" i="21"/>
  <c r="L89" i="21"/>
  <c r="L101" i="21"/>
  <c r="F106" i="25"/>
  <c r="F89" i="19"/>
  <c r="K87" i="19"/>
  <c r="K101" i="19"/>
  <c r="K106" i="19"/>
  <c r="M89" i="19"/>
  <c r="T41" i="19"/>
  <c r="C92" i="20"/>
  <c r="C108" i="20"/>
  <c r="C109" i="20"/>
  <c r="H87" i="20"/>
  <c r="H101" i="20"/>
  <c r="L89" i="20"/>
  <c r="J41" i="21"/>
  <c r="R93" i="21"/>
  <c r="R92" i="21"/>
  <c r="R108" i="21"/>
  <c r="R109" i="21"/>
  <c r="R44" i="21"/>
  <c r="G89" i="19"/>
  <c r="K43" i="19"/>
  <c r="K95" i="19"/>
  <c r="R44" i="20"/>
  <c r="C89" i="20"/>
  <c r="J94" i="20"/>
  <c r="J43" i="20"/>
  <c r="C92" i="21"/>
  <c r="C108" i="21"/>
  <c r="C109" i="21"/>
  <c r="I89" i="21"/>
  <c r="K94" i="21"/>
  <c r="K43" i="21"/>
  <c r="K95" i="21"/>
  <c r="K92" i="21"/>
  <c r="K108" i="21"/>
  <c r="K109" i="21"/>
  <c r="O98" i="21"/>
  <c r="T44" i="21"/>
  <c r="D94" i="25"/>
  <c r="D43" i="25"/>
  <c r="D95" i="25"/>
  <c r="F98" i="25"/>
  <c r="T89" i="17"/>
  <c r="H89" i="18"/>
  <c r="T89" i="18"/>
  <c r="H89" i="19"/>
  <c r="T101" i="19"/>
  <c r="T106" i="19"/>
  <c r="F94" i="20"/>
  <c r="I89" i="20"/>
  <c r="I101" i="20"/>
  <c r="I106" i="20"/>
  <c r="O98" i="20"/>
  <c r="H94" i="21"/>
  <c r="H43" i="21"/>
  <c r="H95" i="21"/>
  <c r="L98" i="21"/>
  <c r="M89" i="21"/>
  <c r="T101" i="21"/>
  <c r="T106" i="21"/>
  <c r="I89" i="18"/>
  <c r="F103" i="19"/>
  <c r="F106" i="19"/>
  <c r="I89" i="19"/>
  <c r="L89" i="19"/>
  <c r="L101" i="19"/>
  <c r="L106" i="19"/>
  <c r="O92" i="19"/>
  <c r="S87" i="19"/>
  <c r="S101" i="19"/>
  <c r="C103" i="20"/>
  <c r="M89" i="20"/>
  <c r="M101" i="20"/>
  <c r="M106" i="20"/>
  <c r="T101" i="20"/>
  <c r="T106" i="20"/>
  <c r="E44" i="21"/>
  <c r="E44" i="20"/>
  <c r="N89" i="20"/>
  <c r="N89" i="21"/>
  <c r="G101" i="25"/>
  <c r="G106" i="25"/>
  <c r="O41" i="25"/>
  <c r="S101" i="25"/>
  <c r="S106" i="25"/>
  <c r="O89" i="20"/>
  <c r="C89" i="21"/>
  <c r="O89" i="21"/>
  <c r="C94" i="25"/>
  <c r="C43" i="25"/>
  <c r="C95" i="25"/>
  <c r="J93" i="25"/>
  <c r="O93" i="25"/>
  <c r="Q94" i="25"/>
  <c r="P89" i="19"/>
  <c r="D89" i="20"/>
  <c r="P89" i="20"/>
  <c r="D89" i="21"/>
  <c r="P89" i="21"/>
  <c r="C44" i="25"/>
  <c r="C93" i="25"/>
  <c r="G98" i="25"/>
  <c r="J87" i="25"/>
  <c r="J101" i="25"/>
  <c r="J106" i="25"/>
  <c r="M98" i="25"/>
  <c r="R95" i="25"/>
  <c r="R92" i="25"/>
  <c r="R108" i="25"/>
  <c r="R109" i="25"/>
  <c r="R44" i="25"/>
  <c r="Q89" i="19"/>
  <c r="E89" i="21"/>
  <c r="Q89" i="21"/>
  <c r="K93" i="25"/>
  <c r="K92" i="25"/>
  <c r="K44" i="25"/>
  <c r="K43" i="25"/>
  <c r="K95" i="25"/>
  <c r="N101" i="25"/>
  <c r="N89" i="25"/>
  <c r="N103" i="25"/>
  <c r="Q87" i="25"/>
  <c r="Q101" i="25"/>
  <c r="S98" i="25"/>
  <c r="R89" i="19"/>
  <c r="F89" i="20"/>
  <c r="R89" i="20"/>
  <c r="F89" i="21"/>
  <c r="R89" i="21"/>
  <c r="E87" i="25"/>
  <c r="H92" i="25"/>
  <c r="H108" i="25"/>
  <c r="H109" i="25"/>
  <c r="L87" i="25"/>
  <c r="L101" i="25"/>
  <c r="L106" i="25"/>
  <c r="G44" i="6"/>
  <c r="I196" i="3"/>
  <c r="O221" i="3"/>
  <c r="C221" i="3"/>
  <c r="F221" i="3"/>
  <c r="I221" i="3"/>
  <c r="M104" i="2"/>
  <c r="O104" i="2"/>
  <c r="L93" i="25"/>
  <c r="L92" i="25"/>
  <c r="L44" i="25"/>
  <c r="O87" i="25"/>
  <c r="T92" i="25"/>
  <c r="T108" i="25"/>
  <c r="T109" i="25"/>
  <c r="T89" i="19"/>
  <c r="H89" i="20"/>
  <c r="N101" i="20"/>
  <c r="N106" i="20"/>
  <c r="T89" i="20"/>
  <c r="H89" i="21"/>
  <c r="N101" i="21"/>
  <c r="N106" i="21"/>
  <c r="T89" i="21"/>
  <c r="F93" i="25"/>
  <c r="F92" i="25"/>
  <c r="F44" i="25"/>
  <c r="K101" i="25"/>
  <c r="K106" i="25"/>
  <c r="N98" i="25"/>
  <c r="S44" i="25"/>
  <c r="S94" i="25"/>
  <c r="D93" i="25"/>
  <c r="P93" i="25"/>
  <c r="C89" i="25"/>
  <c r="O89" i="25"/>
  <c r="D99" i="25"/>
  <c r="D98" i="25"/>
  <c r="P99" i="25"/>
  <c r="P98" i="25"/>
  <c r="D89" i="25"/>
  <c r="P89" i="25"/>
  <c r="M43" i="25"/>
  <c r="M95" i="25"/>
  <c r="M92" i="25"/>
  <c r="M108" i="25"/>
  <c r="M109" i="25"/>
  <c r="E89" i="25"/>
  <c r="Q89" i="25"/>
  <c r="C103" i="25"/>
  <c r="F103" i="25"/>
  <c r="O103" i="25"/>
  <c r="C101" i="25"/>
  <c r="C106" i="25"/>
  <c r="O101" i="25"/>
  <c r="O106" i="25"/>
  <c r="F89" i="25"/>
  <c r="R89" i="25"/>
  <c r="D101" i="25"/>
  <c r="D106" i="25"/>
  <c r="P101" i="25"/>
  <c r="P106" i="25"/>
  <c r="G89" i="25"/>
  <c r="S89" i="25"/>
  <c r="E43" i="25"/>
  <c r="Q43" i="25"/>
  <c r="H106" i="20"/>
  <c r="H98" i="20"/>
  <c r="T106" i="13"/>
  <c r="T98" i="13"/>
  <c r="T108" i="13"/>
  <c r="T109" i="13"/>
  <c r="T106" i="10"/>
  <c r="T98" i="10"/>
  <c r="R106" i="10"/>
  <c r="R98" i="10"/>
  <c r="R108" i="10"/>
  <c r="R109" i="10"/>
  <c r="L106" i="9"/>
  <c r="L98" i="9"/>
  <c r="L108" i="9"/>
  <c r="L109" i="9"/>
  <c r="I106" i="7"/>
  <c r="I98" i="7"/>
  <c r="J106" i="10"/>
  <c r="J98" i="10"/>
  <c r="N106" i="5"/>
  <c r="N98" i="5"/>
  <c r="I106" i="11"/>
  <c r="I98" i="11"/>
  <c r="I108" i="11"/>
  <c r="I109" i="11"/>
  <c r="D98" i="21"/>
  <c r="D108" i="21"/>
  <c r="D109" i="21"/>
  <c r="D106" i="21"/>
  <c r="Q106" i="25"/>
  <c r="Q98" i="25"/>
  <c r="J106" i="19"/>
  <c r="J98" i="19"/>
  <c r="E106" i="18"/>
  <c r="E98" i="18"/>
  <c r="R106" i="13"/>
  <c r="R98" i="13"/>
  <c r="R108" i="13"/>
  <c r="R109" i="13"/>
  <c r="E106" i="11"/>
  <c r="E98" i="11"/>
  <c r="H106" i="12"/>
  <c r="H98" i="12"/>
  <c r="Q106" i="9"/>
  <c r="Q98" i="9"/>
  <c r="K106" i="20"/>
  <c r="K98" i="20"/>
  <c r="R106" i="18"/>
  <c r="R98" i="18"/>
  <c r="R108" i="18"/>
  <c r="R109" i="18"/>
  <c r="D98" i="20"/>
  <c r="D108" i="20"/>
  <c r="D109" i="20"/>
  <c r="D106" i="20"/>
  <c r="N108" i="19"/>
  <c r="N109" i="19"/>
  <c r="P106" i="14"/>
  <c r="P98" i="14"/>
  <c r="R92" i="17"/>
  <c r="R108" i="17"/>
  <c r="R109" i="17"/>
  <c r="P106" i="11"/>
  <c r="P98" i="11"/>
  <c r="O106" i="10"/>
  <c r="O98" i="10"/>
  <c r="O108" i="10"/>
  <c r="O109" i="10"/>
  <c r="P106" i="10"/>
  <c r="P98" i="10"/>
  <c r="J106" i="18"/>
  <c r="J98" i="18"/>
  <c r="J108" i="18"/>
  <c r="J109" i="18"/>
  <c r="L106" i="20"/>
  <c r="L98" i="20"/>
  <c r="D106" i="10"/>
  <c r="D98" i="10"/>
  <c r="D108" i="10"/>
  <c r="D109" i="10"/>
  <c r="N106" i="9"/>
  <c r="N98" i="9"/>
  <c r="N108" i="9"/>
  <c r="N109" i="9"/>
  <c r="I106" i="6"/>
  <c r="I98" i="6"/>
  <c r="I108" i="6"/>
  <c r="I109" i="6"/>
  <c r="C106" i="17"/>
  <c r="C98" i="17"/>
  <c r="C108" i="17"/>
  <c r="C109" i="17"/>
  <c r="D108" i="11"/>
  <c r="D109" i="11"/>
  <c r="M106" i="19"/>
  <c r="M98" i="19"/>
  <c r="J108" i="19"/>
  <c r="J109" i="19"/>
  <c r="F106" i="14"/>
  <c r="F98" i="14"/>
  <c r="F106" i="10"/>
  <c r="F98" i="10"/>
  <c r="H106" i="13"/>
  <c r="H98" i="13"/>
  <c r="G106" i="15"/>
  <c r="G98" i="15"/>
  <c r="P106" i="20"/>
  <c r="P98" i="20"/>
  <c r="G106" i="19"/>
  <c r="G98" i="19"/>
  <c r="D106" i="17"/>
  <c r="D98" i="17"/>
  <c r="Q108" i="10"/>
  <c r="Q109" i="10"/>
  <c r="I98" i="15"/>
  <c r="I106" i="15"/>
  <c r="I106" i="5"/>
  <c r="I98" i="5"/>
  <c r="I106" i="21"/>
  <c r="I98" i="21"/>
  <c r="R106" i="14"/>
  <c r="R98" i="14"/>
  <c r="R108" i="14"/>
  <c r="R109" i="14"/>
  <c r="Q92" i="17"/>
  <c r="Q108" i="17"/>
  <c r="Q109" i="17"/>
  <c r="S106" i="19"/>
  <c r="S98" i="19"/>
  <c r="S108" i="19"/>
  <c r="S109" i="19"/>
  <c r="M106" i="21"/>
  <c r="M98" i="21"/>
  <c r="N106" i="19"/>
  <c r="N98" i="19"/>
  <c r="T98" i="18"/>
  <c r="Q106" i="10"/>
  <c r="Q98" i="10"/>
  <c r="T106" i="9"/>
  <c r="T98" i="9"/>
  <c r="O106" i="8"/>
  <c r="O98" i="8"/>
  <c r="F108" i="8"/>
  <c r="F109" i="8"/>
  <c r="J106" i="21"/>
  <c r="J98" i="21"/>
  <c r="Q106" i="15"/>
  <c r="Q98" i="15"/>
  <c r="R106" i="12"/>
  <c r="R98" i="12"/>
  <c r="R108" i="12"/>
  <c r="R109" i="12"/>
  <c r="N108" i="18"/>
  <c r="N109" i="18"/>
  <c r="M108" i="13"/>
  <c r="M109" i="13"/>
  <c r="K44" i="14"/>
  <c r="J108" i="9"/>
  <c r="J109" i="9"/>
  <c r="N106" i="15"/>
  <c r="N98" i="15"/>
  <c r="D106" i="11"/>
  <c r="D98" i="11"/>
  <c r="H106" i="21"/>
  <c r="H98" i="21"/>
  <c r="Q106" i="17"/>
  <c r="Q98" i="17"/>
  <c r="Q92" i="14"/>
  <c r="N108" i="16"/>
  <c r="N109" i="16"/>
  <c r="D106" i="13"/>
  <c r="D98" i="13"/>
  <c r="N106" i="11"/>
  <c r="N98" i="11"/>
  <c r="N108" i="11"/>
  <c r="N109" i="11"/>
  <c r="G106" i="17"/>
  <c r="G98" i="17"/>
  <c r="G108" i="17"/>
  <c r="G109" i="17"/>
  <c r="Q106" i="14"/>
  <c r="Q98" i="14"/>
  <c r="O44" i="15"/>
  <c r="L106" i="16"/>
  <c r="L98" i="16"/>
  <c r="L108" i="16"/>
  <c r="L109" i="16"/>
  <c r="O106" i="9"/>
  <c r="O98" i="9"/>
  <c r="L106" i="18"/>
  <c r="L98" i="18"/>
  <c r="L108" i="18"/>
  <c r="L109" i="18"/>
  <c r="K106" i="10"/>
  <c r="K98" i="10"/>
  <c r="K108" i="10"/>
  <c r="K109" i="10"/>
  <c r="O106" i="18"/>
  <c r="O98" i="18"/>
  <c r="S108" i="5"/>
  <c r="S109" i="5"/>
  <c r="S98" i="16"/>
  <c r="S108" i="16"/>
  <c r="S109" i="16"/>
  <c r="S108" i="12"/>
  <c r="S109" i="12"/>
  <c r="M94" i="7"/>
  <c r="M43" i="7"/>
  <c r="M95" i="7"/>
  <c r="R108" i="7"/>
  <c r="R109" i="7"/>
  <c r="T94" i="10"/>
  <c r="T92" i="10"/>
  <c r="T43" i="10"/>
  <c r="T95" i="10"/>
  <c r="H98" i="9"/>
  <c r="H108" i="9"/>
  <c r="H109" i="9"/>
  <c r="Q98" i="6"/>
  <c r="Q108" i="6"/>
  <c r="Q109" i="6"/>
  <c r="D106" i="19"/>
  <c r="G98" i="13"/>
  <c r="G108" i="13"/>
  <c r="G109" i="13"/>
  <c r="F106" i="15"/>
  <c r="Q98" i="11"/>
  <c r="C106" i="9"/>
  <c r="G106" i="6"/>
  <c r="H106" i="14"/>
  <c r="G44" i="5"/>
  <c r="Q108" i="8"/>
  <c r="Q109" i="8"/>
  <c r="P94" i="13"/>
  <c r="P43" i="13"/>
  <c r="F94" i="5"/>
  <c r="F43" i="5"/>
  <c r="F95" i="5"/>
  <c r="L98" i="11"/>
  <c r="K108" i="5"/>
  <c r="K109" i="5"/>
  <c r="O106" i="16"/>
  <c r="K106" i="21"/>
  <c r="E95" i="19"/>
  <c r="E92" i="19"/>
  <c r="E44" i="19"/>
  <c r="G108" i="20"/>
  <c r="G109" i="20"/>
  <c r="E98" i="15"/>
  <c r="E106" i="15"/>
  <c r="L44" i="18"/>
  <c r="D98" i="16"/>
  <c r="D108" i="16"/>
  <c r="D109" i="16"/>
  <c r="I92" i="10"/>
  <c r="I108" i="10"/>
  <c r="I109" i="10"/>
  <c r="J98" i="16"/>
  <c r="J108" i="16"/>
  <c r="J109" i="16"/>
  <c r="Q98" i="13"/>
  <c r="G44" i="11"/>
  <c r="T44" i="11"/>
  <c r="C92" i="9"/>
  <c r="S108" i="9"/>
  <c r="S109" i="9"/>
  <c r="L106" i="10"/>
  <c r="F44" i="14"/>
  <c r="F92" i="15"/>
  <c r="F108" i="15"/>
  <c r="F109" i="15"/>
  <c r="R94" i="5"/>
  <c r="R92" i="5"/>
  <c r="R108" i="5"/>
  <c r="R109" i="5"/>
  <c r="R43" i="5"/>
  <c r="R95" i="5"/>
  <c r="L108" i="5"/>
  <c r="L109" i="5"/>
  <c r="M98" i="5"/>
  <c r="G94" i="12"/>
  <c r="G43" i="12"/>
  <c r="G95" i="12"/>
  <c r="M106" i="12"/>
  <c r="J106" i="20"/>
  <c r="D98" i="19"/>
  <c r="D108" i="19"/>
  <c r="D109" i="19"/>
  <c r="P98" i="15"/>
  <c r="H44" i="18"/>
  <c r="S106" i="12"/>
  <c r="F43" i="15"/>
  <c r="F95" i="15"/>
  <c r="F94" i="15"/>
  <c r="S44" i="16"/>
  <c r="Q98" i="20"/>
  <c r="Q108" i="20"/>
  <c r="Q109" i="20"/>
  <c r="R95" i="17"/>
  <c r="R44" i="17"/>
  <c r="I108" i="17"/>
  <c r="I109" i="17"/>
  <c r="O94" i="12"/>
  <c r="O43" i="12"/>
  <c r="Q95" i="11"/>
  <c r="Q92" i="11"/>
  <c r="Q108" i="11"/>
  <c r="Q109" i="11"/>
  <c r="Q44" i="11"/>
  <c r="N98" i="12"/>
  <c r="Q108" i="15"/>
  <c r="Q109" i="15"/>
  <c r="M106" i="13"/>
  <c r="G92" i="11"/>
  <c r="G108" i="11"/>
  <c r="G109" i="11"/>
  <c r="O95" i="9"/>
  <c r="O92" i="9"/>
  <c r="O108" i="9"/>
  <c r="O109" i="9"/>
  <c r="O44" i="9"/>
  <c r="T92" i="11"/>
  <c r="T108" i="11"/>
  <c r="T109" i="11"/>
  <c r="D98" i="9"/>
  <c r="D108" i="9"/>
  <c r="D109" i="9"/>
  <c r="C44" i="9"/>
  <c r="G44" i="17"/>
  <c r="F92" i="14"/>
  <c r="P43" i="8"/>
  <c r="P95" i="8"/>
  <c r="P94" i="8"/>
  <c r="F44" i="9"/>
  <c r="T98" i="7"/>
  <c r="T108" i="7"/>
  <c r="T109" i="7"/>
  <c r="T106" i="7"/>
  <c r="F44" i="15"/>
  <c r="F92" i="5"/>
  <c r="F108" i="5"/>
  <c r="F109" i="5"/>
  <c r="T106" i="17"/>
  <c r="C98" i="18"/>
  <c r="P106" i="8"/>
  <c r="Q108" i="7"/>
  <c r="Q109" i="7"/>
  <c r="I108" i="21"/>
  <c r="I109" i="21"/>
  <c r="F106" i="16"/>
  <c r="F98" i="16"/>
  <c r="D92" i="25"/>
  <c r="D108" i="25"/>
  <c r="D109" i="25"/>
  <c r="E98" i="25"/>
  <c r="T94" i="19"/>
  <c r="T43" i="19"/>
  <c r="T95" i="19"/>
  <c r="T44" i="19"/>
  <c r="G92" i="21"/>
  <c r="G108" i="21"/>
  <c r="G109" i="21"/>
  <c r="N95" i="21"/>
  <c r="N44" i="21"/>
  <c r="K44" i="20"/>
  <c r="T44" i="20"/>
  <c r="Q98" i="21"/>
  <c r="Q108" i="21"/>
  <c r="Q109" i="21"/>
  <c r="O106" i="17"/>
  <c r="O98" i="17"/>
  <c r="P44" i="19"/>
  <c r="C44" i="17"/>
  <c r="N44" i="19"/>
  <c r="O98" i="15"/>
  <c r="H92" i="18"/>
  <c r="H108" i="18"/>
  <c r="H109" i="18"/>
  <c r="K44" i="18"/>
  <c r="P108" i="16"/>
  <c r="P109" i="16"/>
  <c r="O44" i="14"/>
  <c r="T108" i="12"/>
  <c r="T109" i="12"/>
  <c r="J98" i="20"/>
  <c r="N44" i="17"/>
  <c r="H44" i="16"/>
  <c r="H98" i="14"/>
  <c r="H108" i="14"/>
  <c r="H109" i="14"/>
  <c r="N44" i="20"/>
  <c r="J98" i="14"/>
  <c r="K98" i="19"/>
  <c r="H44" i="17"/>
  <c r="I108" i="15"/>
  <c r="I109" i="15"/>
  <c r="E44" i="12"/>
  <c r="P98" i="13"/>
  <c r="M98" i="14"/>
  <c r="D92" i="15"/>
  <c r="D108" i="15"/>
  <c r="D109" i="15"/>
  <c r="C44" i="13"/>
  <c r="M92" i="18"/>
  <c r="P94" i="10"/>
  <c r="P43" i="10"/>
  <c r="K106" i="11"/>
  <c r="S98" i="12"/>
  <c r="R106" i="9"/>
  <c r="R44" i="9"/>
  <c r="C98" i="12"/>
  <c r="Q44" i="10"/>
  <c r="T95" i="14"/>
  <c r="T92" i="14"/>
  <c r="T44" i="14"/>
  <c r="K98" i="17"/>
  <c r="E106" i="5"/>
  <c r="G98" i="6"/>
  <c r="R44" i="5"/>
  <c r="H98" i="5"/>
  <c r="D98" i="8"/>
  <c r="Q95" i="14"/>
  <c r="Q44" i="14"/>
  <c r="Q95" i="25"/>
  <c r="Q92" i="25"/>
  <c r="Q108" i="25"/>
  <c r="Q109" i="25"/>
  <c r="Q44" i="25"/>
  <c r="O94" i="25"/>
  <c r="O43" i="25"/>
  <c r="O95" i="25"/>
  <c r="N92" i="21"/>
  <c r="N108" i="21"/>
  <c r="N109" i="21"/>
  <c r="H92" i="21"/>
  <c r="H108" i="21"/>
  <c r="H109" i="21"/>
  <c r="J108" i="15"/>
  <c r="J109" i="15"/>
  <c r="C94" i="12"/>
  <c r="C43" i="12"/>
  <c r="K98" i="14"/>
  <c r="I98" i="20"/>
  <c r="I108" i="20"/>
  <c r="I109" i="20"/>
  <c r="G108" i="14"/>
  <c r="G109" i="14"/>
  <c r="N92" i="20"/>
  <c r="N108" i="20"/>
  <c r="N109" i="20"/>
  <c r="P98" i="17"/>
  <c r="P108" i="17"/>
  <c r="P109" i="17"/>
  <c r="E106" i="14"/>
  <c r="E98" i="14"/>
  <c r="E108" i="14"/>
  <c r="E109" i="14"/>
  <c r="K94" i="14"/>
  <c r="K92" i="14"/>
  <c r="K108" i="14"/>
  <c r="K109" i="14"/>
  <c r="K43" i="14"/>
  <c r="K95" i="14"/>
  <c r="O98" i="11"/>
  <c r="P108" i="11"/>
  <c r="P109" i="11"/>
  <c r="F108" i="11"/>
  <c r="F109" i="11"/>
  <c r="K98" i="8"/>
  <c r="R98" i="11"/>
  <c r="C98" i="9"/>
  <c r="G44" i="25"/>
  <c r="R92" i="9"/>
  <c r="I108" i="7"/>
  <c r="I109" i="7"/>
  <c r="P108" i="9"/>
  <c r="P109" i="9"/>
  <c r="J108" i="7"/>
  <c r="J109" i="7"/>
  <c r="G44" i="10"/>
  <c r="I98" i="17"/>
  <c r="G44" i="8"/>
  <c r="G95" i="8"/>
  <c r="E94" i="5"/>
  <c r="E43" i="5"/>
  <c r="E98" i="5"/>
  <c r="D98" i="6"/>
  <c r="D108" i="6"/>
  <c r="D109" i="6"/>
  <c r="C98" i="8"/>
  <c r="O98" i="6"/>
  <c r="O108" i="6"/>
  <c r="O109" i="6"/>
  <c r="S95" i="17"/>
  <c r="S92" i="17"/>
  <c r="S108" i="17"/>
  <c r="S109" i="17"/>
  <c r="S44" i="17"/>
  <c r="O98" i="25"/>
  <c r="J95" i="20"/>
  <c r="J92" i="20"/>
  <c r="J108" i="20"/>
  <c r="J109" i="20"/>
  <c r="J44" i="20"/>
  <c r="T98" i="21"/>
  <c r="T108" i="21"/>
  <c r="T109" i="21"/>
  <c r="T92" i="20"/>
  <c r="T108" i="20"/>
  <c r="T109" i="20"/>
  <c r="E95" i="25"/>
  <c r="E92" i="25"/>
  <c r="E44" i="25"/>
  <c r="P44" i="25"/>
  <c r="O108" i="19"/>
  <c r="O109" i="19"/>
  <c r="P44" i="20"/>
  <c r="F98" i="18"/>
  <c r="F108" i="18"/>
  <c r="F109" i="18"/>
  <c r="C106" i="19"/>
  <c r="C94" i="19"/>
  <c r="C43" i="19"/>
  <c r="P92" i="19"/>
  <c r="P108" i="19"/>
  <c r="P109" i="19"/>
  <c r="T106" i="15"/>
  <c r="E106" i="19"/>
  <c r="E98" i="19"/>
  <c r="H44" i="21"/>
  <c r="H92" i="20"/>
  <c r="H108" i="20"/>
  <c r="H109" i="20"/>
  <c r="S106" i="18"/>
  <c r="I92" i="19"/>
  <c r="I108" i="19"/>
  <c r="I109" i="19"/>
  <c r="I98" i="18"/>
  <c r="R98" i="16"/>
  <c r="J95" i="14"/>
  <c r="J92" i="14"/>
  <c r="J44" i="14"/>
  <c r="E98" i="17"/>
  <c r="E108" i="17"/>
  <c r="E109" i="17"/>
  <c r="T98" i="16"/>
  <c r="T108" i="16"/>
  <c r="T109" i="16"/>
  <c r="T98" i="19"/>
  <c r="L44" i="17"/>
  <c r="E92" i="12"/>
  <c r="M98" i="13"/>
  <c r="M95" i="15"/>
  <c r="M92" i="15"/>
  <c r="M108" i="15"/>
  <c r="M109" i="15"/>
  <c r="M44" i="15"/>
  <c r="J95" i="12"/>
  <c r="J92" i="12"/>
  <c r="J108" i="12"/>
  <c r="J109" i="12"/>
  <c r="J44" i="12"/>
  <c r="L108" i="12"/>
  <c r="L109" i="12"/>
  <c r="H108" i="10"/>
  <c r="H109" i="10"/>
  <c r="J106" i="11"/>
  <c r="O108" i="8"/>
  <c r="O109" i="8"/>
  <c r="G108" i="6"/>
  <c r="G109" i="6"/>
  <c r="R98" i="7"/>
  <c r="Q98" i="8"/>
  <c r="E44" i="11"/>
  <c r="E44" i="8"/>
  <c r="G92" i="10"/>
  <c r="G108" i="10"/>
  <c r="G109" i="10"/>
  <c r="E94" i="7"/>
  <c r="E43" i="7"/>
  <c r="P94" i="15"/>
  <c r="P43" i="15"/>
  <c r="P95" i="15"/>
  <c r="S106" i="5"/>
  <c r="F92" i="10"/>
  <c r="F108" i="10"/>
  <c r="F109" i="10"/>
  <c r="G92" i="8"/>
  <c r="G108" i="8"/>
  <c r="G109" i="8"/>
  <c r="Q43" i="5"/>
  <c r="Q95" i="5"/>
  <c r="Q94" i="5"/>
  <c r="T44" i="10"/>
  <c r="L106" i="5"/>
  <c r="O98" i="5"/>
  <c r="O108" i="5"/>
  <c r="O109" i="5"/>
  <c r="E98" i="7"/>
  <c r="S44" i="15"/>
  <c r="O92" i="25"/>
  <c r="O108" i="25"/>
  <c r="O109" i="25"/>
  <c r="E98" i="20"/>
  <c r="E108" i="20"/>
  <c r="E109" i="20"/>
  <c r="P92" i="20"/>
  <c r="P108" i="20"/>
  <c r="P109" i="20"/>
  <c r="K44" i="6"/>
  <c r="F92" i="20"/>
  <c r="F108" i="20"/>
  <c r="F109" i="20"/>
  <c r="S44" i="19"/>
  <c r="H44" i="20"/>
  <c r="O95" i="18"/>
  <c r="O92" i="18"/>
  <c r="O108" i="18"/>
  <c r="O109" i="18"/>
  <c r="O44" i="18"/>
  <c r="J44" i="19"/>
  <c r="O98" i="16"/>
  <c r="O108" i="16"/>
  <c r="O109" i="16"/>
  <c r="G43" i="18"/>
  <c r="G95" i="18"/>
  <c r="G94" i="18"/>
  <c r="G92" i="18"/>
  <c r="G108" i="18"/>
  <c r="G109" i="18"/>
  <c r="T92" i="15"/>
  <c r="T108" i="15"/>
  <c r="T109" i="15"/>
  <c r="G98" i="16"/>
  <c r="G108" i="16"/>
  <c r="G109" i="16"/>
  <c r="C94" i="14"/>
  <c r="C92" i="14"/>
  <c r="C108" i="14"/>
  <c r="C109" i="14"/>
  <c r="C43" i="14"/>
  <c r="C95" i="14"/>
  <c r="S106" i="11"/>
  <c r="L106" i="15"/>
  <c r="O44" i="16"/>
  <c r="L92" i="17"/>
  <c r="L108" i="17"/>
  <c r="L109" i="17"/>
  <c r="O94" i="11"/>
  <c r="O43" i="11"/>
  <c r="L95" i="15"/>
  <c r="L92" i="15"/>
  <c r="L44" i="15"/>
  <c r="C94" i="10"/>
  <c r="C43" i="10"/>
  <c r="P98" i="9"/>
  <c r="O44" i="10"/>
  <c r="G44" i="15"/>
  <c r="K44" i="11"/>
  <c r="M94" i="9"/>
  <c r="M43" i="9"/>
  <c r="S44" i="5"/>
  <c r="K108" i="8"/>
  <c r="K109" i="8"/>
  <c r="D92" i="8"/>
  <c r="D108" i="8"/>
  <c r="D109" i="8"/>
  <c r="M44" i="11"/>
  <c r="M108" i="5"/>
  <c r="M109" i="5"/>
  <c r="E92" i="11"/>
  <c r="K98" i="25"/>
  <c r="O98" i="19"/>
  <c r="G98" i="5"/>
  <c r="G108" i="5"/>
  <c r="G109" i="5"/>
  <c r="N44" i="11"/>
  <c r="P98" i="8"/>
  <c r="C44" i="5"/>
  <c r="I44" i="10"/>
  <c r="E98" i="8"/>
  <c r="E108" i="8"/>
  <c r="E109" i="8"/>
  <c r="S95" i="14"/>
  <c r="S92" i="14"/>
  <c r="S108" i="14"/>
  <c r="S109" i="14"/>
  <c r="S44" i="14"/>
  <c r="F44" i="10"/>
  <c r="P106" i="7"/>
  <c r="N92" i="10"/>
  <c r="N108" i="10"/>
  <c r="N109" i="10"/>
  <c r="S108" i="6"/>
  <c r="S109" i="6"/>
  <c r="I92" i="5"/>
  <c r="I108" i="5"/>
  <c r="I109" i="5"/>
  <c r="K98" i="9"/>
  <c r="K98" i="6"/>
  <c r="K108" i="6"/>
  <c r="K109" i="6"/>
  <c r="D98" i="12"/>
  <c r="D108" i="12"/>
  <c r="D109" i="12"/>
  <c r="D106" i="12"/>
  <c r="O44" i="25"/>
  <c r="E44" i="6"/>
  <c r="N106" i="18"/>
  <c r="N98" i="18"/>
  <c r="N98" i="14"/>
  <c r="N108" i="14"/>
  <c r="N109" i="14"/>
  <c r="N95" i="15"/>
  <c r="N92" i="15"/>
  <c r="N108" i="15"/>
  <c r="N109" i="15"/>
  <c r="N44" i="15"/>
  <c r="F98" i="15"/>
  <c r="E108" i="18"/>
  <c r="E109" i="18"/>
  <c r="R98" i="19"/>
  <c r="R108" i="19"/>
  <c r="R109" i="19"/>
  <c r="H108" i="11"/>
  <c r="H109" i="11"/>
  <c r="C106" i="11"/>
  <c r="C98" i="11"/>
  <c r="K108" i="13"/>
  <c r="K109" i="13"/>
  <c r="J108" i="10"/>
  <c r="J109" i="10"/>
  <c r="G108" i="15"/>
  <c r="G109" i="15"/>
  <c r="K92" i="11"/>
  <c r="S94" i="13"/>
  <c r="S43" i="13"/>
  <c r="F92" i="9"/>
  <c r="F108" i="9"/>
  <c r="F109" i="9"/>
  <c r="G106" i="11"/>
  <c r="D44" i="8"/>
  <c r="T108" i="5"/>
  <c r="T109" i="5"/>
  <c r="G44" i="13"/>
  <c r="H94" i="13"/>
  <c r="H43" i="13"/>
  <c r="D108" i="13"/>
  <c r="D109" i="13"/>
  <c r="C44" i="8"/>
  <c r="N108" i="5"/>
  <c r="N109" i="5"/>
  <c r="L98" i="10"/>
  <c r="L108" i="10"/>
  <c r="L109" i="10"/>
  <c r="L98" i="6"/>
  <c r="L108" i="6"/>
  <c r="L109" i="6"/>
  <c r="I44" i="5"/>
  <c r="J98" i="6"/>
  <c r="J108" i="6"/>
  <c r="J109" i="6"/>
  <c r="C108" i="11"/>
  <c r="C109" i="11"/>
  <c r="Q95" i="17"/>
  <c r="Q44" i="17"/>
  <c r="D106" i="18"/>
  <c r="P92" i="25"/>
  <c r="P108" i="25"/>
  <c r="P109" i="25"/>
  <c r="L95" i="20"/>
  <c r="L92" i="20"/>
  <c r="L108" i="20"/>
  <c r="L109" i="20"/>
  <c r="L44" i="20"/>
  <c r="N106" i="25"/>
  <c r="D44" i="25"/>
  <c r="J44" i="25"/>
  <c r="C98" i="25"/>
  <c r="I44" i="25"/>
  <c r="M44" i="20"/>
  <c r="M94" i="17"/>
  <c r="M43" i="17"/>
  <c r="D98" i="18"/>
  <c r="D108" i="18"/>
  <c r="D109" i="18"/>
  <c r="K106" i="15"/>
  <c r="S98" i="18"/>
  <c r="S108" i="18"/>
  <c r="S109" i="18"/>
  <c r="C94" i="16"/>
  <c r="C43" i="16"/>
  <c r="P98" i="19"/>
  <c r="M98" i="18"/>
  <c r="T44" i="18"/>
  <c r="R44" i="16"/>
  <c r="R95" i="16"/>
  <c r="R92" i="16"/>
  <c r="R108" i="16"/>
  <c r="R109" i="16"/>
  <c r="C43" i="15"/>
  <c r="C94" i="15"/>
  <c r="O92" i="17"/>
  <c r="K44" i="17"/>
  <c r="S98" i="15"/>
  <c r="S108" i="15"/>
  <c r="S109" i="15"/>
  <c r="L98" i="14"/>
  <c r="L108" i="14"/>
  <c r="L109" i="14"/>
  <c r="R95" i="11"/>
  <c r="R92" i="11"/>
  <c r="R44" i="11"/>
  <c r="D44" i="17"/>
  <c r="I92" i="18"/>
  <c r="I108" i="18"/>
  <c r="I109" i="18"/>
  <c r="N98" i="16"/>
  <c r="M106" i="16"/>
  <c r="O94" i="13"/>
  <c r="O43" i="13"/>
  <c r="I98" i="16"/>
  <c r="I108" i="16"/>
  <c r="I109" i="16"/>
  <c r="F92" i="16"/>
  <c r="S106" i="13"/>
  <c r="T98" i="20"/>
  <c r="J106" i="15"/>
  <c r="H44" i="14"/>
  <c r="K44" i="13"/>
  <c r="K108" i="9"/>
  <c r="K109" i="9"/>
  <c r="T95" i="9"/>
  <c r="T92" i="9"/>
  <c r="T108" i="9"/>
  <c r="T109" i="9"/>
  <c r="T44" i="9"/>
  <c r="R106" i="5"/>
  <c r="C106" i="5"/>
  <c r="J106" i="5"/>
  <c r="S108" i="10"/>
  <c r="S109" i="10"/>
  <c r="H44" i="12"/>
  <c r="E98" i="12"/>
  <c r="S106" i="6"/>
  <c r="O44" i="8"/>
  <c r="C92" i="8"/>
  <c r="C108" i="8"/>
  <c r="C109" i="8"/>
  <c r="M92" i="14"/>
  <c r="M108" i="14"/>
  <c r="M109" i="14"/>
  <c r="H106" i="7"/>
  <c r="H98" i="7"/>
  <c r="H108" i="7"/>
  <c r="H109" i="7"/>
  <c r="S98" i="5"/>
  <c r="K108" i="20"/>
  <c r="K109" i="20"/>
  <c r="F108" i="25"/>
  <c r="F109" i="25"/>
  <c r="L108" i="25"/>
  <c r="L109" i="25"/>
  <c r="C92" i="25"/>
  <c r="J92" i="25"/>
  <c r="J108" i="25"/>
  <c r="J109" i="25"/>
  <c r="J94" i="21"/>
  <c r="J43" i="21"/>
  <c r="L106" i="21"/>
  <c r="G108" i="25"/>
  <c r="G109" i="25"/>
  <c r="F44" i="21"/>
  <c r="P44" i="21"/>
  <c r="G106" i="18"/>
  <c r="M95" i="19"/>
  <c r="M92" i="19"/>
  <c r="M108" i="19"/>
  <c r="M109" i="19"/>
  <c r="M44" i="19"/>
  <c r="C108" i="18"/>
  <c r="C109" i="18"/>
  <c r="K98" i="18"/>
  <c r="K108" i="18"/>
  <c r="K109" i="18"/>
  <c r="T44" i="16"/>
  <c r="T92" i="18"/>
  <c r="T108" i="18"/>
  <c r="T109" i="18"/>
  <c r="T98" i="14"/>
  <c r="O44" i="17"/>
  <c r="E92" i="15"/>
  <c r="E108" i="15"/>
  <c r="E109" i="15"/>
  <c r="K92" i="17"/>
  <c r="K108" i="17"/>
  <c r="K109" i="17"/>
  <c r="O94" i="15"/>
  <c r="O92" i="15"/>
  <c r="O108" i="15"/>
  <c r="O109" i="15"/>
  <c r="O43" i="15"/>
  <c r="O95" i="15"/>
  <c r="G44" i="19"/>
  <c r="D92" i="17"/>
  <c r="M108" i="16"/>
  <c r="M109" i="16"/>
  <c r="G98" i="12"/>
  <c r="E44" i="16"/>
  <c r="J106" i="12"/>
  <c r="F44" i="16"/>
  <c r="J44" i="11"/>
  <c r="N44" i="14"/>
  <c r="D92" i="14"/>
  <c r="D108" i="14"/>
  <c r="D109" i="14"/>
  <c r="L95" i="11"/>
  <c r="L92" i="11"/>
  <c r="L108" i="11"/>
  <c r="L109" i="11"/>
  <c r="L44" i="11"/>
  <c r="E98" i="9"/>
  <c r="Q108" i="9"/>
  <c r="Q109" i="9"/>
  <c r="N108" i="12"/>
  <c r="N109" i="12"/>
  <c r="M44" i="25"/>
  <c r="F98" i="8"/>
  <c r="H92" i="12"/>
  <c r="P44" i="15"/>
  <c r="L44" i="9"/>
  <c r="D44" i="13"/>
  <c r="E44" i="9"/>
  <c r="D44" i="9"/>
  <c r="D98" i="14"/>
  <c r="J44" i="5"/>
  <c r="L98" i="7"/>
  <c r="L108" i="7"/>
  <c r="L109" i="7"/>
  <c r="P44" i="5"/>
  <c r="D98" i="7"/>
  <c r="D108" i="7"/>
  <c r="D109" i="7"/>
  <c r="H92" i="5"/>
  <c r="H108" i="5"/>
  <c r="H109" i="5"/>
  <c r="K108" i="25"/>
  <c r="K109" i="25"/>
  <c r="M108" i="21"/>
  <c r="M109" i="21"/>
  <c r="M98" i="20"/>
  <c r="M108" i="20"/>
  <c r="M109" i="20"/>
  <c r="P92" i="21"/>
  <c r="P108" i="21"/>
  <c r="P109" i="21"/>
  <c r="L92" i="19"/>
  <c r="L108" i="19"/>
  <c r="L109" i="19"/>
  <c r="N98" i="21"/>
  <c r="G98" i="20"/>
  <c r="R106" i="17"/>
  <c r="S106" i="14"/>
  <c r="Q94" i="16"/>
  <c r="Q43" i="16"/>
  <c r="E44" i="15"/>
  <c r="L98" i="15"/>
  <c r="G92" i="19"/>
  <c r="G108" i="19"/>
  <c r="G109" i="19"/>
  <c r="F106" i="12"/>
  <c r="F98" i="12"/>
  <c r="F108" i="12"/>
  <c r="F109" i="12"/>
  <c r="K92" i="19"/>
  <c r="K44" i="10"/>
  <c r="C98" i="13"/>
  <c r="C108" i="13"/>
  <c r="C109" i="13"/>
  <c r="R98" i="9"/>
  <c r="M98" i="12"/>
  <c r="M108" i="12"/>
  <c r="M109" i="12"/>
  <c r="E98" i="16"/>
  <c r="E108" i="16"/>
  <c r="E109" i="16"/>
  <c r="P92" i="14"/>
  <c r="P108" i="14"/>
  <c r="P109" i="14"/>
  <c r="K98" i="11"/>
  <c r="J98" i="9"/>
  <c r="E108" i="9"/>
  <c r="E109" i="9"/>
  <c r="Q92" i="13"/>
  <c r="Q108" i="13"/>
  <c r="Q109" i="13"/>
  <c r="J44" i="9"/>
  <c r="R98" i="15"/>
  <c r="R108" i="15"/>
  <c r="R109" i="15"/>
  <c r="T106" i="5"/>
  <c r="D106" i="14"/>
  <c r="J108" i="5"/>
  <c r="J109" i="5"/>
  <c r="D44" i="7"/>
  <c r="H44" i="5"/>
  <c r="T92" i="19"/>
  <c r="T108" i="19"/>
  <c r="T109" i="19"/>
  <c r="S95" i="13"/>
  <c r="S44" i="13"/>
  <c r="M108" i="18"/>
  <c r="M109" i="18"/>
  <c r="M44" i="7"/>
  <c r="C95" i="10"/>
  <c r="C44" i="10"/>
  <c r="E95" i="5"/>
  <c r="E44" i="5"/>
  <c r="S92" i="13"/>
  <c r="S108" i="13"/>
  <c r="S109" i="13"/>
  <c r="O95" i="11"/>
  <c r="O92" i="11"/>
  <c r="O108" i="11"/>
  <c r="O109" i="11"/>
  <c r="O44" i="11"/>
  <c r="P92" i="15"/>
  <c r="P108" i="15"/>
  <c r="P109" i="15"/>
  <c r="J108" i="14"/>
  <c r="J109" i="14"/>
  <c r="Q95" i="16"/>
  <c r="Q44" i="16"/>
  <c r="R108" i="11"/>
  <c r="R109" i="11"/>
  <c r="C95" i="16"/>
  <c r="C92" i="16"/>
  <c r="C108" i="16"/>
  <c r="C109" i="16"/>
  <c r="C44" i="16"/>
  <c r="K108" i="11"/>
  <c r="K109" i="11"/>
  <c r="M95" i="9"/>
  <c r="M92" i="9"/>
  <c r="M108" i="9"/>
  <c r="M109" i="9"/>
  <c r="M44" i="9"/>
  <c r="E95" i="7"/>
  <c r="E44" i="7"/>
  <c r="T108" i="14"/>
  <c r="T109" i="14"/>
  <c r="G92" i="12"/>
  <c r="G108" i="12"/>
  <c r="G109" i="12"/>
  <c r="C108" i="9"/>
  <c r="C109" i="9"/>
  <c r="P95" i="10"/>
  <c r="P92" i="10"/>
  <c r="P108" i="10"/>
  <c r="P109" i="10"/>
  <c r="P44" i="10"/>
  <c r="Q92" i="16"/>
  <c r="Q108" i="16"/>
  <c r="Q109" i="16"/>
  <c r="E92" i="7"/>
  <c r="E108" i="7"/>
  <c r="E109" i="7"/>
  <c r="G44" i="12"/>
  <c r="P92" i="8"/>
  <c r="P108" i="8"/>
  <c r="P109" i="8"/>
  <c r="Q108" i="14"/>
  <c r="Q109" i="14"/>
  <c r="J95" i="21"/>
  <c r="J92" i="21"/>
  <c r="J108" i="21"/>
  <c r="J109" i="21"/>
  <c r="J44" i="21"/>
  <c r="C95" i="12"/>
  <c r="C92" i="12"/>
  <c r="C108" i="12"/>
  <c r="C109" i="12"/>
  <c r="C44" i="12"/>
  <c r="C92" i="10"/>
  <c r="C108" i="10"/>
  <c r="C109" i="10"/>
  <c r="D108" i="17"/>
  <c r="D109" i="17"/>
  <c r="F108" i="16"/>
  <c r="F109" i="16"/>
  <c r="H95" i="13"/>
  <c r="H92" i="13"/>
  <c r="H108" i="13"/>
  <c r="H109" i="13"/>
  <c r="H44" i="13"/>
  <c r="F108" i="14"/>
  <c r="F109" i="14"/>
  <c r="E108" i="19"/>
  <c r="E109" i="19"/>
  <c r="M92" i="7"/>
  <c r="M108" i="7"/>
  <c r="M109" i="7"/>
  <c r="L108" i="15"/>
  <c r="L109" i="15"/>
  <c r="H108" i="12"/>
  <c r="H109" i="12"/>
  <c r="C108" i="25"/>
  <c r="C109" i="25"/>
  <c r="O108" i="17"/>
  <c r="O109" i="17"/>
  <c r="Q44" i="5"/>
  <c r="F44" i="5"/>
  <c r="C95" i="19"/>
  <c r="C92" i="19"/>
  <c r="C108" i="19"/>
  <c r="C109" i="19"/>
  <c r="C44" i="19"/>
  <c r="G44" i="18"/>
  <c r="K108" i="19"/>
  <c r="K109" i="19"/>
  <c r="O95" i="13"/>
  <c r="O44" i="13"/>
  <c r="M95" i="17"/>
  <c r="M92" i="17"/>
  <c r="M108" i="17"/>
  <c r="M109" i="17"/>
  <c r="M44" i="17"/>
  <c r="Q92" i="5"/>
  <c r="Q108" i="5"/>
  <c r="Q109" i="5"/>
  <c r="E108" i="12"/>
  <c r="E109" i="12"/>
  <c r="O95" i="12"/>
  <c r="O44" i="12"/>
  <c r="T108" i="10"/>
  <c r="T109" i="10"/>
  <c r="E92" i="5"/>
  <c r="E108" i="5"/>
  <c r="E109" i="5"/>
  <c r="P95" i="13"/>
  <c r="P92" i="13"/>
  <c r="P108" i="13"/>
  <c r="P109" i="13"/>
  <c r="P44" i="13"/>
  <c r="P44" i="8"/>
  <c r="O92" i="13"/>
  <c r="O108" i="13"/>
  <c r="O109" i="13"/>
  <c r="C95" i="15"/>
  <c r="C92" i="15"/>
  <c r="C108" i="15"/>
  <c r="C109" i="15"/>
  <c r="C44" i="15"/>
  <c r="E108" i="11"/>
  <c r="E109" i="11"/>
  <c r="E108" i="25"/>
  <c r="E109" i="25"/>
  <c r="R108" i="9"/>
  <c r="R109" i="9"/>
  <c r="O92" i="12"/>
  <c r="O108" i="12"/>
  <c r="O109" i="12"/>
  <c r="C44" i="14"/>
</calcChain>
</file>

<file path=xl/sharedStrings.xml><?xml version="1.0" encoding="utf-8"?>
<sst xmlns="http://schemas.openxmlformats.org/spreadsheetml/2006/main" count="3059" uniqueCount="162">
  <si>
    <t>Andalucía</t>
  </si>
  <si>
    <t xml:space="preserve">Aragón 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</si>
  <si>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</si>
  <si>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</si>
  <si>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</si>
  <si>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</si>
  <si>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</si>
  <si>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</si>
  <si>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</si>
  <si>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</si>
  <si>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</si>
  <si>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>Comunidad de Madrid</t>
  </si>
  <si>
    <t>Región de Murcia</t>
  </si>
  <si>
    <t>Comunidad Foral de Navarra</t>
  </si>
  <si>
    <t xml:space="preserve">La Rioja </t>
  </si>
  <si>
    <t>Comunitat Valencia</t>
  </si>
  <si>
    <t>País Vasco</t>
  </si>
  <si>
    <t>Rehacer cuentas</t>
  </si>
  <si>
    <t>ingresos netos</t>
  </si>
  <si>
    <t>resto de ingresos</t>
  </si>
  <si>
    <t>gastos netos (sin transf a otras aapp)</t>
  </si>
  <si>
    <t>gastos de capital</t>
  </si>
  <si>
    <t>intereses</t>
  </si>
  <si>
    <t>otros gastos corrientes</t>
  </si>
  <si>
    <t xml:space="preserve">    de lo cual</t>
  </si>
  <si>
    <t>Remuneración de asalariados</t>
  </si>
  <si>
    <t>Consumos intermedios</t>
  </si>
  <si>
    <t>Prestaciones sociales en efectivo y en especie</t>
  </si>
  <si>
    <t>saldo presupuestario</t>
  </si>
  <si>
    <t xml:space="preserve">    check</t>
  </si>
  <si>
    <t>PIB utilizado por la IGAE</t>
  </si>
  <si>
    <t>Navarra</t>
  </si>
  <si>
    <t>Madrid</t>
  </si>
  <si>
    <t>Valencia</t>
  </si>
  <si>
    <t>Total CCAA</t>
  </si>
  <si>
    <t>Murcia</t>
  </si>
  <si>
    <t>RECURSOS NO FINANCIEROS</t>
  </si>
  <si>
    <t>RECURSOS CORRIENTES</t>
  </si>
  <si>
    <t>Producción de mercado</t>
  </si>
  <si>
    <t>Producción para uso final propio</t>
  </si>
  <si>
    <t>Pagos por otra producción no de mercado</t>
  </si>
  <si>
    <t>Impuestos del tipo valor añadido IVA</t>
  </si>
  <si>
    <t>Impuestos y derechos sobre las importaciones, excluido IVA</t>
  </si>
  <si>
    <t>Impuestos sobre los productos, excluido IVA e importaciones</t>
  </si>
  <si>
    <t>Otros impuestos sobre la producción</t>
  </si>
  <si>
    <t>Otras subvenciones a la producción</t>
  </si>
  <si>
    <t>Intereses</t>
  </si>
  <si>
    <t>Rentas de sociedades</t>
  </si>
  <si>
    <t>Otras rentas de la propiedad</t>
  </si>
  <si>
    <t>Impuestos sobre la renta</t>
  </si>
  <si>
    <t>Otros impuestos corrientes</t>
  </si>
  <si>
    <t>Cotizaciones sociales efectivas a cargo de los empleadores</t>
  </si>
  <si>
    <t>Cotizaciones sociales efectivas a cargo de los hogares</t>
  </si>
  <si>
    <t>Cotizaciones sociales imputadas</t>
  </si>
  <si>
    <t>Transferencias corrientes entre administraciones públicas</t>
  </si>
  <si>
    <t>Cooperación internacional corriente</t>
  </si>
  <si>
    <t>Indemnizaciones de seguro no vida</t>
  </si>
  <si>
    <t>Otras transferencias corrientes</t>
  </si>
  <si>
    <t>RECURSOS DE CAPITAL</t>
  </si>
  <si>
    <t>Impuestos sobre el capital</t>
  </si>
  <si>
    <t>Transferencias de capital entre administraciones públicas</t>
  </si>
  <si>
    <t>Ayudas a la inversión</t>
  </si>
  <si>
    <t>Otras transferencias de capital</t>
  </si>
  <si>
    <t>Ajuste por recaudación incierta</t>
  </si>
  <si>
    <t>total impuetos (sin cotizaciones sociales)</t>
  </si>
  <si>
    <t xml:space="preserve">   tota impuestol ajustado por rec incierta</t>
  </si>
  <si>
    <t>transferencias corrientes de otras aapp</t>
  </si>
  <si>
    <t>transferencias de capital de otras aapp</t>
  </si>
  <si>
    <t xml:space="preserve">  transferencias recibidias de aapp, total</t>
  </si>
  <si>
    <t>total ingresos</t>
  </si>
  <si>
    <t xml:space="preserve">EMPLEOS NO FINANCIEROS </t>
  </si>
  <si>
    <t xml:space="preserve">EMPLEOS CORRIENTES </t>
  </si>
  <si>
    <t>Subvenciones a los productos</t>
  </si>
  <si>
    <t xml:space="preserve">Intereses </t>
  </si>
  <si>
    <t>Impuestos corrientes sobre la renta... a pagar</t>
  </si>
  <si>
    <t>Prestaciones sociales distintas de las transferencias sociales en especie</t>
  </si>
  <si>
    <t>Transferencias sociales en especie: producción adquirida en el mercado</t>
  </si>
  <si>
    <t>Primas netas de seguro no vida</t>
  </si>
  <si>
    <t>Recursos propios de la UE: IVA y RNB</t>
  </si>
  <si>
    <t>Ajustes por la variación de los derechos por pensiones</t>
  </si>
  <si>
    <t>EMPLEOS DE CAPITAL</t>
  </si>
  <si>
    <t>Formación bruta de capital fijo</t>
  </si>
  <si>
    <t>Variación de existencias y adquisiciones menos cesiones de objetos valiosos</t>
  </si>
  <si>
    <t>Adquisiciones netas de activos no financieros no producidos</t>
  </si>
  <si>
    <t>AHORRO (TRC-TEC)</t>
  </si>
  <si>
    <t>CAPACIDAD (+) O NECESIDAD (-) DE FINANCIACIÓN (TR-TE)</t>
  </si>
  <si>
    <t>SALDO PRIMARIO (B9+D41p)</t>
  </si>
  <si>
    <t>transferencias a otras aapp, corrientres + de capital</t>
  </si>
  <si>
    <t>resto de opeaciones de capital</t>
  </si>
  <si>
    <t xml:space="preserve">  total gastos</t>
  </si>
  <si>
    <t>Total Administración Regional</t>
  </si>
  <si>
    <t>millones</t>
  </si>
  <si>
    <t>PIB utilizado por igae</t>
  </si>
  <si>
    <t>transferencias netas de otras AAPP</t>
  </si>
  <si>
    <t xml:space="preserve"> resumen ingresos:</t>
  </si>
  <si>
    <t xml:space="preserve">    resumen gastos:</t>
  </si>
  <si>
    <t>impuestos ajustados por recaudación incierta</t>
  </si>
  <si>
    <t>gastos corrientes netos de intereses</t>
  </si>
  <si>
    <t>And</t>
  </si>
  <si>
    <t>Ar</t>
  </si>
  <si>
    <t>Ast</t>
  </si>
  <si>
    <t>Ba</t>
  </si>
  <si>
    <t>Cana</t>
  </si>
  <si>
    <t>Cnt</t>
  </si>
  <si>
    <t>C-M</t>
  </si>
  <si>
    <t>CyL</t>
  </si>
  <si>
    <t>Cat</t>
  </si>
  <si>
    <t>Ex</t>
  </si>
  <si>
    <t>Ga</t>
  </si>
  <si>
    <t>Ma</t>
  </si>
  <si>
    <t>Mu</t>
  </si>
  <si>
    <t>Na</t>
  </si>
  <si>
    <t>Rio</t>
  </si>
  <si>
    <t>Va</t>
  </si>
  <si>
    <t>PV</t>
  </si>
  <si>
    <t>OJO CON EL ORDEN DE LAS REGIONES, NO ES EL HABITUAL</t>
  </si>
  <si>
    <t>check</t>
  </si>
  <si>
    <t>recursos no financieros netos, incluye transferencias netas de otras administraciones publicas</t>
  </si>
  <si>
    <t>Total España</t>
  </si>
  <si>
    <t>dif con suma</t>
  </si>
  <si>
    <t>millones de euros corrientes</t>
  </si>
  <si>
    <t>empleos netos (sin transf a otras aapp)</t>
  </si>
  <si>
    <t>DEFLACTOR DEL PIB, 2010 = 1.00</t>
  </si>
  <si>
    <t>España</t>
  </si>
  <si>
    <t>población padrón 1 de enero, ine</t>
  </si>
  <si>
    <t>Prestaciones sociales en efectivo y en especie (producción de mercado adquirida por las aapp)</t>
  </si>
  <si>
    <t>(transferencias recibidas - transferencias pagadas)</t>
  </si>
  <si>
    <t xml:space="preserve">Fuente:IGAE, Intervención General de la Administración del Estado (IGAE, 2017a). Operaciones no financieras del subsector administración regional y detalle por comunidades.
</t>
  </si>
  <si>
    <t>http://www.igae.pap.minhap.gob.es/sitios/igae/es-ES/ContabilidadNacional/infadmPublicas/infadmcomunidadesautonomas/Paginas/ianofinancierasCA.aspx</t>
  </si>
  <si>
    <t>Otras variables</t>
  </si>
  <si>
    <t>PIB a precios corrientes</t>
  </si>
  <si>
    <t>deflactor del PIB nacional</t>
  </si>
  <si>
    <t>población padron 1 de enero, INE</t>
  </si>
  <si>
    <t>para más detalles sobre la construcción de las series y sus fuentes véase</t>
  </si>
  <si>
    <t>http://www.fedea.net/hacienda-autonomica/</t>
  </si>
  <si>
    <t>Recursos</t>
  </si>
  <si>
    <t>recursos no financieros netos o ajustados, incluye transferencias netas de otras administraciones publicas</t>
  </si>
  <si>
    <t>componentes de los recursos ajustados:</t>
  </si>
  <si>
    <t xml:space="preserve">   componentes de los recursos ajustados:</t>
  </si>
  <si>
    <t>transferencias netas de otras AAPP (transferencias recibidas - transferencias pagadas)</t>
  </si>
  <si>
    <t>resto de ingresos/recursos</t>
  </si>
  <si>
    <t>Empleos</t>
  </si>
  <si>
    <t>empleos netos (sin transferencias a otras aapp)</t>
  </si>
  <si>
    <t xml:space="preserve">  componentes de los empleos netos:</t>
  </si>
  <si>
    <t>empleos corrientes netos de intereses</t>
  </si>
  <si>
    <t xml:space="preserve">  de lo cual:</t>
  </si>
  <si>
    <t>capacidad/necesidadesd e financiación</t>
  </si>
  <si>
    <t>Series de los principales agregados:</t>
  </si>
  <si>
    <t xml:space="preserve">    de lo cual:</t>
  </si>
  <si>
    <t>Datos de CNE, consumo final CCAA</t>
  </si>
  <si>
    <t>x</t>
  </si>
  <si>
    <t>suma de conceptos indicados</t>
  </si>
  <si>
    <t>Nota: consumo público (aprox)</t>
  </si>
  <si>
    <t>CCAARC</t>
  </si>
  <si>
    <t>intereses/pob</t>
  </si>
  <si>
    <t>(P)</t>
  </si>
  <si>
    <t>(A)</t>
  </si>
  <si>
    <t xml:space="preserve"> = Ceuta y Melilla +extra regio</t>
  </si>
  <si>
    <t>2017 avamce</t>
  </si>
  <si>
    <t>Datos de la IGAE</t>
  </si>
  <si>
    <t>de la Fuente, A. (2019). "Las finanzas autonómicas en 2018 y entre 2003 y 2018." Fedea, Observatorio de las CCAAA y serie Estudios sobre Economía Española</t>
  </si>
  <si>
    <t>Fuente:IGAE, Intervención General de la Administración del Estado. Operaciones no financieras del subsector administración regional y detalle por comunidades.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</si>
</sst>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12"/>
      <color theme="1"/>
      <name val="Calibri"/>
      <family val="2"/>
      <scheme val="minor"/>
    </font>
    <font>
      <b/>
      <sz val="10"/>
      <name val="Verdana"/>
      <family val="2"/>
    </font>
    <font>
      <i/>
      <sz val="12"/>
      <name val="Palatino"/>
      <family val="1"/>
    </font>
    <font>
      <sz val="12"/>
      <name val="Palatino"/>
      <family val="1"/>
    </font>
    <font>
      <sz val="12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5"/>
      <color indexed="12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name val="Palatino"/>
      <family val="1"/>
    </font>
    <font>
      <b/>
      <i/>
      <sz val="12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7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2" borderId="0" xfId="0" applyNumberFormat="1" applyFill="1"/>
    <xf numFmtId="164" fontId="0" fillId="0" borderId="0" xfId="0" applyNumberFormat="1"/>
    <xf numFmtId="10" fontId="0" fillId="0" borderId="0" xfId="0" applyNumberFormat="1"/>
    <xf numFmtId="0" fontId="0" fillId="0" borderId="0" xfId="0" applyAlignment="1"/>
    <xf numFmtId="0" fontId="9" fillId="0" borderId="0" xfId="0" applyFont="1"/>
    <xf numFmtId="0" fontId="8" fillId="0" borderId="0" xfId="0" applyFont="1"/>
    <xf numFmtId="0" fontId="10" fillId="0" borderId="0" xfId="605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ont="1"/>
  </cellXfs>
  <cellStyles count="67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7" builtinId="9" hidden="1"/>
    <cellStyle name="Hipervínculo visitado" xfId="608" builtinId="9" hidden="1"/>
    <cellStyle name="Hipervínculo visitado" xfId="609" builtinId="9" hidden="1"/>
    <cellStyle name="Hipervínculo visitado" xfId="610" builtinId="9" hidden="1"/>
    <cellStyle name="Hipervínculo visitado" xfId="611" builtinId="9" hidden="1"/>
    <cellStyle name="Hipervínculo visitado" xfId="612" builtinId="9" hidden="1"/>
    <cellStyle name="Hipervínculo visitado" xfId="613" builtinId="9" hidden="1"/>
    <cellStyle name="Hipervínculo visitado" xfId="614" builtinId="9" hidden="1"/>
    <cellStyle name="Hipervínculo visitado" xfId="615" builtinId="9" hidden="1"/>
    <cellStyle name="Hipervínculo visitado" xfId="616" builtinId="9" hidden="1"/>
    <cellStyle name="Hipervínculo visitado" xfId="617" builtinId="9" hidden="1"/>
    <cellStyle name="Hipervínculo visitado" xfId="618" builtinId="9" hidden="1"/>
    <cellStyle name="Hipervínculo visitado" xfId="619" builtinId="9" hidden="1"/>
    <cellStyle name="Hipervínculo visitado" xfId="620" builtinId="9" hidden="1"/>
    <cellStyle name="Hipervínculo visitado" xfId="621" builtinId="9" hidden="1"/>
    <cellStyle name="Hipervínculo visitado" xfId="622" builtinId="9" hidden="1"/>
    <cellStyle name="Hipervínculo visitado" xfId="623" builtinId="9" hidden="1"/>
    <cellStyle name="Hipervínculo visitado" xfId="624" builtinId="9" hidden="1"/>
    <cellStyle name="Hipervínculo visitado" xfId="625" builtinId="9" hidden="1"/>
    <cellStyle name="Hipervínculo visitado" xfId="626" builtinId="9" hidden="1"/>
    <cellStyle name="Hipervínculo visitado" xfId="627" builtinId="9" hidden="1"/>
    <cellStyle name="Hipervínculo visitado" xfId="628" builtinId="9" hidden="1"/>
    <cellStyle name="Hipervínculo visitado" xfId="629" builtinId="9" hidden="1"/>
    <cellStyle name="Hipervínculo visitado" xfId="630" builtinId="9" hidden="1"/>
    <cellStyle name="Hipervínculo visitado" xfId="631" builtinId="9" hidden="1"/>
    <cellStyle name="Hipervínculo visitado" xfId="632" builtinId="9" hidden="1"/>
    <cellStyle name="Hipervínculo visitado" xfId="633" builtinId="9" hidden="1"/>
    <cellStyle name="Hipervínculo visitado" xfId="634" builtinId="9" hidden="1"/>
    <cellStyle name="Hipervínculo visitado" xfId="635" builtinId="9" hidden="1"/>
    <cellStyle name="Hipervínculo visitado" xfId="636" builtinId="9" hidden="1"/>
    <cellStyle name="Hipervínculo visitado" xfId="637" builtinId="9" hidden="1"/>
    <cellStyle name="Hipervínculo visitado" xfId="638" builtinId="9" hidden="1"/>
    <cellStyle name="Hipervínculo visitado" xfId="639" builtinId="9" hidden="1"/>
    <cellStyle name="Hipervínculo visitado" xfId="640" builtinId="9" hidden="1"/>
    <cellStyle name="Hipervínculo visitado" xfId="641" builtinId="9" hidden="1"/>
    <cellStyle name="Hipervínculo visitado" xfId="642" builtinId="9" hidden="1"/>
    <cellStyle name="Hipervínculo visitado" xfId="643" builtinId="9" hidden="1"/>
    <cellStyle name="Hipervínculo visitado" xfId="644" builtinId="9" hidden="1"/>
    <cellStyle name="Hipervínculo visitado" xfId="645" builtinId="9" hidden="1"/>
    <cellStyle name="Hipervínculo visitado" xfId="646" builtinId="9" hidden="1"/>
    <cellStyle name="Hipervínculo visitado" xfId="647" builtinId="9" hidden="1"/>
    <cellStyle name="Hipervínculo visitado" xfId="648" builtinId="9" hidden="1"/>
    <cellStyle name="Hipervínculo visitado" xfId="649" builtinId="9" hidden="1"/>
    <cellStyle name="Hipervínculo visitado" xfId="650" builtinId="9" hidden="1"/>
    <cellStyle name="Hipervínculo visitado" xfId="651" builtinId="9" hidden="1"/>
    <cellStyle name="Hipervínculo visitado" xfId="652" builtinId="9" hidden="1"/>
    <cellStyle name="Hipervínculo visitado" xfId="653" builtinId="9" hidden="1"/>
    <cellStyle name="Hipervínculo visitado" xfId="654" builtinId="9" hidden="1"/>
    <cellStyle name="Hipervínculo visitado" xfId="655" builtinId="9" hidden="1"/>
    <cellStyle name="Hipervínculo visitado" xfId="656" builtinId="9" hidden="1"/>
    <cellStyle name="Hipervínculo visitado" xfId="657" builtinId="9" hidden="1"/>
    <cellStyle name="Hipervínculo visitado" xfId="658" builtinId="9" hidden="1"/>
    <cellStyle name="Hipervínculo visitado" xfId="659" builtinId="9" hidden="1"/>
    <cellStyle name="Hipervínculo visitado" xfId="660" builtinId="9" hidden="1"/>
    <cellStyle name="Hipervínculo visitado" xfId="661" builtinId="9" hidden="1"/>
    <cellStyle name="Hipervínculo visitado" xfId="662" builtinId="9" hidden="1"/>
    <cellStyle name="Hipervínculo visitado" xfId="663" builtinId="9" hidden="1"/>
    <cellStyle name="Hipervínculo visitado" xfId="664" builtinId="9" hidden="1"/>
    <cellStyle name="Hipervínculo visitado" xfId="665" builtinId="9" hidden="1"/>
    <cellStyle name="Hipervínculo visitado" xfId="666" builtinId="9" hidden="1"/>
    <cellStyle name="Hipervínculo visitado" xfId="667" builtinId="9" hidden="1"/>
    <cellStyle name="Hipervínculo visitado" xfId="668" builtinId="9" hidden="1"/>
    <cellStyle name="Hipervínculo visitado" xfId="66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hacienda-autonomica/" TargetMode="External"/><Relationship Id="rId2" Type="http://schemas.openxmlformats.org/officeDocument/2006/relationships/hyperlink" Target="http://www.igae.pap.minhap.gob.es/sitios/igae/es-ES/ContabilidadNacional/infadmPublicas/infadmcomunidadesautonomas/Paginas/ianofinancieras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70" zoomScale="125" zoomScaleNormal="125" zoomScalePageLayoutView="125" workbookViewId="0">
      <selection activeCell="A89" sqref="A89:XFD89"/>
    </sheetView>
  </sheetViews>
  <sheetFormatPr baseColWidth="10" defaultRowHeight="15" x14ac:dyDescent="0"/>
  <cols>
    <col min="1" max="1" width="5.1640625" customWidth="1"/>
    <col min="2" max="2" width="45.33203125" customWidth="1"/>
  </cols>
  <sheetData>
    <row r="2" spans="2:20">
      <c r="B2" t="s">
        <v>91</v>
      </c>
    </row>
    <row r="3" spans="2:20">
      <c r="B3" s="25" t="s">
        <v>158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25678</v>
      </c>
      <c r="D5" s="7">
        <v>4727</v>
      </c>
      <c r="E5" s="7">
        <v>3892</v>
      </c>
      <c r="F5" s="7">
        <v>4835</v>
      </c>
      <c r="G5" s="7">
        <v>7524</v>
      </c>
      <c r="H5" s="7">
        <v>2352</v>
      </c>
      <c r="I5" s="7">
        <v>6312</v>
      </c>
      <c r="J5" s="7">
        <v>8455</v>
      </c>
      <c r="K5" s="7">
        <v>29644</v>
      </c>
      <c r="L5" s="7">
        <v>4190</v>
      </c>
      <c r="M5" s="7">
        <v>9592</v>
      </c>
      <c r="N5" s="7">
        <v>24083</v>
      </c>
      <c r="O5" s="7">
        <v>4674</v>
      </c>
      <c r="P5" s="7">
        <v>3919</v>
      </c>
      <c r="Q5" s="7">
        <v>1230</v>
      </c>
      <c r="R5" s="7">
        <v>16481</v>
      </c>
      <c r="S5" s="7">
        <v>11454</v>
      </c>
      <c r="T5" s="7">
        <v>168974</v>
      </c>
    </row>
    <row r="6" spans="2:20">
      <c r="B6" t="s">
        <v>37</v>
      </c>
      <c r="C6" s="7">
        <v>24799</v>
      </c>
      <c r="D6" s="7">
        <v>4407</v>
      </c>
      <c r="E6" s="7">
        <v>3681</v>
      </c>
      <c r="F6" s="7">
        <v>4695</v>
      </c>
      <c r="G6" s="7">
        <v>7195</v>
      </c>
      <c r="H6" s="7">
        <v>2263</v>
      </c>
      <c r="I6" s="7">
        <v>6043</v>
      </c>
      <c r="J6" s="7">
        <v>8031</v>
      </c>
      <c r="K6" s="7">
        <v>28891</v>
      </c>
      <c r="L6" s="7">
        <v>3983</v>
      </c>
      <c r="M6" s="7">
        <v>9159</v>
      </c>
      <c r="N6" s="7">
        <v>23451</v>
      </c>
      <c r="O6" s="7">
        <v>4519</v>
      </c>
      <c r="P6" s="7">
        <v>3896</v>
      </c>
      <c r="Q6" s="7">
        <v>1187</v>
      </c>
      <c r="R6" s="7">
        <v>16047</v>
      </c>
      <c r="S6" s="7">
        <v>11345</v>
      </c>
      <c r="T6" s="7">
        <v>163524</v>
      </c>
    </row>
    <row r="7" spans="2:20">
      <c r="B7" t="s">
        <v>38</v>
      </c>
      <c r="C7" s="7">
        <v>552</v>
      </c>
      <c r="D7" s="7">
        <v>75</v>
      </c>
      <c r="E7" s="7">
        <v>88</v>
      </c>
      <c r="F7" s="7">
        <v>188</v>
      </c>
      <c r="G7" s="7">
        <v>112</v>
      </c>
      <c r="H7" s="7">
        <v>114</v>
      </c>
      <c r="I7" s="7">
        <v>82</v>
      </c>
      <c r="J7" s="7">
        <v>123</v>
      </c>
      <c r="K7" s="7">
        <v>1604</v>
      </c>
      <c r="L7" s="7">
        <v>78</v>
      </c>
      <c r="M7" s="7">
        <v>192</v>
      </c>
      <c r="N7" s="7">
        <v>373</v>
      </c>
      <c r="O7" s="7">
        <v>107</v>
      </c>
      <c r="P7" s="7">
        <v>49</v>
      </c>
      <c r="Q7" s="7">
        <v>36</v>
      </c>
      <c r="R7" s="7">
        <v>695</v>
      </c>
      <c r="S7" s="7">
        <v>177</v>
      </c>
      <c r="T7" s="7">
        <v>4645</v>
      </c>
    </row>
    <row r="8" spans="2:20">
      <c r="B8" t="s">
        <v>39</v>
      </c>
      <c r="C8" s="7">
        <v>770</v>
      </c>
      <c r="D8" s="7">
        <v>134</v>
      </c>
      <c r="E8" s="7">
        <v>79</v>
      </c>
      <c r="F8" s="7">
        <v>72</v>
      </c>
      <c r="G8" s="7">
        <v>137</v>
      </c>
      <c r="H8" s="7">
        <v>73</v>
      </c>
      <c r="I8" s="7">
        <v>87</v>
      </c>
      <c r="J8" s="7">
        <v>240</v>
      </c>
      <c r="K8" s="7">
        <v>1182</v>
      </c>
      <c r="L8" s="7">
        <v>92</v>
      </c>
      <c r="M8" s="7">
        <v>242</v>
      </c>
      <c r="N8" s="7">
        <v>682</v>
      </c>
      <c r="O8" s="7">
        <v>121</v>
      </c>
      <c r="P8" s="7">
        <v>41</v>
      </c>
      <c r="Q8" s="7">
        <v>59</v>
      </c>
      <c r="R8" s="7">
        <v>617</v>
      </c>
      <c r="S8" s="7">
        <v>295</v>
      </c>
      <c r="T8" s="7">
        <v>4923</v>
      </c>
    </row>
    <row r="9" spans="2:20">
      <c r="B9" t="s">
        <v>40</v>
      </c>
      <c r="C9" s="7">
        <v>214</v>
      </c>
      <c r="D9" s="7">
        <v>75</v>
      </c>
      <c r="E9" s="7">
        <v>84</v>
      </c>
      <c r="F9" s="7">
        <v>20</v>
      </c>
      <c r="G9" s="7">
        <v>47</v>
      </c>
      <c r="H9" s="7">
        <v>16</v>
      </c>
      <c r="I9" s="7">
        <v>89</v>
      </c>
      <c r="J9" s="7">
        <v>168</v>
      </c>
      <c r="K9" s="7">
        <v>503</v>
      </c>
      <c r="L9" s="7">
        <v>41</v>
      </c>
      <c r="M9" s="7">
        <v>84</v>
      </c>
      <c r="N9" s="7">
        <v>436</v>
      </c>
      <c r="O9" s="7">
        <v>58</v>
      </c>
      <c r="P9" s="7">
        <v>47</v>
      </c>
      <c r="Q9" s="7">
        <v>15</v>
      </c>
      <c r="R9" s="7">
        <v>288</v>
      </c>
      <c r="S9" s="7">
        <v>177</v>
      </c>
      <c r="T9" s="7">
        <v>2362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708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1290</v>
      </c>
      <c r="Q10" s="7">
        <v>0</v>
      </c>
      <c r="R10" s="7">
        <v>0</v>
      </c>
      <c r="S10" s="7">
        <v>0</v>
      </c>
      <c r="T10" s="7">
        <v>1998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26</v>
      </c>
    </row>
    <row r="12" spans="2:20">
      <c r="B12" s="1" t="s">
        <v>43</v>
      </c>
      <c r="C12" s="7">
        <v>1951</v>
      </c>
      <c r="D12" s="7">
        <v>250</v>
      </c>
      <c r="E12" s="7">
        <v>171</v>
      </c>
      <c r="F12" s="7">
        <v>775</v>
      </c>
      <c r="G12" s="7">
        <v>888</v>
      </c>
      <c r="H12" s="7">
        <v>118</v>
      </c>
      <c r="I12" s="7">
        <v>436</v>
      </c>
      <c r="J12" s="7">
        <v>341</v>
      </c>
      <c r="K12" s="7">
        <v>2565</v>
      </c>
      <c r="L12" s="7">
        <v>156</v>
      </c>
      <c r="M12" s="7">
        <v>420</v>
      </c>
      <c r="N12" s="7">
        <v>1748</v>
      </c>
      <c r="O12" s="7">
        <v>294</v>
      </c>
      <c r="P12" s="7">
        <v>584</v>
      </c>
      <c r="Q12" s="7">
        <v>45</v>
      </c>
      <c r="R12" s="7">
        <v>1401</v>
      </c>
      <c r="S12" s="7">
        <v>4</v>
      </c>
      <c r="T12" s="7">
        <v>12147</v>
      </c>
    </row>
    <row r="13" spans="2:20">
      <c r="B13" s="1" t="s">
        <v>44</v>
      </c>
      <c r="C13" s="7">
        <v>40</v>
      </c>
      <c r="D13" s="7">
        <v>88</v>
      </c>
      <c r="E13" s="7">
        <v>70</v>
      </c>
      <c r="F13" s="7">
        <v>2</v>
      </c>
      <c r="G13" s="7">
        <v>0</v>
      </c>
      <c r="H13" s="7">
        <v>3</v>
      </c>
      <c r="I13" s="7">
        <v>15</v>
      </c>
      <c r="J13" s="7">
        <v>77</v>
      </c>
      <c r="K13" s="7">
        <v>70</v>
      </c>
      <c r="L13" s="7">
        <v>109</v>
      </c>
      <c r="M13" s="7">
        <v>41</v>
      </c>
      <c r="N13" s="7">
        <v>15</v>
      </c>
      <c r="O13" s="7">
        <v>14</v>
      </c>
      <c r="P13" s="7">
        <v>35</v>
      </c>
      <c r="Q13" s="7">
        <v>4</v>
      </c>
      <c r="R13" s="7">
        <v>29</v>
      </c>
      <c r="S13" s="7">
        <v>4</v>
      </c>
      <c r="T13" s="7">
        <v>616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40</v>
      </c>
      <c r="D15" s="7">
        <v>10</v>
      </c>
      <c r="E15" s="7">
        <v>4</v>
      </c>
      <c r="F15" s="7">
        <v>3</v>
      </c>
      <c r="G15" s="7">
        <v>11</v>
      </c>
      <c r="H15" s="7">
        <v>6</v>
      </c>
      <c r="I15" s="7">
        <v>3</v>
      </c>
      <c r="J15" s="7">
        <v>31</v>
      </c>
      <c r="K15" s="7">
        <v>56</v>
      </c>
      <c r="L15" s="7">
        <v>3</v>
      </c>
      <c r="M15" s="7">
        <v>11</v>
      </c>
      <c r="N15" s="7">
        <v>41</v>
      </c>
      <c r="O15" s="7">
        <v>7</v>
      </c>
      <c r="P15" s="7">
        <v>15</v>
      </c>
      <c r="Q15" s="7">
        <v>1</v>
      </c>
      <c r="R15" s="7">
        <v>26</v>
      </c>
      <c r="S15" s="7">
        <v>11</v>
      </c>
      <c r="T15" s="7">
        <v>279</v>
      </c>
    </row>
    <row r="16" spans="2:20">
      <c r="B16" t="s">
        <v>47</v>
      </c>
      <c r="C16" s="7">
        <v>25</v>
      </c>
      <c r="D16" s="7">
        <v>1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6</v>
      </c>
      <c r="L16" s="7">
        <v>0</v>
      </c>
      <c r="M16" s="7">
        <v>3</v>
      </c>
      <c r="N16" s="7">
        <v>128</v>
      </c>
      <c r="O16" s="7">
        <v>0</v>
      </c>
      <c r="P16" s="7">
        <v>8</v>
      </c>
      <c r="Q16" s="7">
        <v>0</v>
      </c>
      <c r="R16" s="7">
        <v>0</v>
      </c>
      <c r="S16" s="7">
        <v>20</v>
      </c>
      <c r="T16" s="7">
        <v>193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5028</v>
      </c>
      <c r="D18" s="7">
        <v>1298</v>
      </c>
      <c r="E18" s="7">
        <v>966</v>
      </c>
      <c r="F18" s="7">
        <v>1102</v>
      </c>
      <c r="G18" s="7">
        <v>1314</v>
      </c>
      <c r="H18" s="7">
        <v>510</v>
      </c>
      <c r="I18" s="7">
        <v>1146</v>
      </c>
      <c r="J18" s="7">
        <v>1841</v>
      </c>
      <c r="K18" s="7">
        <v>9092</v>
      </c>
      <c r="L18" s="7">
        <v>630</v>
      </c>
      <c r="M18" s="7">
        <v>2134</v>
      </c>
      <c r="N18" s="7">
        <v>9893</v>
      </c>
      <c r="O18" s="7">
        <v>959</v>
      </c>
      <c r="P18" s="7">
        <v>1580</v>
      </c>
      <c r="Q18" s="7">
        <v>294</v>
      </c>
      <c r="R18" s="7">
        <v>3968</v>
      </c>
      <c r="S18" s="7">
        <v>0</v>
      </c>
      <c r="T18" s="7">
        <v>41755</v>
      </c>
    </row>
    <row r="19" spans="2:20">
      <c r="B19" s="1" t="s">
        <v>50</v>
      </c>
      <c r="C19" s="7">
        <v>89</v>
      </c>
      <c r="D19" s="7">
        <v>46</v>
      </c>
      <c r="E19" s="7">
        <v>19</v>
      </c>
      <c r="F19" s="7">
        <v>68</v>
      </c>
      <c r="G19" s="7">
        <v>35</v>
      </c>
      <c r="H19" s="7">
        <v>16</v>
      </c>
      <c r="I19" s="7">
        <v>16</v>
      </c>
      <c r="J19" s="7">
        <v>40</v>
      </c>
      <c r="K19" s="7">
        <v>533</v>
      </c>
      <c r="L19" s="7">
        <v>7</v>
      </c>
      <c r="M19" s="7">
        <v>81</v>
      </c>
      <c r="N19" s="7">
        <v>1</v>
      </c>
      <c r="O19" s="7">
        <v>22</v>
      </c>
      <c r="P19" s="7">
        <v>41</v>
      </c>
      <c r="Q19" s="7">
        <v>7</v>
      </c>
      <c r="R19" s="7">
        <v>152</v>
      </c>
      <c r="S19" s="7">
        <v>0</v>
      </c>
      <c r="T19" s="7">
        <v>1173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75</v>
      </c>
      <c r="D22" s="7">
        <v>18</v>
      </c>
      <c r="E22" s="7">
        <v>3</v>
      </c>
      <c r="F22" s="7">
        <v>17</v>
      </c>
      <c r="G22" s="7">
        <v>5</v>
      </c>
      <c r="H22" s="7">
        <v>2</v>
      </c>
      <c r="I22" s="7">
        <v>4</v>
      </c>
      <c r="J22" s="7">
        <v>8</v>
      </c>
      <c r="K22" s="7">
        <v>23</v>
      </c>
      <c r="L22" s="7">
        <v>4</v>
      </c>
      <c r="M22" s="7">
        <v>4</v>
      </c>
      <c r="N22" s="7">
        <v>70</v>
      </c>
      <c r="O22" s="7">
        <v>2</v>
      </c>
      <c r="P22" s="7">
        <v>16</v>
      </c>
      <c r="Q22" s="7">
        <v>3</v>
      </c>
      <c r="R22" s="7">
        <v>17</v>
      </c>
      <c r="S22" s="7">
        <v>20</v>
      </c>
      <c r="T22" s="7">
        <v>291</v>
      </c>
    </row>
    <row r="23" spans="2:20">
      <c r="B23" t="s">
        <v>54</v>
      </c>
      <c r="C23" s="7">
        <v>15536</v>
      </c>
      <c r="D23" s="7">
        <v>2362</v>
      </c>
      <c r="E23" s="7">
        <v>2148</v>
      </c>
      <c r="F23" s="7">
        <v>2417</v>
      </c>
      <c r="G23" s="7">
        <v>3883</v>
      </c>
      <c r="H23" s="7">
        <v>1384</v>
      </c>
      <c r="I23" s="7">
        <v>4100</v>
      </c>
      <c r="J23" s="7">
        <v>5094</v>
      </c>
      <c r="K23" s="7">
        <v>12916</v>
      </c>
      <c r="L23" s="7">
        <v>2755</v>
      </c>
      <c r="M23" s="7">
        <v>5834</v>
      </c>
      <c r="N23" s="7">
        <v>9890</v>
      </c>
      <c r="O23" s="7">
        <v>2875</v>
      </c>
      <c r="P23" s="7">
        <v>146</v>
      </c>
      <c r="Q23" s="7">
        <v>711</v>
      </c>
      <c r="R23" s="7">
        <v>8640</v>
      </c>
      <c r="S23" s="7">
        <v>10550</v>
      </c>
      <c r="T23" s="7">
        <v>91173</v>
      </c>
    </row>
    <row r="24" spans="2:20">
      <c r="B24" t="s">
        <v>55</v>
      </c>
      <c r="C24" s="7">
        <v>306</v>
      </c>
      <c r="D24" s="7">
        <v>4</v>
      </c>
      <c r="E24" s="7">
        <v>9</v>
      </c>
      <c r="F24" s="7">
        <v>13</v>
      </c>
      <c r="G24" s="7">
        <v>0</v>
      </c>
      <c r="H24" s="7">
        <v>4</v>
      </c>
      <c r="I24" s="7">
        <v>27</v>
      </c>
      <c r="J24" s="7">
        <v>4</v>
      </c>
      <c r="K24" s="7">
        <v>58</v>
      </c>
      <c r="L24" s="7">
        <v>73</v>
      </c>
      <c r="M24" s="7">
        <v>55</v>
      </c>
      <c r="N24" s="7">
        <v>28</v>
      </c>
      <c r="O24" s="7">
        <v>21</v>
      </c>
      <c r="P24" s="7">
        <v>3</v>
      </c>
      <c r="Q24" s="7">
        <v>1</v>
      </c>
      <c r="R24" s="7">
        <v>47</v>
      </c>
      <c r="S24" s="7">
        <v>9</v>
      </c>
      <c r="T24" s="7">
        <v>662</v>
      </c>
    </row>
    <row r="25" spans="2:20">
      <c r="B25" t="s">
        <v>56</v>
      </c>
      <c r="C25" s="7">
        <v>6</v>
      </c>
      <c r="D25" s="7">
        <v>2</v>
      </c>
      <c r="E25" s="7">
        <v>1</v>
      </c>
      <c r="F25" s="7">
        <v>0</v>
      </c>
      <c r="G25" s="7">
        <v>4</v>
      </c>
      <c r="H25" s="7">
        <v>0</v>
      </c>
      <c r="I25" s="7">
        <v>1</v>
      </c>
      <c r="J25" s="7">
        <v>2</v>
      </c>
      <c r="K25" s="7">
        <v>11</v>
      </c>
      <c r="L25" s="7">
        <v>1</v>
      </c>
      <c r="M25" s="7">
        <v>6</v>
      </c>
      <c r="N25" s="7">
        <v>2</v>
      </c>
      <c r="O25" s="7">
        <v>1</v>
      </c>
      <c r="P25" s="7">
        <v>1</v>
      </c>
      <c r="Q25" s="7">
        <v>1</v>
      </c>
      <c r="R25" s="7">
        <v>0</v>
      </c>
      <c r="S25" s="7">
        <v>2</v>
      </c>
      <c r="T25" s="7">
        <v>41</v>
      </c>
    </row>
    <row r="26" spans="2:20">
      <c r="B26" t="s">
        <v>57</v>
      </c>
      <c r="C26" s="7">
        <v>167</v>
      </c>
      <c r="D26" s="7">
        <v>44</v>
      </c>
      <c r="E26" s="7">
        <v>37</v>
      </c>
      <c r="F26" s="7">
        <v>18</v>
      </c>
      <c r="G26" s="7">
        <v>26</v>
      </c>
      <c r="H26" s="7">
        <v>17</v>
      </c>
      <c r="I26" s="7">
        <v>37</v>
      </c>
      <c r="J26" s="7">
        <v>60</v>
      </c>
      <c r="K26" s="7">
        <v>272</v>
      </c>
      <c r="L26" s="7">
        <v>34</v>
      </c>
      <c r="M26" s="7">
        <v>52</v>
      </c>
      <c r="N26" s="7">
        <v>144</v>
      </c>
      <c r="O26" s="7">
        <v>38</v>
      </c>
      <c r="P26" s="7">
        <v>39</v>
      </c>
      <c r="Q26" s="7">
        <v>10</v>
      </c>
      <c r="R26" s="7">
        <v>167</v>
      </c>
      <c r="S26" s="7">
        <v>76</v>
      </c>
      <c r="T26" s="7">
        <v>1238</v>
      </c>
    </row>
    <row r="27" spans="2:20">
      <c r="B27" t="s">
        <v>58</v>
      </c>
      <c r="C27" s="7">
        <v>879</v>
      </c>
      <c r="D27" s="7">
        <v>320</v>
      </c>
      <c r="E27" s="7">
        <v>211</v>
      </c>
      <c r="F27" s="7">
        <v>140</v>
      </c>
      <c r="G27" s="7">
        <v>329</v>
      </c>
      <c r="H27" s="7">
        <v>89</v>
      </c>
      <c r="I27" s="7">
        <v>269</v>
      </c>
      <c r="J27" s="7">
        <v>424</v>
      </c>
      <c r="K27" s="7">
        <v>753</v>
      </c>
      <c r="L27" s="7">
        <v>207</v>
      </c>
      <c r="M27" s="7">
        <v>433</v>
      </c>
      <c r="N27" s="7">
        <v>632</v>
      </c>
      <c r="O27" s="7">
        <v>155</v>
      </c>
      <c r="P27" s="7">
        <v>23</v>
      </c>
      <c r="Q27" s="7">
        <v>43</v>
      </c>
      <c r="R27" s="7">
        <v>434</v>
      </c>
      <c r="S27" s="7">
        <v>109</v>
      </c>
      <c r="T27" s="7">
        <v>5450</v>
      </c>
    </row>
    <row r="28" spans="2:20">
      <c r="B28" s="1" t="s">
        <v>59</v>
      </c>
      <c r="C28" s="7">
        <v>364</v>
      </c>
      <c r="D28" s="7">
        <v>170</v>
      </c>
      <c r="E28" s="7">
        <v>101</v>
      </c>
      <c r="F28" s="7">
        <v>97</v>
      </c>
      <c r="G28" s="7">
        <v>36</v>
      </c>
      <c r="H28" s="7">
        <v>38</v>
      </c>
      <c r="I28" s="7">
        <v>71</v>
      </c>
      <c r="J28" s="7">
        <v>195</v>
      </c>
      <c r="K28" s="7">
        <v>434</v>
      </c>
      <c r="L28" s="7">
        <v>37</v>
      </c>
      <c r="M28" s="7">
        <v>128</v>
      </c>
      <c r="N28" s="7">
        <v>411</v>
      </c>
      <c r="O28" s="7">
        <v>61</v>
      </c>
      <c r="P28" s="7">
        <v>44</v>
      </c>
      <c r="Q28" s="7">
        <v>21</v>
      </c>
      <c r="R28" s="7">
        <v>249</v>
      </c>
      <c r="S28" s="7">
        <v>0</v>
      </c>
      <c r="T28" s="7">
        <v>2457</v>
      </c>
    </row>
    <row r="29" spans="2:20">
      <c r="B29" t="s">
        <v>60</v>
      </c>
      <c r="C29" s="7">
        <v>306</v>
      </c>
      <c r="D29" s="7">
        <v>72</v>
      </c>
      <c r="E29" s="7">
        <v>41</v>
      </c>
      <c r="F29" s="7">
        <v>21</v>
      </c>
      <c r="G29" s="7">
        <v>286</v>
      </c>
      <c r="H29" s="7">
        <v>24</v>
      </c>
      <c r="I29" s="7">
        <v>72</v>
      </c>
      <c r="J29" s="7">
        <v>90</v>
      </c>
      <c r="K29" s="7">
        <v>225</v>
      </c>
      <c r="L29" s="7">
        <v>63</v>
      </c>
      <c r="M29" s="7">
        <v>95</v>
      </c>
      <c r="N29" s="7">
        <v>156</v>
      </c>
      <c r="O29" s="7">
        <v>44</v>
      </c>
      <c r="P29" s="7">
        <v>9</v>
      </c>
      <c r="Q29" s="7">
        <v>10</v>
      </c>
      <c r="R29" s="7">
        <v>148</v>
      </c>
      <c r="S29" s="7">
        <v>69</v>
      </c>
      <c r="T29" s="7">
        <v>1731</v>
      </c>
    </row>
    <row r="30" spans="2:20">
      <c r="B30" t="s">
        <v>61</v>
      </c>
      <c r="C30" s="7">
        <v>237</v>
      </c>
      <c r="D30" s="7">
        <v>73</v>
      </c>
      <c r="E30" s="7">
        <v>73</v>
      </c>
      <c r="F30" s="7">
        <v>14</v>
      </c>
      <c r="G30" s="7">
        <v>18</v>
      </c>
      <c r="H30" s="7">
        <v>27</v>
      </c>
      <c r="I30" s="7">
        <v>140</v>
      </c>
      <c r="J30" s="7">
        <v>134</v>
      </c>
      <c r="K30" s="7">
        <v>138</v>
      </c>
      <c r="L30" s="7">
        <v>106</v>
      </c>
      <c r="M30" s="7">
        <v>201</v>
      </c>
      <c r="N30" s="7">
        <v>51</v>
      </c>
      <c r="O30" s="7">
        <v>40</v>
      </c>
      <c r="P30" s="7">
        <v>21</v>
      </c>
      <c r="Q30" s="7">
        <v>11</v>
      </c>
      <c r="R30" s="7">
        <v>49</v>
      </c>
      <c r="S30" s="7">
        <v>26</v>
      </c>
      <c r="T30" s="7">
        <v>1359</v>
      </c>
    </row>
    <row r="31" spans="2:20">
      <c r="B31" t="s">
        <v>62</v>
      </c>
      <c r="C31" s="7">
        <v>21</v>
      </c>
      <c r="D31" s="7">
        <v>11</v>
      </c>
      <c r="E31" s="7">
        <v>0</v>
      </c>
      <c r="F31" s="7">
        <v>18</v>
      </c>
      <c r="G31" s="7">
        <v>3</v>
      </c>
      <c r="H31" s="7">
        <v>1</v>
      </c>
      <c r="I31" s="7">
        <v>2</v>
      </c>
      <c r="J31" s="7">
        <v>8</v>
      </c>
      <c r="K31" s="7">
        <v>25</v>
      </c>
      <c r="L31" s="7">
        <v>2</v>
      </c>
      <c r="M31" s="7">
        <v>18</v>
      </c>
      <c r="N31" s="7">
        <v>33</v>
      </c>
      <c r="O31" s="7">
        <v>17</v>
      </c>
      <c r="P31" s="7">
        <v>2</v>
      </c>
      <c r="Q31" s="7">
        <v>2</v>
      </c>
      <c r="R31" s="7">
        <v>4</v>
      </c>
      <c r="S31" s="7">
        <v>14</v>
      </c>
      <c r="T31" s="7">
        <v>181</v>
      </c>
    </row>
    <row r="32" spans="2:20">
      <c r="B32" s="1" t="s">
        <v>63</v>
      </c>
      <c r="C32" s="7">
        <v>-49</v>
      </c>
      <c r="D32" s="7">
        <v>-6</v>
      </c>
      <c r="E32" s="7">
        <v>-4</v>
      </c>
      <c r="F32" s="7">
        <v>-10</v>
      </c>
      <c r="G32" s="7">
        <v>-14</v>
      </c>
      <c r="H32" s="7">
        <v>-1</v>
      </c>
      <c r="I32" s="7">
        <v>-16</v>
      </c>
      <c r="J32" s="7">
        <v>-3</v>
      </c>
      <c r="K32" s="7">
        <v>-69</v>
      </c>
      <c r="L32" s="7">
        <v>-1</v>
      </c>
      <c r="M32" s="7">
        <v>-9</v>
      </c>
      <c r="N32" s="7">
        <v>-19</v>
      </c>
      <c r="O32" s="7">
        <v>-7</v>
      </c>
      <c r="P32" s="7">
        <v>-53</v>
      </c>
      <c r="Q32" s="7">
        <v>-1</v>
      </c>
      <c r="R32" s="7">
        <v>-16</v>
      </c>
      <c r="S32" s="7">
        <v>0</v>
      </c>
      <c r="T32" s="7">
        <v>-278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7472</v>
      </c>
      <c r="D36" s="7">
        <f t="shared" ref="D36:T36" si="0">D10+D11+D12+D13+D18+D19+D28</f>
        <v>1852</v>
      </c>
      <c r="E36" s="7">
        <f t="shared" si="0"/>
        <v>1327</v>
      </c>
      <c r="F36" s="7">
        <f t="shared" si="0"/>
        <v>2044</v>
      </c>
      <c r="G36" s="7">
        <f t="shared" si="0"/>
        <v>3006</v>
      </c>
      <c r="H36" s="7">
        <f t="shared" si="0"/>
        <v>685</v>
      </c>
      <c r="I36" s="7">
        <f t="shared" si="0"/>
        <v>1684</v>
      </c>
      <c r="J36" s="7">
        <f t="shared" si="0"/>
        <v>2494</v>
      </c>
      <c r="K36" s="7">
        <f t="shared" si="0"/>
        <v>12694</v>
      </c>
      <c r="L36" s="7">
        <f t="shared" si="0"/>
        <v>939</v>
      </c>
      <c r="M36" s="7">
        <f t="shared" si="0"/>
        <v>2804</v>
      </c>
      <c r="N36" s="7">
        <f t="shared" si="0"/>
        <v>12068</v>
      </c>
      <c r="O36" s="7">
        <f t="shared" si="0"/>
        <v>1350</v>
      </c>
      <c r="P36" s="7">
        <f t="shared" si="0"/>
        <v>3575</v>
      </c>
      <c r="Q36" s="7">
        <f t="shared" si="0"/>
        <v>371</v>
      </c>
      <c r="R36" s="7">
        <f t="shared" si="0"/>
        <v>5799</v>
      </c>
      <c r="S36" s="7">
        <f t="shared" si="0"/>
        <v>8</v>
      </c>
      <c r="T36" s="7">
        <f t="shared" si="0"/>
        <v>60172</v>
      </c>
    </row>
    <row r="37" spans="2:20">
      <c r="B37" s="1" t="s">
        <v>65</v>
      </c>
      <c r="C37" s="8">
        <f>C32+C36</f>
        <v>7423</v>
      </c>
      <c r="D37" s="8">
        <f t="shared" ref="D37:T37" si="1">D32+D36</f>
        <v>1846</v>
      </c>
      <c r="E37" s="8">
        <f t="shared" si="1"/>
        <v>1323</v>
      </c>
      <c r="F37" s="8">
        <f t="shared" si="1"/>
        <v>2034</v>
      </c>
      <c r="G37" s="8">
        <f t="shared" si="1"/>
        <v>2992</v>
      </c>
      <c r="H37" s="8">
        <f t="shared" si="1"/>
        <v>684</v>
      </c>
      <c r="I37" s="8">
        <f t="shared" si="1"/>
        <v>1668</v>
      </c>
      <c r="J37" s="8">
        <f t="shared" si="1"/>
        <v>2491</v>
      </c>
      <c r="K37" s="8">
        <f t="shared" si="1"/>
        <v>12625</v>
      </c>
      <c r="L37" s="8">
        <f t="shared" si="1"/>
        <v>938</v>
      </c>
      <c r="M37" s="8">
        <f t="shared" si="1"/>
        <v>2795</v>
      </c>
      <c r="N37" s="8">
        <f t="shared" si="1"/>
        <v>12049</v>
      </c>
      <c r="O37" s="8">
        <f t="shared" si="1"/>
        <v>1343</v>
      </c>
      <c r="P37" s="8">
        <f t="shared" si="1"/>
        <v>3522</v>
      </c>
      <c r="Q37" s="8">
        <f t="shared" si="1"/>
        <v>370</v>
      </c>
      <c r="R37" s="8">
        <f t="shared" si="1"/>
        <v>5783</v>
      </c>
      <c r="S37" s="8">
        <f t="shared" si="1"/>
        <v>8</v>
      </c>
      <c r="T37" s="8">
        <f t="shared" si="1"/>
        <v>59894</v>
      </c>
    </row>
    <row r="38" spans="2:20">
      <c r="C38" s="7"/>
      <c r="D38" s="7"/>
    </row>
    <row r="39" spans="2:20">
      <c r="B39" t="s">
        <v>66</v>
      </c>
      <c r="C39" s="7">
        <f>C23</f>
        <v>15536</v>
      </c>
      <c r="D39" s="7">
        <f t="shared" ref="D39:T39" si="2">D23</f>
        <v>2362</v>
      </c>
      <c r="E39" s="7">
        <f t="shared" si="2"/>
        <v>2148</v>
      </c>
      <c r="F39" s="7">
        <f t="shared" si="2"/>
        <v>2417</v>
      </c>
      <c r="G39" s="7">
        <f t="shared" si="2"/>
        <v>3883</v>
      </c>
      <c r="H39" s="7">
        <f t="shared" si="2"/>
        <v>1384</v>
      </c>
      <c r="I39" s="7">
        <f t="shared" si="2"/>
        <v>4100</v>
      </c>
      <c r="J39" s="7">
        <f t="shared" si="2"/>
        <v>5094</v>
      </c>
      <c r="K39" s="7">
        <f t="shared" si="2"/>
        <v>12916</v>
      </c>
      <c r="L39" s="7">
        <f t="shared" si="2"/>
        <v>2755</v>
      </c>
      <c r="M39" s="7">
        <f t="shared" si="2"/>
        <v>5834</v>
      </c>
      <c r="N39" s="7">
        <f t="shared" si="2"/>
        <v>9890</v>
      </c>
      <c r="O39" s="7">
        <f t="shared" si="2"/>
        <v>2875</v>
      </c>
      <c r="P39" s="7">
        <f t="shared" si="2"/>
        <v>146</v>
      </c>
      <c r="Q39" s="7">
        <f t="shared" si="2"/>
        <v>711</v>
      </c>
      <c r="R39" s="7">
        <f t="shared" si="2"/>
        <v>8640</v>
      </c>
      <c r="S39" s="7">
        <f t="shared" si="2"/>
        <v>10550</v>
      </c>
      <c r="T39" s="7">
        <f t="shared" si="2"/>
        <v>91173</v>
      </c>
    </row>
    <row r="40" spans="2:20">
      <c r="B40" t="s">
        <v>67</v>
      </c>
      <c r="C40" s="7">
        <f>C29</f>
        <v>306</v>
      </c>
      <c r="D40" s="7">
        <f t="shared" ref="D40:T40" si="3">D29</f>
        <v>72</v>
      </c>
      <c r="E40" s="7">
        <f t="shared" si="3"/>
        <v>41</v>
      </c>
      <c r="F40" s="7">
        <f t="shared" si="3"/>
        <v>21</v>
      </c>
      <c r="G40" s="7">
        <f t="shared" si="3"/>
        <v>286</v>
      </c>
      <c r="H40" s="7">
        <f t="shared" si="3"/>
        <v>24</v>
      </c>
      <c r="I40" s="7">
        <f t="shared" si="3"/>
        <v>72</v>
      </c>
      <c r="J40" s="7">
        <f t="shared" si="3"/>
        <v>90</v>
      </c>
      <c r="K40" s="7">
        <f t="shared" si="3"/>
        <v>225</v>
      </c>
      <c r="L40" s="7">
        <f t="shared" si="3"/>
        <v>63</v>
      </c>
      <c r="M40" s="7">
        <f t="shared" si="3"/>
        <v>95</v>
      </c>
      <c r="N40" s="7">
        <f t="shared" si="3"/>
        <v>156</v>
      </c>
      <c r="O40" s="7">
        <f t="shared" si="3"/>
        <v>44</v>
      </c>
      <c r="P40" s="7">
        <f t="shared" si="3"/>
        <v>9</v>
      </c>
      <c r="Q40" s="7">
        <f t="shared" si="3"/>
        <v>10</v>
      </c>
      <c r="R40" s="7">
        <f t="shared" si="3"/>
        <v>148</v>
      </c>
      <c r="S40" s="7">
        <f t="shared" si="3"/>
        <v>69</v>
      </c>
      <c r="T40" s="7">
        <f t="shared" si="3"/>
        <v>1731</v>
      </c>
    </row>
    <row r="41" spans="2:20">
      <c r="B41" s="1" t="s">
        <v>68</v>
      </c>
      <c r="C41" s="8">
        <f>C39+C40</f>
        <v>15842</v>
      </c>
      <c r="D41" s="8">
        <f t="shared" ref="D41:T41" si="4">D39+D40</f>
        <v>2434</v>
      </c>
      <c r="E41" s="8">
        <f t="shared" si="4"/>
        <v>2189</v>
      </c>
      <c r="F41" s="8">
        <f t="shared" si="4"/>
        <v>2438</v>
      </c>
      <c r="G41" s="8">
        <f t="shared" si="4"/>
        <v>4169</v>
      </c>
      <c r="H41" s="8">
        <f t="shared" si="4"/>
        <v>1408</v>
      </c>
      <c r="I41" s="8">
        <f t="shared" si="4"/>
        <v>4172</v>
      </c>
      <c r="J41" s="8">
        <f t="shared" si="4"/>
        <v>5184</v>
      </c>
      <c r="K41" s="8">
        <f t="shared" si="4"/>
        <v>13141</v>
      </c>
      <c r="L41" s="8">
        <f t="shared" si="4"/>
        <v>2818</v>
      </c>
      <c r="M41" s="8">
        <f t="shared" si="4"/>
        <v>5929</v>
      </c>
      <c r="N41" s="8">
        <f t="shared" si="4"/>
        <v>10046</v>
      </c>
      <c r="O41" s="8">
        <f t="shared" si="4"/>
        <v>2919</v>
      </c>
      <c r="P41" s="8">
        <f t="shared" si="4"/>
        <v>155</v>
      </c>
      <c r="Q41" s="8">
        <f t="shared" si="4"/>
        <v>721</v>
      </c>
      <c r="R41" s="8">
        <f t="shared" si="4"/>
        <v>8788</v>
      </c>
      <c r="S41" s="8">
        <f t="shared" si="4"/>
        <v>10619</v>
      </c>
      <c r="T41" s="8">
        <f t="shared" si="4"/>
        <v>92904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2413</v>
      </c>
      <c r="D43" s="8">
        <f t="shared" ref="D43:T43" si="5">D5-D41-D37</f>
        <v>447</v>
      </c>
      <c r="E43" s="8">
        <f t="shared" si="5"/>
        <v>380</v>
      </c>
      <c r="F43" s="8">
        <f t="shared" si="5"/>
        <v>363</v>
      </c>
      <c r="G43" s="8">
        <f t="shared" si="5"/>
        <v>363</v>
      </c>
      <c r="H43" s="8">
        <f t="shared" si="5"/>
        <v>260</v>
      </c>
      <c r="I43" s="8">
        <f t="shared" si="5"/>
        <v>472</v>
      </c>
      <c r="J43" s="8">
        <f t="shared" si="5"/>
        <v>780</v>
      </c>
      <c r="K43" s="8">
        <f t="shared" si="5"/>
        <v>3878</v>
      </c>
      <c r="L43" s="8">
        <f t="shared" si="5"/>
        <v>434</v>
      </c>
      <c r="M43" s="8">
        <f t="shared" si="5"/>
        <v>868</v>
      </c>
      <c r="N43" s="8">
        <f t="shared" si="5"/>
        <v>1988</v>
      </c>
      <c r="O43" s="8">
        <f t="shared" si="5"/>
        <v>412</v>
      </c>
      <c r="P43" s="8">
        <f t="shared" si="5"/>
        <v>242</v>
      </c>
      <c r="Q43" s="8">
        <f t="shared" si="5"/>
        <v>139</v>
      </c>
      <c r="R43" s="8">
        <f t="shared" si="5"/>
        <v>1910</v>
      </c>
      <c r="S43" s="8">
        <f t="shared" si="5"/>
        <v>827</v>
      </c>
      <c r="T43" s="8">
        <f t="shared" si="5"/>
        <v>16176</v>
      </c>
    </row>
    <row r="44" spans="2:20">
      <c r="B44" s="1" t="s">
        <v>69</v>
      </c>
      <c r="C44" s="8">
        <f>C37+C41+C43</f>
        <v>25678</v>
      </c>
      <c r="D44" s="8">
        <f t="shared" ref="D44:T44" si="6">D37+D41+D43</f>
        <v>4727</v>
      </c>
      <c r="E44" s="8">
        <f t="shared" si="6"/>
        <v>3892</v>
      </c>
      <c r="F44" s="8">
        <f t="shared" si="6"/>
        <v>4835</v>
      </c>
      <c r="G44" s="8">
        <f t="shared" si="6"/>
        <v>7524</v>
      </c>
      <c r="H44" s="8">
        <f t="shared" si="6"/>
        <v>2352</v>
      </c>
      <c r="I44" s="8">
        <f t="shared" si="6"/>
        <v>6312</v>
      </c>
      <c r="J44" s="8">
        <f t="shared" si="6"/>
        <v>8455</v>
      </c>
      <c r="K44" s="8">
        <f t="shared" si="6"/>
        <v>29644</v>
      </c>
      <c r="L44" s="8">
        <f t="shared" si="6"/>
        <v>4190</v>
      </c>
      <c r="M44" s="8">
        <f t="shared" si="6"/>
        <v>9592</v>
      </c>
      <c r="N44" s="8">
        <f t="shared" si="6"/>
        <v>24083</v>
      </c>
      <c r="O44" s="8">
        <f t="shared" si="6"/>
        <v>4674</v>
      </c>
      <c r="P44" s="8">
        <f t="shared" si="6"/>
        <v>3919</v>
      </c>
      <c r="Q44" s="8">
        <f t="shared" si="6"/>
        <v>1230</v>
      </c>
      <c r="R44" s="8">
        <f t="shared" si="6"/>
        <v>16481</v>
      </c>
      <c r="S44" s="8">
        <f t="shared" si="6"/>
        <v>11454</v>
      </c>
      <c r="T44" s="8">
        <f t="shared" si="6"/>
        <v>168974</v>
      </c>
    </row>
    <row r="45" spans="2:20">
      <c r="B45" s="1"/>
      <c r="C45" s="8"/>
      <c r="D45" s="8"/>
    </row>
    <row r="46" spans="2:20">
      <c r="B46" s="1" t="s">
        <v>92</v>
      </c>
      <c r="C46" s="7">
        <v>155213</v>
      </c>
      <c r="D46" s="7">
        <v>36054</v>
      </c>
      <c r="E46" s="7">
        <v>22708</v>
      </c>
      <c r="F46" s="7">
        <v>29911</v>
      </c>
      <c r="G46" s="7">
        <v>44206</v>
      </c>
      <c r="H46" s="7">
        <v>13083</v>
      </c>
      <c r="I46" s="7">
        <v>40046</v>
      </c>
      <c r="J46" s="7">
        <v>57094</v>
      </c>
      <c r="K46" s="7">
        <v>223139</v>
      </c>
      <c r="L46" s="7">
        <v>18520</v>
      </c>
      <c r="M46" s="7">
        <v>60824</v>
      </c>
      <c r="N46" s="7">
        <v>219976</v>
      </c>
      <c r="O46" s="7">
        <v>30344</v>
      </c>
      <c r="P46" s="7">
        <v>19827</v>
      </c>
      <c r="Q46" s="7">
        <v>8137</v>
      </c>
      <c r="R46" s="7">
        <v>108781</v>
      </c>
      <c r="S46" s="7">
        <v>71743</v>
      </c>
      <c r="T46" s="7">
        <v>1163662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26013</v>
      </c>
      <c r="D50">
        <v>5060</v>
      </c>
      <c r="E50">
        <v>3963</v>
      </c>
      <c r="F50">
        <v>4691</v>
      </c>
      <c r="G50">
        <v>7229</v>
      </c>
      <c r="H50">
        <v>2401</v>
      </c>
      <c r="I50">
        <v>6600</v>
      </c>
      <c r="J50">
        <v>8996</v>
      </c>
      <c r="K50">
        <v>30887</v>
      </c>
      <c r="L50">
        <v>4353</v>
      </c>
      <c r="M50">
        <v>9716</v>
      </c>
      <c r="N50">
        <v>25108</v>
      </c>
      <c r="O50">
        <v>5131</v>
      </c>
      <c r="P50">
        <v>3678</v>
      </c>
      <c r="Q50">
        <v>1262</v>
      </c>
      <c r="R50">
        <v>17277</v>
      </c>
      <c r="S50">
        <v>10380</v>
      </c>
      <c r="T50">
        <v>172677</v>
      </c>
    </row>
    <row r="51" spans="2:20">
      <c r="B51" t="s">
        <v>71</v>
      </c>
      <c r="C51">
        <v>24134</v>
      </c>
      <c r="D51">
        <v>4655</v>
      </c>
      <c r="E51">
        <v>3639</v>
      </c>
      <c r="F51">
        <v>4394</v>
      </c>
      <c r="G51">
        <v>6396</v>
      </c>
      <c r="H51">
        <v>2126</v>
      </c>
      <c r="I51">
        <v>6281</v>
      </c>
      <c r="J51">
        <v>7896</v>
      </c>
      <c r="K51">
        <v>28237</v>
      </c>
      <c r="L51">
        <v>4018</v>
      </c>
      <c r="M51">
        <v>8603</v>
      </c>
      <c r="N51">
        <v>23640</v>
      </c>
      <c r="O51">
        <v>4806</v>
      </c>
      <c r="P51">
        <v>3321</v>
      </c>
      <c r="Q51">
        <v>1087</v>
      </c>
      <c r="R51">
        <v>16009</v>
      </c>
      <c r="S51">
        <v>9432</v>
      </c>
      <c r="T51">
        <v>158606</v>
      </c>
    </row>
    <row r="52" spans="2:20">
      <c r="B52" t="s">
        <v>25</v>
      </c>
      <c r="C52">
        <v>13253</v>
      </c>
      <c r="D52">
        <v>2497</v>
      </c>
      <c r="E52">
        <v>1875</v>
      </c>
      <c r="F52">
        <v>1703</v>
      </c>
      <c r="G52">
        <v>3297</v>
      </c>
      <c r="H52">
        <v>1064</v>
      </c>
      <c r="I52">
        <v>3493</v>
      </c>
      <c r="J52">
        <v>4399</v>
      </c>
      <c r="K52">
        <v>11723</v>
      </c>
      <c r="L52">
        <v>2222</v>
      </c>
      <c r="M52">
        <v>4536</v>
      </c>
      <c r="N52">
        <v>8487</v>
      </c>
      <c r="O52">
        <v>2557</v>
      </c>
      <c r="P52">
        <v>1357</v>
      </c>
      <c r="Q52">
        <v>554</v>
      </c>
      <c r="R52">
        <v>6914</v>
      </c>
      <c r="S52">
        <v>4871</v>
      </c>
      <c r="T52">
        <v>74802</v>
      </c>
    </row>
    <row r="53" spans="2:20">
      <c r="B53" t="s">
        <v>26</v>
      </c>
      <c r="C53">
        <v>4155</v>
      </c>
      <c r="D53">
        <v>878</v>
      </c>
      <c r="E53">
        <v>801</v>
      </c>
      <c r="F53">
        <v>632</v>
      </c>
      <c r="G53">
        <v>1048</v>
      </c>
      <c r="H53">
        <v>448</v>
      </c>
      <c r="I53">
        <v>1033</v>
      </c>
      <c r="J53">
        <v>1447</v>
      </c>
      <c r="K53">
        <v>5042</v>
      </c>
      <c r="L53">
        <v>658</v>
      </c>
      <c r="M53">
        <v>1754</v>
      </c>
      <c r="N53">
        <v>3758</v>
      </c>
      <c r="O53">
        <v>828</v>
      </c>
      <c r="P53">
        <v>469</v>
      </c>
      <c r="Q53">
        <v>241</v>
      </c>
      <c r="R53">
        <v>3092</v>
      </c>
      <c r="S53">
        <v>1726</v>
      </c>
      <c r="T53">
        <v>28010</v>
      </c>
    </row>
    <row r="54" spans="2:20">
      <c r="B54" t="s">
        <v>44</v>
      </c>
      <c r="C54">
        <v>53</v>
      </c>
      <c r="D54">
        <v>12</v>
      </c>
      <c r="E54">
        <v>11</v>
      </c>
      <c r="F54">
        <v>4</v>
      </c>
      <c r="G54">
        <v>8</v>
      </c>
      <c r="H54">
        <v>4</v>
      </c>
      <c r="I54">
        <v>11</v>
      </c>
      <c r="J54">
        <v>11</v>
      </c>
      <c r="K54">
        <v>50</v>
      </c>
      <c r="L54">
        <v>5</v>
      </c>
      <c r="M54">
        <v>10</v>
      </c>
      <c r="N54">
        <v>58</v>
      </c>
      <c r="O54">
        <v>3</v>
      </c>
      <c r="P54">
        <v>1</v>
      </c>
      <c r="Q54">
        <v>4</v>
      </c>
      <c r="R54">
        <v>11</v>
      </c>
      <c r="S54">
        <v>10</v>
      </c>
      <c r="T54">
        <v>266</v>
      </c>
    </row>
    <row r="55" spans="2:20">
      <c r="B55" t="s">
        <v>72</v>
      </c>
      <c r="C55">
        <v>65</v>
      </c>
      <c r="D55">
        <v>19</v>
      </c>
      <c r="E55">
        <v>8</v>
      </c>
      <c r="F55">
        <v>8</v>
      </c>
      <c r="G55">
        <v>43</v>
      </c>
      <c r="H55">
        <v>8</v>
      </c>
      <c r="I55">
        <v>101</v>
      </c>
      <c r="J55">
        <v>15</v>
      </c>
      <c r="K55">
        <v>532</v>
      </c>
      <c r="L55">
        <v>72</v>
      </c>
      <c r="M55">
        <v>53</v>
      </c>
      <c r="N55">
        <v>870</v>
      </c>
      <c r="O55">
        <v>41</v>
      </c>
      <c r="P55">
        <v>28</v>
      </c>
      <c r="Q55">
        <v>7</v>
      </c>
      <c r="R55">
        <v>23</v>
      </c>
      <c r="S55">
        <v>32</v>
      </c>
      <c r="T55">
        <v>1925</v>
      </c>
    </row>
    <row r="56" spans="2:20">
      <c r="B56" t="s">
        <v>45</v>
      </c>
      <c r="C56">
        <v>123</v>
      </c>
      <c r="D56">
        <v>69</v>
      </c>
      <c r="E56">
        <v>18</v>
      </c>
      <c r="F56">
        <v>9</v>
      </c>
      <c r="G56">
        <v>49</v>
      </c>
      <c r="H56">
        <v>21</v>
      </c>
      <c r="I56">
        <v>38</v>
      </c>
      <c r="J56">
        <v>72</v>
      </c>
      <c r="K56">
        <v>45</v>
      </c>
      <c r="L56">
        <v>74</v>
      </c>
      <c r="M56">
        <v>49</v>
      </c>
      <c r="N56">
        <v>213</v>
      </c>
      <c r="O56">
        <v>34</v>
      </c>
      <c r="P56">
        <v>31</v>
      </c>
      <c r="Q56">
        <v>10</v>
      </c>
      <c r="R56">
        <v>103</v>
      </c>
      <c r="S56">
        <v>105</v>
      </c>
      <c r="T56">
        <v>1063</v>
      </c>
    </row>
    <row r="57" spans="2:20">
      <c r="B57" t="s">
        <v>73</v>
      </c>
      <c r="C57">
        <v>436</v>
      </c>
      <c r="D57">
        <v>159</v>
      </c>
      <c r="E57">
        <v>47</v>
      </c>
      <c r="F57">
        <v>111</v>
      </c>
      <c r="G57">
        <v>84</v>
      </c>
      <c r="H57">
        <v>46</v>
      </c>
      <c r="I57">
        <v>197</v>
      </c>
      <c r="J57">
        <v>216</v>
      </c>
      <c r="K57">
        <v>1180</v>
      </c>
      <c r="L57">
        <v>64</v>
      </c>
      <c r="M57">
        <v>200</v>
      </c>
      <c r="N57">
        <v>732</v>
      </c>
      <c r="O57">
        <v>126</v>
      </c>
      <c r="P57">
        <v>100</v>
      </c>
      <c r="Q57">
        <v>9</v>
      </c>
      <c r="R57">
        <v>444</v>
      </c>
      <c r="S57">
        <v>170</v>
      </c>
      <c r="T57">
        <v>4321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1</v>
      </c>
      <c r="D59">
        <v>1</v>
      </c>
      <c r="E59">
        <v>1</v>
      </c>
      <c r="F59">
        <v>0</v>
      </c>
      <c r="G59">
        <v>0</v>
      </c>
      <c r="H59">
        <v>0</v>
      </c>
      <c r="I59">
        <v>1</v>
      </c>
      <c r="J59">
        <v>1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6</v>
      </c>
    </row>
    <row r="60" spans="2:20">
      <c r="B60" t="s">
        <v>75</v>
      </c>
      <c r="C60">
        <v>548</v>
      </c>
      <c r="D60">
        <v>131</v>
      </c>
      <c r="E60">
        <v>166</v>
      </c>
      <c r="F60">
        <v>36</v>
      </c>
      <c r="G60">
        <v>164</v>
      </c>
      <c r="H60">
        <v>77</v>
      </c>
      <c r="I60">
        <v>115</v>
      </c>
      <c r="J60">
        <v>157</v>
      </c>
      <c r="K60">
        <v>721</v>
      </c>
      <c r="L60">
        <v>93</v>
      </c>
      <c r="M60">
        <v>191</v>
      </c>
      <c r="N60">
        <v>463</v>
      </c>
      <c r="O60">
        <v>87</v>
      </c>
      <c r="P60">
        <v>227</v>
      </c>
      <c r="Q60">
        <v>18</v>
      </c>
      <c r="R60">
        <v>261</v>
      </c>
      <c r="S60">
        <v>607</v>
      </c>
      <c r="T60">
        <v>4062</v>
      </c>
    </row>
    <row r="61" spans="2:20">
      <c r="B61" t="s">
        <v>76</v>
      </c>
      <c r="C61">
        <v>3876</v>
      </c>
      <c r="D61">
        <v>661</v>
      </c>
      <c r="E61">
        <v>533</v>
      </c>
      <c r="F61">
        <v>567</v>
      </c>
      <c r="G61">
        <v>1027</v>
      </c>
      <c r="H61">
        <v>353</v>
      </c>
      <c r="I61">
        <v>1043</v>
      </c>
      <c r="J61">
        <v>1372</v>
      </c>
      <c r="K61">
        <v>5817</v>
      </c>
      <c r="L61">
        <v>575</v>
      </c>
      <c r="M61">
        <v>1357</v>
      </c>
      <c r="N61">
        <v>3828</v>
      </c>
      <c r="O61">
        <v>844</v>
      </c>
      <c r="P61">
        <v>449</v>
      </c>
      <c r="Q61">
        <v>200</v>
      </c>
      <c r="R61">
        <v>3298</v>
      </c>
      <c r="S61">
        <v>1491</v>
      </c>
      <c r="T61">
        <v>27291</v>
      </c>
    </row>
    <row r="62" spans="2:20">
      <c r="B62" t="s">
        <v>77</v>
      </c>
      <c r="C62">
        <v>9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29</v>
      </c>
      <c r="L62">
        <v>1</v>
      </c>
      <c r="M62">
        <v>6</v>
      </c>
      <c r="N62">
        <v>8</v>
      </c>
      <c r="O62">
        <v>2</v>
      </c>
      <c r="P62">
        <v>2</v>
      </c>
      <c r="Q62">
        <v>1</v>
      </c>
      <c r="R62">
        <v>0</v>
      </c>
      <c r="S62">
        <v>4</v>
      </c>
      <c r="T62">
        <v>75</v>
      </c>
    </row>
    <row r="63" spans="2:20">
      <c r="B63" t="s">
        <v>54</v>
      </c>
      <c r="C63">
        <v>1191</v>
      </c>
      <c r="D63">
        <v>172</v>
      </c>
      <c r="E63">
        <v>122</v>
      </c>
      <c r="F63">
        <v>1264</v>
      </c>
      <c r="G63">
        <v>631</v>
      </c>
      <c r="H63">
        <v>90</v>
      </c>
      <c r="I63">
        <v>198</v>
      </c>
      <c r="J63">
        <v>141</v>
      </c>
      <c r="K63">
        <v>2603</v>
      </c>
      <c r="L63">
        <v>203</v>
      </c>
      <c r="M63">
        <v>357</v>
      </c>
      <c r="N63">
        <v>5060</v>
      </c>
      <c r="O63">
        <v>258</v>
      </c>
      <c r="P63">
        <v>606</v>
      </c>
      <c r="Q63">
        <v>20</v>
      </c>
      <c r="R63">
        <v>1707</v>
      </c>
      <c r="S63">
        <v>120</v>
      </c>
      <c r="T63">
        <v>14675</v>
      </c>
    </row>
    <row r="64" spans="2:20">
      <c r="B64" t="s">
        <v>55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2:20">
      <c r="B65" t="s">
        <v>57</v>
      </c>
      <c r="C65">
        <v>424</v>
      </c>
      <c r="D65">
        <v>53</v>
      </c>
      <c r="E65">
        <v>55</v>
      </c>
      <c r="F65">
        <v>59</v>
      </c>
      <c r="G65">
        <v>43</v>
      </c>
      <c r="H65">
        <v>15</v>
      </c>
      <c r="I65">
        <v>48</v>
      </c>
      <c r="J65">
        <v>63</v>
      </c>
      <c r="K65">
        <v>494</v>
      </c>
      <c r="L65">
        <v>51</v>
      </c>
      <c r="M65">
        <v>90</v>
      </c>
      <c r="N65">
        <v>163</v>
      </c>
      <c r="O65">
        <v>26</v>
      </c>
      <c r="P65">
        <v>51</v>
      </c>
      <c r="Q65">
        <v>23</v>
      </c>
      <c r="R65">
        <v>156</v>
      </c>
      <c r="S65">
        <v>296</v>
      </c>
      <c r="T65">
        <v>2110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1879</v>
      </c>
      <c r="D68">
        <v>405</v>
      </c>
      <c r="E68">
        <v>324</v>
      </c>
      <c r="F68">
        <v>297</v>
      </c>
      <c r="G68">
        <v>833</v>
      </c>
      <c r="H68">
        <v>275</v>
      </c>
      <c r="I68">
        <v>319</v>
      </c>
      <c r="J68">
        <v>1100</v>
      </c>
      <c r="K68">
        <v>2650</v>
      </c>
      <c r="L68">
        <v>335</v>
      </c>
      <c r="M68">
        <v>1113</v>
      </c>
      <c r="N68">
        <v>1468</v>
      </c>
      <c r="O68">
        <v>325</v>
      </c>
      <c r="P68">
        <v>357</v>
      </c>
      <c r="Q68">
        <v>175</v>
      </c>
      <c r="R68">
        <v>1268</v>
      </c>
      <c r="S68">
        <v>948</v>
      </c>
      <c r="T68">
        <v>14071</v>
      </c>
    </row>
    <row r="69" spans="2:20">
      <c r="B69" t="s">
        <v>81</v>
      </c>
      <c r="C69">
        <v>1361</v>
      </c>
      <c r="D69">
        <v>294</v>
      </c>
      <c r="E69">
        <v>217</v>
      </c>
      <c r="F69">
        <v>171</v>
      </c>
      <c r="G69">
        <v>400</v>
      </c>
      <c r="H69">
        <v>176</v>
      </c>
      <c r="I69">
        <v>233</v>
      </c>
      <c r="J69">
        <v>634</v>
      </c>
      <c r="K69">
        <v>2098</v>
      </c>
      <c r="L69">
        <v>246</v>
      </c>
      <c r="M69">
        <v>859</v>
      </c>
      <c r="N69">
        <v>1284</v>
      </c>
      <c r="O69">
        <v>263</v>
      </c>
      <c r="P69">
        <v>160</v>
      </c>
      <c r="Q69">
        <v>100</v>
      </c>
      <c r="R69">
        <v>1143</v>
      </c>
      <c r="S69">
        <v>634</v>
      </c>
      <c r="T69">
        <v>10273</v>
      </c>
    </row>
    <row r="70" spans="2:20">
      <c r="B70" t="s">
        <v>82</v>
      </c>
      <c r="C70">
        <v>-1</v>
      </c>
      <c r="D70">
        <v>-8</v>
      </c>
      <c r="E70">
        <v>-4</v>
      </c>
      <c r="F70">
        <v>0</v>
      </c>
      <c r="G70">
        <v>0</v>
      </c>
      <c r="H70">
        <v>0</v>
      </c>
      <c r="I70">
        <v>1</v>
      </c>
      <c r="J70">
        <v>0</v>
      </c>
      <c r="K70">
        <v>5</v>
      </c>
      <c r="L70">
        <v>1</v>
      </c>
      <c r="M70">
        <v>0</v>
      </c>
      <c r="N70">
        <v>-2</v>
      </c>
      <c r="O70">
        <v>5</v>
      </c>
      <c r="P70">
        <v>-1</v>
      </c>
      <c r="Q70">
        <v>0</v>
      </c>
      <c r="R70">
        <v>-13</v>
      </c>
      <c r="S70">
        <v>-16</v>
      </c>
      <c r="T70">
        <v>-33</v>
      </c>
    </row>
    <row r="71" spans="2:20">
      <c r="B71" t="s">
        <v>83</v>
      </c>
      <c r="C71">
        <v>8</v>
      </c>
      <c r="D71">
        <v>-9</v>
      </c>
      <c r="E71">
        <v>8</v>
      </c>
      <c r="F71">
        <v>-1</v>
      </c>
      <c r="G71">
        <v>31</v>
      </c>
      <c r="H71">
        <v>0</v>
      </c>
      <c r="I71">
        <v>5</v>
      </c>
      <c r="J71">
        <v>-4</v>
      </c>
      <c r="K71">
        <v>20</v>
      </c>
      <c r="L71">
        <v>3</v>
      </c>
      <c r="M71">
        <v>-1</v>
      </c>
      <c r="N71">
        <v>0</v>
      </c>
      <c r="O71">
        <v>4</v>
      </c>
      <c r="P71">
        <v>0</v>
      </c>
      <c r="Q71">
        <v>0</v>
      </c>
      <c r="R71">
        <v>2</v>
      </c>
      <c r="S71">
        <v>6</v>
      </c>
      <c r="T71">
        <v>72</v>
      </c>
    </row>
    <row r="72" spans="2:20">
      <c r="B72" t="s">
        <v>60</v>
      </c>
      <c r="C72">
        <v>156</v>
      </c>
      <c r="D72">
        <v>26</v>
      </c>
      <c r="E72">
        <v>36</v>
      </c>
      <c r="F72">
        <v>95</v>
      </c>
      <c r="G72">
        <v>337</v>
      </c>
      <c r="H72">
        <v>20</v>
      </c>
      <c r="I72">
        <v>8</v>
      </c>
      <c r="J72">
        <v>160</v>
      </c>
      <c r="K72">
        <v>130</v>
      </c>
      <c r="L72">
        <v>14</v>
      </c>
      <c r="M72">
        <v>55</v>
      </c>
      <c r="N72">
        <v>93</v>
      </c>
      <c r="O72">
        <v>21</v>
      </c>
      <c r="P72">
        <v>46</v>
      </c>
      <c r="Q72">
        <v>44</v>
      </c>
      <c r="R72">
        <v>23</v>
      </c>
      <c r="S72">
        <v>55</v>
      </c>
      <c r="T72">
        <v>1319</v>
      </c>
    </row>
    <row r="73" spans="2:20">
      <c r="B73" t="s">
        <v>61</v>
      </c>
      <c r="C73">
        <v>275</v>
      </c>
      <c r="D73">
        <v>80</v>
      </c>
      <c r="E73">
        <v>52</v>
      </c>
      <c r="F73">
        <v>31</v>
      </c>
      <c r="G73">
        <v>56</v>
      </c>
      <c r="H73">
        <v>69</v>
      </c>
      <c r="I73">
        <v>54</v>
      </c>
      <c r="J73">
        <v>305</v>
      </c>
      <c r="K73">
        <v>336</v>
      </c>
      <c r="L73">
        <v>55</v>
      </c>
      <c r="M73">
        <v>174</v>
      </c>
      <c r="N73">
        <v>78</v>
      </c>
      <c r="O73">
        <v>31</v>
      </c>
      <c r="P73">
        <v>75</v>
      </c>
      <c r="Q73">
        <v>17</v>
      </c>
      <c r="R73">
        <v>108</v>
      </c>
      <c r="S73">
        <v>260</v>
      </c>
      <c r="T73">
        <v>2056</v>
      </c>
    </row>
    <row r="74" spans="2:20">
      <c r="B74" t="s">
        <v>62</v>
      </c>
      <c r="C74">
        <v>80</v>
      </c>
      <c r="D74">
        <v>22</v>
      </c>
      <c r="E74">
        <v>15</v>
      </c>
      <c r="F74">
        <v>1</v>
      </c>
      <c r="G74">
        <v>9</v>
      </c>
      <c r="H74">
        <v>10</v>
      </c>
      <c r="I74">
        <v>18</v>
      </c>
      <c r="J74">
        <v>5</v>
      </c>
      <c r="K74">
        <v>61</v>
      </c>
      <c r="L74">
        <v>16</v>
      </c>
      <c r="M74">
        <v>26</v>
      </c>
      <c r="N74">
        <v>15</v>
      </c>
      <c r="O74">
        <v>1</v>
      </c>
      <c r="P74">
        <v>77</v>
      </c>
      <c r="Q74">
        <v>14</v>
      </c>
      <c r="R74">
        <v>5</v>
      </c>
      <c r="S74">
        <v>9</v>
      </c>
      <c r="T74">
        <v>384</v>
      </c>
    </row>
    <row r="75" spans="2:20">
      <c r="B75" t="s">
        <v>84</v>
      </c>
      <c r="C75">
        <v>665</v>
      </c>
      <c r="D75">
        <v>-248</v>
      </c>
      <c r="E75">
        <v>42</v>
      </c>
      <c r="F75">
        <v>301</v>
      </c>
      <c r="G75">
        <v>799</v>
      </c>
      <c r="H75">
        <v>137</v>
      </c>
      <c r="I75">
        <v>-238</v>
      </c>
      <c r="J75">
        <v>135</v>
      </c>
      <c r="K75">
        <v>654</v>
      </c>
      <c r="L75">
        <v>-35</v>
      </c>
      <c r="M75">
        <v>556</v>
      </c>
      <c r="N75">
        <v>-189</v>
      </c>
      <c r="O75">
        <v>-287</v>
      </c>
      <c r="P75">
        <v>575</v>
      </c>
      <c r="Q75">
        <v>100</v>
      </c>
      <c r="R75">
        <v>38</v>
      </c>
      <c r="S75">
        <v>1913</v>
      </c>
      <c r="T75">
        <v>4918</v>
      </c>
    </row>
    <row r="76" spans="2:20">
      <c r="B76" t="s">
        <v>85</v>
      </c>
      <c r="C76">
        <v>-335</v>
      </c>
      <c r="D76">
        <v>-333</v>
      </c>
      <c r="E76">
        <v>-71</v>
      </c>
      <c r="F76">
        <v>144</v>
      </c>
      <c r="G76">
        <v>295</v>
      </c>
      <c r="H76">
        <v>-49</v>
      </c>
      <c r="I76">
        <v>-288</v>
      </c>
      <c r="J76">
        <v>-541</v>
      </c>
      <c r="K76">
        <v>-1243</v>
      </c>
      <c r="L76">
        <v>-163</v>
      </c>
      <c r="M76">
        <v>-124</v>
      </c>
      <c r="N76">
        <v>-1025</v>
      </c>
      <c r="O76">
        <v>-457</v>
      </c>
      <c r="P76">
        <v>241</v>
      </c>
      <c r="Q76">
        <v>-32</v>
      </c>
      <c r="R76">
        <v>-796</v>
      </c>
      <c r="S76">
        <v>1074</v>
      </c>
      <c r="T76">
        <v>-3703</v>
      </c>
    </row>
    <row r="77" spans="2:20">
      <c r="B77" t="s">
        <v>86</v>
      </c>
      <c r="C77">
        <v>101</v>
      </c>
      <c r="D77">
        <v>-174</v>
      </c>
      <c r="E77">
        <v>-24</v>
      </c>
      <c r="F77">
        <v>255</v>
      </c>
      <c r="G77">
        <v>379</v>
      </c>
      <c r="H77">
        <v>-3</v>
      </c>
      <c r="I77">
        <v>-91</v>
      </c>
      <c r="J77">
        <v>-325</v>
      </c>
      <c r="K77">
        <v>-63</v>
      </c>
      <c r="L77">
        <v>-99</v>
      </c>
      <c r="M77">
        <v>76</v>
      </c>
      <c r="N77">
        <v>-293</v>
      </c>
      <c r="O77">
        <v>-331</v>
      </c>
      <c r="P77">
        <v>341</v>
      </c>
      <c r="Q77">
        <v>-23</v>
      </c>
      <c r="R77">
        <v>-352</v>
      </c>
      <c r="S77">
        <v>1244</v>
      </c>
      <c r="T77">
        <v>618</v>
      </c>
    </row>
    <row r="79" spans="2:20">
      <c r="B79" t="s">
        <v>95</v>
      </c>
    </row>
    <row r="80" spans="2:20">
      <c r="B80" t="s">
        <v>87</v>
      </c>
      <c r="C80" s="7">
        <f>C63+C72</f>
        <v>1347</v>
      </c>
      <c r="D80" s="7">
        <f t="shared" ref="D80:T80" si="7">D63+D72</f>
        <v>198</v>
      </c>
      <c r="E80" s="7">
        <f t="shared" si="7"/>
        <v>158</v>
      </c>
      <c r="F80" s="7">
        <f t="shared" si="7"/>
        <v>1359</v>
      </c>
      <c r="G80" s="7">
        <f t="shared" si="7"/>
        <v>968</v>
      </c>
      <c r="H80" s="7">
        <f t="shared" si="7"/>
        <v>110</v>
      </c>
      <c r="I80" s="7">
        <f t="shared" si="7"/>
        <v>206</v>
      </c>
      <c r="J80" s="7">
        <f t="shared" si="7"/>
        <v>301</v>
      </c>
      <c r="K80" s="7">
        <f t="shared" si="7"/>
        <v>2733</v>
      </c>
      <c r="L80" s="7">
        <f t="shared" si="7"/>
        <v>217</v>
      </c>
      <c r="M80" s="7">
        <f t="shared" si="7"/>
        <v>412</v>
      </c>
      <c r="N80" s="7">
        <f t="shared" si="7"/>
        <v>5153</v>
      </c>
      <c r="O80" s="7">
        <f t="shared" si="7"/>
        <v>279</v>
      </c>
      <c r="P80" s="7">
        <f t="shared" si="7"/>
        <v>652</v>
      </c>
      <c r="Q80" s="7">
        <f t="shared" si="7"/>
        <v>64</v>
      </c>
      <c r="R80" s="7">
        <f t="shared" si="7"/>
        <v>1730</v>
      </c>
      <c r="S80" s="7">
        <f t="shared" si="7"/>
        <v>175</v>
      </c>
      <c r="T80" s="7">
        <f t="shared" si="7"/>
        <v>15994</v>
      </c>
    </row>
    <row r="81" spans="2:21">
      <c r="B81" t="s">
        <v>88</v>
      </c>
      <c r="C81" s="7">
        <f>C68-C72</f>
        <v>1723</v>
      </c>
      <c r="D81" s="7">
        <f t="shared" ref="D81:T81" si="8">D68-D72</f>
        <v>379</v>
      </c>
      <c r="E81" s="7">
        <f t="shared" si="8"/>
        <v>288</v>
      </c>
      <c r="F81" s="7">
        <f t="shared" si="8"/>
        <v>202</v>
      </c>
      <c r="G81" s="7">
        <f t="shared" si="8"/>
        <v>496</v>
      </c>
      <c r="H81" s="7">
        <f t="shared" si="8"/>
        <v>255</v>
      </c>
      <c r="I81" s="7">
        <f t="shared" si="8"/>
        <v>311</v>
      </c>
      <c r="J81" s="7">
        <f t="shared" si="8"/>
        <v>940</v>
      </c>
      <c r="K81" s="7">
        <f t="shared" si="8"/>
        <v>2520</v>
      </c>
      <c r="L81" s="7">
        <f t="shared" si="8"/>
        <v>321</v>
      </c>
      <c r="M81" s="7">
        <f t="shared" si="8"/>
        <v>1058</v>
      </c>
      <c r="N81" s="7">
        <f t="shared" si="8"/>
        <v>1375</v>
      </c>
      <c r="O81" s="7">
        <f t="shared" si="8"/>
        <v>304</v>
      </c>
      <c r="P81" s="7">
        <f t="shared" si="8"/>
        <v>311</v>
      </c>
      <c r="Q81" s="7">
        <f t="shared" si="8"/>
        <v>131</v>
      </c>
      <c r="R81" s="7">
        <f t="shared" si="8"/>
        <v>1245</v>
      </c>
      <c r="S81" s="7">
        <f t="shared" si="8"/>
        <v>893</v>
      </c>
      <c r="T81" s="7">
        <f t="shared" si="8"/>
        <v>12752</v>
      </c>
    </row>
    <row r="82" spans="2:21">
      <c r="B82" t="s">
        <v>25</v>
      </c>
      <c r="C82" s="7">
        <f>C52</f>
        <v>13253</v>
      </c>
      <c r="D82" s="7">
        <f t="shared" ref="D82:T83" si="9">D52</f>
        <v>2497</v>
      </c>
      <c r="E82" s="7">
        <f t="shared" si="9"/>
        <v>1875</v>
      </c>
      <c r="F82" s="7">
        <f t="shared" si="9"/>
        <v>1703</v>
      </c>
      <c r="G82" s="7">
        <f t="shared" si="9"/>
        <v>3297</v>
      </c>
      <c r="H82" s="7">
        <f t="shared" si="9"/>
        <v>1064</v>
      </c>
      <c r="I82" s="7">
        <f t="shared" si="9"/>
        <v>3493</v>
      </c>
      <c r="J82" s="7">
        <f t="shared" si="9"/>
        <v>4399</v>
      </c>
      <c r="K82" s="7">
        <f t="shared" si="9"/>
        <v>11723</v>
      </c>
      <c r="L82" s="7">
        <f t="shared" si="9"/>
        <v>2222</v>
      </c>
      <c r="M82" s="7">
        <f t="shared" si="9"/>
        <v>4536</v>
      </c>
      <c r="N82" s="7">
        <f t="shared" si="9"/>
        <v>8487</v>
      </c>
      <c r="O82" s="7">
        <f t="shared" si="9"/>
        <v>2557</v>
      </c>
      <c r="P82" s="7">
        <f t="shared" si="9"/>
        <v>1357</v>
      </c>
      <c r="Q82" s="7">
        <f t="shared" si="9"/>
        <v>554</v>
      </c>
      <c r="R82" s="7">
        <f t="shared" si="9"/>
        <v>6914</v>
      </c>
      <c r="S82" s="7">
        <f t="shared" si="9"/>
        <v>4871</v>
      </c>
      <c r="T82" s="7">
        <f t="shared" si="9"/>
        <v>74802</v>
      </c>
    </row>
    <row r="83" spans="2:21">
      <c r="B83" t="s">
        <v>26</v>
      </c>
      <c r="C83" s="7">
        <f>C53</f>
        <v>4155</v>
      </c>
      <c r="D83" s="7">
        <f t="shared" si="9"/>
        <v>878</v>
      </c>
      <c r="E83" s="7">
        <f t="shared" si="9"/>
        <v>801</v>
      </c>
      <c r="F83" s="7">
        <f t="shared" si="9"/>
        <v>632</v>
      </c>
      <c r="G83" s="7">
        <f t="shared" si="9"/>
        <v>1048</v>
      </c>
      <c r="H83" s="7">
        <f t="shared" si="9"/>
        <v>448</v>
      </c>
      <c r="I83" s="7">
        <f t="shared" si="9"/>
        <v>1033</v>
      </c>
      <c r="J83" s="7">
        <f t="shared" si="9"/>
        <v>1447</v>
      </c>
      <c r="K83" s="7">
        <f t="shared" si="9"/>
        <v>5042</v>
      </c>
      <c r="L83" s="7">
        <f t="shared" si="9"/>
        <v>658</v>
      </c>
      <c r="M83" s="7">
        <f t="shared" si="9"/>
        <v>1754</v>
      </c>
      <c r="N83" s="7">
        <f t="shared" si="9"/>
        <v>3758</v>
      </c>
      <c r="O83" s="7">
        <f t="shared" si="9"/>
        <v>828</v>
      </c>
      <c r="P83" s="7">
        <f t="shared" si="9"/>
        <v>469</v>
      </c>
      <c r="Q83" s="7">
        <f t="shared" si="9"/>
        <v>241</v>
      </c>
      <c r="R83" s="7">
        <f t="shared" si="9"/>
        <v>3092</v>
      </c>
      <c r="S83" s="7">
        <f t="shared" si="9"/>
        <v>1726</v>
      </c>
      <c r="T83" s="7">
        <f t="shared" si="9"/>
        <v>28010</v>
      </c>
    </row>
    <row r="84" spans="2:21">
      <c r="B84" t="s">
        <v>22</v>
      </c>
      <c r="C84" s="7">
        <f>C57</f>
        <v>436</v>
      </c>
      <c r="D84" s="7">
        <f t="shared" ref="D84:T84" si="10">D57</f>
        <v>159</v>
      </c>
      <c r="E84" s="7">
        <f t="shared" si="10"/>
        <v>47</v>
      </c>
      <c r="F84" s="7">
        <f t="shared" si="10"/>
        <v>111</v>
      </c>
      <c r="G84" s="7">
        <f t="shared" si="10"/>
        <v>84</v>
      </c>
      <c r="H84" s="7">
        <f t="shared" si="10"/>
        <v>46</v>
      </c>
      <c r="I84" s="7">
        <f t="shared" si="10"/>
        <v>197</v>
      </c>
      <c r="J84" s="7">
        <f t="shared" si="10"/>
        <v>216</v>
      </c>
      <c r="K84" s="7">
        <f t="shared" si="10"/>
        <v>1180</v>
      </c>
      <c r="L84" s="7">
        <f t="shared" si="10"/>
        <v>64</v>
      </c>
      <c r="M84" s="7">
        <f t="shared" si="10"/>
        <v>200</v>
      </c>
      <c r="N84" s="7">
        <f t="shared" si="10"/>
        <v>732</v>
      </c>
      <c r="O84" s="7">
        <f t="shared" si="10"/>
        <v>126</v>
      </c>
      <c r="P84" s="7">
        <f t="shared" si="10"/>
        <v>100</v>
      </c>
      <c r="Q84" s="7">
        <f t="shared" si="10"/>
        <v>9</v>
      </c>
      <c r="R84" s="7">
        <f t="shared" si="10"/>
        <v>444</v>
      </c>
      <c r="S84" s="7">
        <f t="shared" si="10"/>
        <v>170</v>
      </c>
      <c r="T84" s="7">
        <f t="shared" si="10"/>
        <v>4321</v>
      </c>
    </row>
    <row r="85" spans="2:21">
      <c r="B85" t="s">
        <v>75</v>
      </c>
      <c r="C85" s="7">
        <f>C60</f>
        <v>548</v>
      </c>
      <c r="D85" s="7">
        <f t="shared" ref="D85:T86" si="11">D60</f>
        <v>131</v>
      </c>
      <c r="E85" s="7">
        <f t="shared" si="11"/>
        <v>166</v>
      </c>
      <c r="F85" s="7">
        <f t="shared" si="11"/>
        <v>36</v>
      </c>
      <c r="G85" s="7">
        <f t="shared" si="11"/>
        <v>164</v>
      </c>
      <c r="H85" s="7">
        <f t="shared" si="11"/>
        <v>77</v>
      </c>
      <c r="I85" s="7">
        <f t="shared" si="11"/>
        <v>115</v>
      </c>
      <c r="J85" s="7">
        <f t="shared" si="11"/>
        <v>157</v>
      </c>
      <c r="K85" s="7">
        <f t="shared" si="11"/>
        <v>721</v>
      </c>
      <c r="L85" s="7">
        <f t="shared" si="11"/>
        <v>93</v>
      </c>
      <c r="M85" s="7">
        <f t="shared" si="11"/>
        <v>191</v>
      </c>
      <c r="N85" s="7">
        <f t="shared" si="11"/>
        <v>463</v>
      </c>
      <c r="O85" s="7">
        <f t="shared" si="11"/>
        <v>87</v>
      </c>
      <c r="P85" s="7">
        <f t="shared" si="11"/>
        <v>227</v>
      </c>
      <c r="Q85" s="7">
        <f t="shared" si="11"/>
        <v>18</v>
      </c>
      <c r="R85" s="7">
        <f t="shared" si="11"/>
        <v>261</v>
      </c>
      <c r="S85" s="7">
        <f t="shared" si="11"/>
        <v>607</v>
      </c>
      <c r="T85" s="7">
        <f t="shared" si="11"/>
        <v>4062</v>
      </c>
    </row>
    <row r="86" spans="2:21">
      <c r="B86" t="s">
        <v>76</v>
      </c>
      <c r="C86" s="7">
        <f>C61</f>
        <v>3876</v>
      </c>
      <c r="D86" s="7">
        <f t="shared" si="11"/>
        <v>661</v>
      </c>
      <c r="E86" s="7">
        <f t="shared" si="11"/>
        <v>533</v>
      </c>
      <c r="F86" s="7">
        <f t="shared" si="11"/>
        <v>567</v>
      </c>
      <c r="G86" s="7">
        <f t="shared" si="11"/>
        <v>1027</v>
      </c>
      <c r="H86" s="7">
        <f t="shared" si="11"/>
        <v>353</v>
      </c>
      <c r="I86" s="7">
        <f t="shared" si="11"/>
        <v>1043</v>
      </c>
      <c r="J86" s="7">
        <f t="shared" si="11"/>
        <v>1372</v>
      </c>
      <c r="K86" s="7">
        <f t="shared" si="11"/>
        <v>5817</v>
      </c>
      <c r="L86" s="7">
        <f t="shared" si="11"/>
        <v>575</v>
      </c>
      <c r="M86" s="7">
        <f t="shared" si="11"/>
        <v>1357</v>
      </c>
      <c r="N86" s="7">
        <f t="shared" si="11"/>
        <v>3828</v>
      </c>
      <c r="O86" s="7">
        <f t="shared" si="11"/>
        <v>844</v>
      </c>
      <c r="P86" s="7">
        <f t="shared" si="11"/>
        <v>449</v>
      </c>
      <c r="Q86" s="7">
        <f t="shared" si="11"/>
        <v>200</v>
      </c>
      <c r="R86" s="7">
        <f t="shared" si="11"/>
        <v>3298</v>
      </c>
      <c r="S86" s="7">
        <f t="shared" si="11"/>
        <v>1491</v>
      </c>
      <c r="T86" s="7">
        <f t="shared" si="11"/>
        <v>27291</v>
      </c>
    </row>
    <row r="87" spans="2:21">
      <c r="B87" t="s">
        <v>23</v>
      </c>
      <c r="C87" s="7">
        <f>C88-SUM(C80:C86)</f>
        <v>675</v>
      </c>
      <c r="D87" s="7">
        <f t="shared" ref="D87:T87" si="12">D88-SUM(D80:D86)</f>
        <v>157</v>
      </c>
      <c r="E87" s="7">
        <f t="shared" si="12"/>
        <v>95</v>
      </c>
      <c r="F87" s="7">
        <f t="shared" si="12"/>
        <v>81</v>
      </c>
      <c r="G87" s="7">
        <f t="shared" si="12"/>
        <v>145</v>
      </c>
      <c r="H87" s="7">
        <f t="shared" si="12"/>
        <v>48</v>
      </c>
      <c r="I87" s="7">
        <f t="shared" si="12"/>
        <v>202</v>
      </c>
      <c r="J87" s="7">
        <f t="shared" si="12"/>
        <v>164</v>
      </c>
      <c r="K87" s="7">
        <f t="shared" si="12"/>
        <v>1151</v>
      </c>
      <c r="L87" s="7">
        <f t="shared" si="12"/>
        <v>203</v>
      </c>
      <c r="M87" s="7">
        <f t="shared" si="12"/>
        <v>208</v>
      </c>
      <c r="N87" s="7">
        <f t="shared" si="12"/>
        <v>1312</v>
      </c>
      <c r="O87" s="7">
        <f t="shared" si="12"/>
        <v>106</v>
      </c>
      <c r="P87" s="7">
        <f t="shared" si="12"/>
        <v>113</v>
      </c>
      <c r="Q87" s="7">
        <f t="shared" si="12"/>
        <v>45</v>
      </c>
      <c r="R87" s="7">
        <f t="shared" si="12"/>
        <v>293</v>
      </c>
      <c r="S87" s="7">
        <f t="shared" si="12"/>
        <v>447</v>
      </c>
      <c r="T87" s="7">
        <f t="shared" si="12"/>
        <v>5445</v>
      </c>
    </row>
    <row r="88" spans="2:21">
      <c r="B88" t="s">
        <v>89</v>
      </c>
      <c r="C88" s="7">
        <f>C50</f>
        <v>26013</v>
      </c>
      <c r="D88" s="7">
        <f t="shared" ref="D88:T88" si="13">D50</f>
        <v>5060</v>
      </c>
      <c r="E88" s="7">
        <f t="shared" si="13"/>
        <v>3963</v>
      </c>
      <c r="F88" s="7">
        <f t="shared" si="13"/>
        <v>4691</v>
      </c>
      <c r="G88" s="7">
        <f t="shared" si="13"/>
        <v>7229</v>
      </c>
      <c r="H88" s="7">
        <f t="shared" si="13"/>
        <v>2401</v>
      </c>
      <c r="I88" s="7">
        <f t="shared" si="13"/>
        <v>6600</v>
      </c>
      <c r="J88" s="7">
        <f t="shared" si="13"/>
        <v>8996</v>
      </c>
      <c r="K88" s="7">
        <f t="shared" si="13"/>
        <v>30887</v>
      </c>
      <c r="L88" s="7">
        <f t="shared" si="13"/>
        <v>4353</v>
      </c>
      <c r="M88" s="7">
        <f t="shared" si="13"/>
        <v>9716</v>
      </c>
      <c r="N88" s="7">
        <f t="shared" si="13"/>
        <v>25108</v>
      </c>
      <c r="O88" s="7">
        <f t="shared" si="13"/>
        <v>5131</v>
      </c>
      <c r="P88" s="7">
        <f t="shared" si="13"/>
        <v>3678</v>
      </c>
      <c r="Q88" s="7">
        <f t="shared" si="13"/>
        <v>1262</v>
      </c>
      <c r="R88" s="7">
        <f t="shared" si="13"/>
        <v>17277</v>
      </c>
      <c r="S88" s="7">
        <f t="shared" si="13"/>
        <v>10380</v>
      </c>
      <c r="T88" s="7">
        <f t="shared" si="13"/>
        <v>172677</v>
      </c>
    </row>
    <row r="89" spans="2:21">
      <c r="B89" s="14" t="s">
        <v>152</v>
      </c>
      <c r="C89" s="7">
        <f>C82+C83+C86</f>
        <v>21284</v>
      </c>
      <c r="D89" s="7">
        <f t="shared" ref="D89:T89" si="14">D82+D83+D86</f>
        <v>4036</v>
      </c>
      <c r="E89" s="7">
        <f t="shared" si="14"/>
        <v>3209</v>
      </c>
      <c r="F89" s="7">
        <f t="shared" si="14"/>
        <v>2902</v>
      </c>
      <c r="G89" s="7">
        <f t="shared" si="14"/>
        <v>5372</v>
      </c>
      <c r="H89" s="7">
        <f t="shared" si="14"/>
        <v>1865</v>
      </c>
      <c r="I89" s="7">
        <f t="shared" si="14"/>
        <v>5569</v>
      </c>
      <c r="J89" s="7">
        <f t="shared" si="14"/>
        <v>7218</v>
      </c>
      <c r="K89" s="7">
        <f t="shared" si="14"/>
        <v>22582</v>
      </c>
      <c r="L89" s="7">
        <f t="shared" si="14"/>
        <v>3455</v>
      </c>
      <c r="M89" s="7">
        <f t="shared" si="14"/>
        <v>7647</v>
      </c>
      <c r="N89" s="7">
        <f t="shared" si="14"/>
        <v>16073</v>
      </c>
      <c r="O89" s="7">
        <f t="shared" si="14"/>
        <v>4229</v>
      </c>
      <c r="P89" s="7">
        <f t="shared" si="14"/>
        <v>2275</v>
      </c>
      <c r="Q89" s="7">
        <f t="shared" si="14"/>
        <v>995</v>
      </c>
      <c r="R89" s="7">
        <f t="shared" si="14"/>
        <v>13304</v>
      </c>
      <c r="S89" s="7">
        <f t="shared" si="14"/>
        <v>8088</v>
      </c>
      <c r="T89" s="7">
        <f t="shared" si="14"/>
        <v>130103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24331</v>
      </c>
      <c r="D92" s="7">
        <f t="shared" ref="D92:T92" si="15">D93+D94+D95</f>
        <v>4529</v>
      </c>
      <c r="E92" s="7">
        <f t="shared" si="15"/>
        <v>3734</v>
      </c>
      <c r="F92" s="7">
        <f t="shared" si="15"/>
        <v>3476</v>
      </c>
      <c r="G92" s="7">
        <f t="shared" si="15"/>
        <v>6556</v>
      </c>
      <c r="H92" s="7">
        <f t="shared" si="15"/>
        <v>2242</v>
      </c>
      <c r="I92" s="7">
        <f t="shared" si="15"/>
        <v>6106</v>
      </c>
      <c r="J92" s="7">
        <f t="shared" si="15"/>
        <v>8154</v>
      </c>
      <c r="K92" s="7">
        <f t="shared" si="15"/>
        <v>26911</v>
      </c>
      <c r="L92" s="7">
        <f t="shared" si="15"/>
        <v>3973</v>
      </c>
      <c r="M92" s="7">
        <f t="shared" si="15"/>
        <v>9180</v>
      </c>
      <c r="N92" s="7">
        <f t="shared" si="15"/>
        <v>18930</v>
      </c>
      <c r="O92" s="7">
        <f t="shared" si="15"/>
        <v>4395</v>
      </c>
      <c r="P92" s="7">
        <f t="shared" si="15"/>
        <v>3267</v>
      </c>
      <c r="Q92" s="7">
        <f t="shared" si="15"/>
        <v>1166</v>
      </c>
      <c r="R92" s="7">
        <f t="shared" si="15"/>
        <v>14751</v>
      </c>
      <c r="S92" s="7">
        <f t="shared" si="15"/>
        <v>11279</v>
      </c>
      <c r="T92" s="7">
        <f t="shared" si="15"/>
        <v>152980</v>
      </c>
      <c r="U92" s="7"/>
    </row>
    <row r="93" spans="2:21">
      <c r="B93" s="3" t="s">
        <v>96</v>
      </c>
      <c r="C93" s="7">
        <f>C37</f>
        <v>7423</v>
      </c>
      <c r="D93" s="7">
        <f t="shared" ref="D93:T93" si="16">D37</f>
        <v>1846</v>
      </c>
      <c r="E93" s="7">
        <f t="shared" si="16"/>
        <v>1323</v>
      </c>
      <c r="F93" s="7">
        <f t="shared" si="16"/>
        <v>2034</v>
      </c>
      <c r="G93" s="7">
        <f t="shared" si="16"/>
        <v>2992</v>
      </c>
      <c r="H93" s="7">
        <f t="shared" si="16"/>
        <v>684</v>
      </c>
      <c r="I93" s="7">
        <f t="shared" si="16"/>
        <v>1668</v>
      </c>
      <c r="J93" s="7">
        <f t="shared" si="16"/>
        <v>2491</v>
      </c>
      <c r="K93" s="7">
        <f t="shared" si="16"/>
        <v>12625</v>
      </c>
      <c r="L93" s="7">
        <f t="shared" si="16"/>
        <v>938</v>
      </c>
      <c r="M93" s="7">
        <f t="shared" si="16"/>
        <v>2795</v>
      </c>
      <c r="N93" s="7">
        <f t="shared" si="16"/>
        <v>12049</v>
      </c>
      <c r="O93" s="7">
        <f t="shared" si="16"/>
        <v>1343</v>
      </c>
      <c r="P93" s="7">
        <f t="shared" si="16"/>
        <v>3522</v>
      </c>
      <c r="Q93" s="7">
        <f t="shared" si="16"/>
        <v>370</v>
      </c>
      <c r="R93" s="7">
        <f t="shared" si="16"/>
        <v>5783</v>
      </c>
      <c r="S93" s="7">
        <f t="shared" si="16"/>
        <v>8</v>
      </c>
      <c r="T93" s="7">
        <f t="shared" si="16"/>
        <v>59894</v>
      </c>
      <c r="U93" s="7"/>
    </row>
    <row r="94" spans="2:21">
      <c r="B94" s="3" t="s">
        <v>93</v>
      </c>
      <c r="C94" s="7">
        <f>C41-C80</f>
        <v>14495</v>
      </c>
      <c r="D94" s="7">
        <f t="shared" ref="D94:T94" si="17">D41-D80</f>
        <v>2236</v>
      </c>
      <c r="E94" s="7">
        <f t="shared" si="17"/>
        <v>2031</v>
      </c>
      <c r="F94" s="7">
        <f t="shared" si="17"/>
        <v>1079</v>
      </c>
      <c r="G94" s="7">
        <f t="shared" si="17"/>
        <v>3201</v>
      </c>
      <c r="H94" s="7">
        <f t="shared" si="17"/>
        <v>1298</v>
      </c>
      <c r="I94" s="7">
        <f t="shared" si="17"/>
        <v>3966</v>
      </c>
      <c r="J94" s="7">
        <f t="shared" si="17"/>
        <v>4883</v>
      </c>
      <c r="K94" s="7">
        <f t="shared" si="17"/>
        <v>10408</v>
      </c>
      <c r="L94" s="7">
        <f t="shared" si="17"/>
        <v>2601</v>
      </c>
      <c r="M94" s="7">
        <f t="shared" si="17"/>
        <v>5517</v>
      </c>
      <c r="N94" s="7">
        <f t="shared" si="17"/>
        <v>4893</v>
      </c>
      <c r="O94" s="7">
        <f t="shared" si="17"/>
        <v>2640</v>
      </c>
      <c r="P94" s="7">
        <f t="shared" si="17"/>
        <v>-497</v>
      </c>
      <c r="Q94" s="7">
        <f t="shared" si="17"/>
        <v>657</v>
      </c>
      <c r="R94" s="7">
        <f t="shared" si="17"/>
        <v>7058</v>
      </c>
      <c r="S94" s="7">
        <f t="shared" si="17"/>
        <v>10444</v>
      </c>
      <c r="T94" s="7">
        <f t="shared" si="17"/>
        <v>76910</v>
      </c>
      <c r="U94" s="7"/>
    </row>
    <row r="95" spans="2:21">
      <c r="B95" s="3" t="s">
        <v>19</v>
      </c>
      <c r="C95" s="7">
        <f>C43</f>
        <v>2413</v>
      </c>
      <c r="D95" s="7">
        <f t="shared" ref="D95:T95" si="18">D43</f>
        <v>447</v>
      </c>
      <c r="E95" s="7">
        <f t="shared" si="18"/>
        <v>380</v>
      </c>
      <c r="F95" s="7">
        <f t="shared" si="18"/>
        <v>363</v>
      </c>
      <c r="G95" s="7">
        <f t="shared" si="18"/>
        <v>363</v>
      </c>
      <c r="H95" s="7">
        <f t="shared" si="18"/>
        <v>260</v>
      </c>
      <c r="I95" s="7">
        <f t="shared" si="18"/>
        <v>472</v>
      </c>
      <c r="J95" s="7">
        <f t="shared" si="18"/>
        <v>780</v>
      </c>
      <c r="K95" s="7">
        <f t="shared" si="18"/>
        <v>3878</v>
      </c>
      <c r="L95" s="7">
        <f t="shared" si="18"/>
        <v>434</v>
      </c>
      <c r="M95" s="7">
        <f t="shared" si="18"/>
        <v>868</v>
      </c>
      <c r="N95" s="7">
        <f t="shared" si="18"/>
        <v>1988</v>
      </c>
      <c r="O95" s="7">
        <f t="shared" si="18"/>
        <v>412</v>
      </c>
      <c r="P95" s="7">
        <f t="shared" si="18"/>
        <v>242</v>
      </c>
      <c r="Q95" s="7">
        <f t="shared" si="18"/>
        <v>139</v>
      </c>
      <c r="R95" s="7">
        <f t="shared" si="18"/>
        <v>1910</v>
      </c>
      <c r="S95" s="7">
        <f t="shared" si="18"/>
        <v>827</v>
      </c>
      <c r="T95" s="7">
        <f t="shared" si="18"/>
        <v>16176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24666</v>
      </c>
      <c r="D98" s="7">
        <f t="shared" ref="D98:S98" si="19">SUM(D99:D101)</f>
        <v>4862</v>
      </c>
      <c r="E98" s="7">
        <f t="shared" si="19"/>
        <v>3805</v>
      </c>
      <c r="F98" s="7">
        <f t="shared" si="19"/>
        <v>3332</v>
      </c>
      <c r="G98" s="7">
        <f t="shared" si="19"/>
        <v>6261</v>
      </c>
      <c r="H98" s="7">
        <f t="shared" si="19"/>
        <v>2291</v>
      </c>
      <c r="I98" s="7">
        <f t="shared" si="19"/>
        <v>6394</v>
      </c>
      <c r="J98" s="7">
        <f t="shared" si="19"/>
        <v>8695</v>
      </c>
      <c r="K98" s="7">
        <f t="shared" si="19"/>
        <v>28154</v>
      </c>
      <c r="L98" s="7">
        <f t="shared" si="19"/>
        <v>4136</v>
      </c>
      <c r="M98" s="7">
        <f t="shared" si="19"/>
        <v>9304</v>
      </c>
      <c r="N98" s="7">
        <f t="shared" si="19"/>
        <v>19955</v>
      </c>
      <c r="O98" s="7">
        <f t="shared" si="19"/>
        <v>4852</v>
      </c>
      <c r="P98" s="7">
        <f t="shared" si="19"/>
        <v>3026</v>
      </c>
      <c r="Q98" s="7">
        <f t="shared" si="19"/>
        <v>1198</v>
      </c>
      <c r="R98" s="7">
        <f t="shared" si="19"/>
        <v>15547</v>
      </c>
      <c r="S98" s="7">
        <f t="shared" si="19"/>
        <v>10205</v>
      </c>
      <c r="T98" s="7">
        <f>SUM(T99:T101)</f>
        <v>156683</v>
      </c>
    </row>
    <row r="99" spans="2:20">
      <c r="B99" s="3" t="s">
        <v>21</v>
      </c>
      <c r="C99" s="7">
        <f>C81</f>
        <v>1723</v>
      </c>
      <c r="D99" s="7">
        <f t="shared" ref="D99:T99" si="20">D81</f>
        <v>379</v>
      </c>
      <c r="E99" s="7">
        <f t="shared" si="20"/>
        <v>288</v>
      </c>
      <c r="F99" s="7">
        <f t="shared" si="20"/>
        <v>202</v>
      </c>
      <c r="G99" s="7">
        <f t="shared" si="20"/>
        <v>496</v>
      </c>
      <c r="H99" s="7">
        <f t="shared" si="20"/>
        <v>255</v>
      </c>
      <c r="I99" s="7">
        <f t="shared" si="20"/>
        <v>311</v>
      </c>
      <c r="J99" s="7">
        <f t="shared" si="20"/>
        <v>940</v>
      </c>
      <c r="K99" s="7">
        <f t="shared" si="20"/>
        <v>2520</v>
      </c>
      <c r="L99" s="7">
        <f t="shared" si="20"/>
        <v>321</v>
      </c>
      <c r="M99" s="7">
        <f t="shared" si="20"/>
        <v>1058</v>
      </c>
      <c r="N99" s="7">
        <f t="shared" si="20"/>
        <v>1375</v>
      </c>
      <c r="O99" s="7">
        <f t="shared" si="20"/>
        <v>304</v>
      </c>
      <c r="P99" s="7">
        <f t="shared" si="20"/>
        <v>311</v>
      </c>
      <c r="Q99" s="7">
        <f t="shared" si="20"/>
        <v>131</v>
      </c>
      <c r="R99" s="7">
        <f t="shared" si="20"/>
        <v>1245</v>
      </c>
      <c r="S99" s="7">
        <f t="shared" si="20"/>
        <v>893</v>
      </c>
      <c r="T99" s="7">
        <f t="shared" si="20"/>
        <v>12752</v>
      </c>
    </row>
    <row r="100" spans="2:20">
      <c r="B100" s="3" t="s">
        <v>22</v>
      </c>
      <c r="C100" s="7">
        <f>C84</f>
        <v>436</v>
      </c>
      <c r="D100" s="7">
        <f t="shared" ref="D100:T100" si="21">D84</f>
        <v>159</v>
      </c>
      <c r="E100" s="7">
        <f t="shared" si="21"/>
        <v>47</v>
      </c>
      <c r="F100" s="7">
        <f t="shared" si="21"/>
        <v>111</v>
      </c>
      <c r="G100" s="7">
        <f t="shared" si="21"/>
        <v>84</v>
      </c>
      <c r="H100" s="7">
        <f t="shared" si="21"/>
        <v>46</v>
      </c>
      <c r="I100" s="7">
        <f t="shared" si="21"/>
        <v>197</v>
      </c>
      <c r="J100" s="7">
        <f t="shared" si="21"/>
        <v>216</v>
      </c>
      <c r="K100" s="7">
        <f t="shared" si="21"/>
        <v>1180</v>
      </c>
      <c r="L100" s="7">
        <f t="shared" si="21"/>
        <v>64</v>
      </c>
      <c r="M100" s="7">
        <f t="shared" si="21"/>
        <v>200</v>
      </c>
      <c r="N100" s="7">
        <f t="shared" si="21"/>
        <v>732</v>
      </c>
      <c r="O100" s="7">
        <f t="shared" si="21"/>
        <v>126</v>
      </c>
      <c r="P100" s="7">
        <f t="shared" si="21"/>
        <v>100</v>
      </c>
      <c r="Q100" s="7">
        <f t="shared" si="21"/>
        <v>9</v>
      </c>
      <c r="R100" s="7">
        <f t="shared" si="21"/>
        <v>444</v>
      </c>
      <c r="S100" s="7">
        <f t="shared" si="21"/>
        <v>170</v>
      </c>
      <c r="T100" s="7">
        <f t="shared" si="21"/>
        <v>4321</v>
      </c>
    </row>
    <row r="101" spans="2:20">
      <c r="B101" s="3" t="s">
        <v>97</v>
      </c>
      <c r="C101" s="7">
        <f>C82+C83+C85+C86+C87</f>
        <v>22507</v>
      </c>
      <c r="D101" s="7">
        <f t="shared" ref="D101:T101" si="22">D82+D83+D85+D86+D87</f>
        <v>4324</v>
      </c>
      <c r="E101" s="7">
        <f t="shared" si="22"/>
        <v>3470</v>
      </c>
      <c r="F101" s="7">
        <f t="shared" si="22"/>
        <v>3019</v>
      </c>
      <c r="G101" s="7">
        <f t="shared" si="22"/>
        <v>5681</v>
      </c>
      <c r="H101" s="7">
        <f t="shared" si="22"/>
        <v>1990</v>
      </c>
      <c r="I101" s="7">
        <f t="shared" si="22"/>
        <v>5886</v>
      </c>
      <c r="J101" s="7">
        <f t="shared" si="22"/>
        <v>7539</v>
      </c>
      <c r="K101" s="7">
        <f t="shared" si="22"/>
        <v>24454</v>
      </c>
      <c r="L101" s="7">
        <f t="shared" si="22"/>
        <v>3751</v>
      </c>
      <c r="M101" s="7">
        <f t="shared" si="22"/>
        <v>8046</v>
      </c>
      <c r="N101" s="7">
        <f t="shared" si="22"/>
        <v>17848</v>
      </c>
      <c r="O101" s="7">
        <f t="shared" si="22"/>
        <v>4422</v>
      </c>
      <c r="P101" s="7">
        <f t="shared" si="22"/>
        <v>2615</v>
      </c>
      <c r="Q101" s="7">
        <f t="shared" si="22"/>
        <v>1058</v>
      </c>
      <c r="R101" s="7">
        <f t="shared" si="22"/>
        <v>13858</v>
      </c>
      <c r="S101" s="7">
        <f t="shared" si="22"/>
        <v>9142</v>
      </c>
      <c r="T101" s="7">
        <f t="shared" si="22"/>
        <v>139610</v>
      </c>
    </row>
    <row r="102" spans="2:20">
      <c r="B102" s="3" t="s">
        <v>24</v>
      </c>
    </row>
    <row r="103" spans="2:20">
      <c r="B103" t="s">
        <v>25</v>
      </c>
      <c r="C103" s="7">
        <f>C82</f>
        <v>13253</v>
      </c>
      <c r="D103" s="7">
        <f t="shared" ref="D103:T104" si="23">D82</f>
        <v>2497</v>
      </c>
      <c r="E103" s="7">
        <f t="shared" si="23"/>
        <v>1875</v>
      </c>
      <c r="F103" s="7">
        <f t="shared" si="23"/>
        <v>1703</v>
      </c>
      <c r="G103" s="7">
        <f t="shared" si="23"/>
        <v>3297</v>
      </c>
      <c r="H103" s="7">
        <f t="shared" si="23"/>
        <v>1064</v>
      </c>
      <c r="I103" s="7">
        <f t="shared" si="23"/>
        <v>3493</v>
      </c>
      <c r="J103" s="7">
        <f t="shared" si="23"/>
        <v>4399</v>
      </c>
      <c r="K103" s="7">
        <f t="shared" si="23"/>
        <v>11723</v>
      </c>
      <c r="L103" s="7">
        <f t="shared" si="23"/>
        <v>2222</v>
      </c>
      <c r="M103" s="7">
        <f t="shared" si="23"/>
        <v>4536</v>
      </c>
      <c r="N103" s="7">
        <f t="shared" si="23"/>
        <v>8487</v>
      </c>
      <c r="O103" s="7">
        <f t="shared" si="23"/>
        <v>2557</v>
      </c>
      <c r="P103" s="7">
        <f t="shared" si="23"/>
        <v>1357</v>
      </c>
      <c r="Q103" s="7">
        <f t="shared" si="23"/>
        <v>554</v>
      </c>
      <c r="R103" s="7">
        <f t="shared" si="23"/>
        <v>6914</v>
      </c>
      <c r="S103" s="7">
        <f t="shared" si="23"/>
        <v>4871</v>
      </c>
      <c r="T103" s="7">
        <f t="shared" si="23"/>
        <v>74802</v>
      </c>
    </row>
    <row r="104" spans="2:20">
      <c r="B104" t="s">
        <v>26</v>
      </c>
      <c r="C104" s="7">
        <f>C83</f>
        <v>4155</v>
      </c>
      <c r="D104" s="7">
        <f t="shared" si="23"/>
        <v>878</v>
      </c>
      <c r="E104" s="7">
        <f t="shared" si="23"/>
        <v>801</v>
      </c>
      <c r="F104" s="7">
        <f t="shared" si="23"/>
        <v>632</v>
      </c>
      <c r="G104" s="7">
        <f t="shared" si="23"/>
        <v>1048</v>
      </c>
      <c r="H104" s="7">
        <f t="shared" si="23"/>
        <v>448</v>
      </c>
      <c r="I104" s="7">
        <f t="shared" si="23"/>
        <v>1033</v>
      </c>
      <c r="J104" s="7">
        <f t="shared" si="23"/>
        <v>1447</v>
      </c>
      <c r="K104" s="7">
        <f t="shared" si="23"/>
        <v>5042</v>
      </c>
      <c r="L104" s="7">
        <f t="shared" si="23"/>
        <v>658</v>
      </c>
      <c r="M104" s="7">
        <f t="shared" si="23"/>
        <v>1754</v>
      </c>
      <c r="N104" s="7">
        <f t="shared" si="23"/>
        <v>3758</v>
      </c>
      <c r="O104" s="7">
        <f t="shared" si="23"/>
        <v>828</v>
      </c>
      <c r="P104" s="7">
        <f t="shared" si="23"/>
        <v>469</v>
      </c>
      <c r="Q104" s="7">
        <f t="shared" si="23"/>
        <v>241</v>
      </c>
      <c r="R104" s="7">
        <f t="shared" si="23"/>
        <v>3092</v>
      </c>
      <c r="S104" s="7">
        <f t="shared" si="23"/>
        <v>1726</v>
      </c>
      <c r="T104" s="7">
        <f t="shared" si="23"/>
        <v>28010</v>
      </c>
    </row>
    <row r="105" spans="2:20">
      <c r="B105" s="3" t="s">
        <v>27</v>
      </c>
      <c r="C105" s="7">
        <f>C85+C86</f>
        <v>4424</v>
      </c>
      <c r="D105" s="7">
        <f t="shared" ref="D105:T105" si="24">D85+D86</f>
        <v>792</v>
      </c>
      <c r="E105" s="7">
        <f t="shared" si="24"/>
        <v>699</v>
      </c>
      <c r="F105" s="7">
        <f t="shared" si="24"/>
        <v>603</v>
      </c>
      <c r="G105" s="7">
        <f t="shared" si="24"/>
        <v>1191</v>
      </c>
      <c r="H105" s="7">
        <f t="shared" si="24"/>
        <v>430</v>
      </c>
      <c r="I105" s="7">
        <f t="shared" si="24"/>
        <v>1158</v>
      </c>
      <c r="J105" s="7">
        <f t="shared" si="24"/>
        <v>1529</v>
      </c>
      <c r="K105" s="7">
        <f t="shared" si="24"/>
        <v>6538</v>
      </c>
      <c r="L105" s="7">
        <f t="shared" si="24"/>
        <v>668</v>
      </c>
      <c r="M105" s="7">
        <f t="shared" si="24"/>
        <v>1548</v>
      </c>
      <c r="N105" s="7">
        <f t="shared" si="24"/>
        <v>4291</v>
      </c>
      <c r="O105" s="7">
        <f t="shared" si="24"/>
        <v>931</v>
      </c>
      <c r="P105" s="7">
        <f t="shared" si="24"/>
        <v>676</v>
      </c>
      <c r="Q105" s="7">
        <f t="shared" si="24"/>
        <v>218</v>
      </c>
      <c r="R105" s="7">
        <f t="shared" si="24"/>
        <v>3559</v>
      </c>
      <c r="S105" s="7">
        <f t="shared" si="24"/>
        <v>2098</v>
      </c>
      <c r="T105" s="7">
        <f t="shared" si="24"/>
        <v>31353</v>
      </c>
    </row>
    <row r="106" spans="2:20">
      <c r="B106" s="3" t="s">
        <v>23</v>
      </c>
      <c r="C106" s="7">
        <f>C101-C103-C104-C105</f>
        <v>675</v>
      </c>
      <c r="D106" s="7">
        <f t="shared" ref="D106:T106" si="25">D101-D103-D104-D105</f>
        <v>157</v>
      </c>
      <c r="E106" s="7">
        <f t="shared" si="25"/>
        <v>95</v>
      </c>
      <c r="F106" s="7">
        <f t="shared" si="25"/>
        <v>81</v>
      </c>
      <c r="G106" s="7">
        <f t="shared" si="25"/>
        <v>145</v>
      </c>
      <c r="H106" s="7">
        <f t="shared" si="25"/>
        <v>48</v>
      </c>
      <c r="I106" s="7">
        <f t="shared" si="25"/>
        <v>202</v>
      </c>
      <c r="J106" s="7">
        <f t="shared" si="25"/>
        <v>164</v>
      </c>
      <c r="K106" s="7">
        <f t="shared" si="25"/>
        <v>1151</v>
      </c>
      <c r="L106" s="7">
        <f t="shared" si="25"/>
        <v>203</v>
      </c>
      <c r="M106" s="7">
        <f t="shared" si="25"/>
        <v>208</v>
      </c>
      <c r="N106" s="7">
        <f t="shared" si="25"/>
        <v>1312</v>
      </c>
      <c r="O106" s="7">
        <f t="shared" si="25"/>
        <v>106</v>
      </c>
      <c r="P106" s="7">
        <f t="shared" si="25"/>
        <v>113</v>
      </c>
      <c r="Q106" s="7">
        <f t="shared" si="25"/>
        <v>45</v>
      </c>
      <c r="R106" s="7">
        <f t="shared" si="25"/>
        <v>293</v>
      </c>
      <c r="S106" s="7">
        <f t="shared" si="25"/>
        <v>447</v>
      </c>
      <c r="T106" s="7">
        <f t="shared" si="25"/>
        <v>5445</v>
      </c>
    </row>
    <row r="107" spans="2:20">
      <c r="B107" s="4"/>
    </row>
    <row r="108" spans="2:20">
      <c r="B108" s="2" t="s">
        <v>28</v>
      </c>
      <c r="C108" s="7">
        <f>C92-C98</f>
        <v>-335</v>
      </c>
      <c r="D108" s="7">
        <f t="shared" ref="D108:T108" si="26">D92-D98</f>
        <v>-333</v>
      </c>
      <c r="E108" s="7">
        <f t="shared" si="26"/>
        <v>-71</v>
      </c>
      <c r="F108" s="7">
        <f t="shared" si="26"/>
        <v>144</v>
      </c>
      <c r="G108" s="7">
        <f t="shared" si="26"/>
        <v>295</v>
      </c>
      <c r="H108" s="7">
        <f t="shared" si="26"/>
        <v>-49</v>
      </c>
      <c r="I108" s="7">
        <f t="shared" si="26"/>
        <v>-288</v>
      </c>
      <c r="J108" s="7">
        <f t="shared" si="26"/>
        <v>-541</v>
      </c>
      <c r="K108" s="7">
        <f t="shared" si="26"/>
        <v>-1243</v>
      </c>
      <c r="L108" s="7">
        <f t="shared" si="26"/>
        <v>-163</v>
      </c>
      <c r="M108" s="7">
        <f t="shared" si="26"/>
        <v>-124</v>
      </c>
      <c r="N108" s="7">
        <f t="shared" si="26"/>
        <v>-1025</v>
      </c>
      <c r="O108" s="7">
        <f t="shared" si="26"/>
        <v>-457</v>
      </c>
      <c r="P108" s="7">
        <f t="shared" si="26"/>
        <v>241</v>
      </c>
      <c r="Q108" s="7">
        <f t="shared" si="26"/>
        <v>-32</v>
      </c>
      <c r="R108" s="7">
        <f t="shared" si="26"/>
        <v>-796</v>
      </c>
      <c r="S108" s="7">
        <f t="shared" si="26"/>
        <v>1074</v>
      </c>
      <c r="T108" s="7">
        <f t="shared" si="26"/>
        <v>-3703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155213</v>
      </c>
      <c r="D112" s="7">
        <f t="shared" ref="D112:T112" si="28">D46</f>
        <v>36054</v>
      </c>
      <c r="E112" s="7">
        <f t="shared" si="28"/>
        <v>22708</v>
      </c>
      <c r="F112" s="7">
        <f t="shared" si="28"/>
        <v>29911</v>
      </c>
      <c r="G112" s="7">
        <f t="shared" si="28"/>
        <v>44206</v>
      </c>
      <c r="H112" s="7">
        <f t="shared" si="28"/>
        <v>13083</v>
      </c>
      <c r="I112" s="7">
        <f t="shared" si="28"/>
        <v>40046</v>
      </c>
      <c r="J112" s="7">
        <f t="shared" si="28"/>
        <v>57094</v>
      </c>
      <c r="K112" s="7">
        <f t="shared" si="28"/>
        <v>223139</v>
      </c>
      <c r="L112" s="7">
        <f t="shared" si="28"/>
        <v>18520</v>
      </c>
      <c r="M112" s="7">
        <f t="shared" si="28"/>
        <v>60824</v>
      </c>
      <c r="N112" s="7">
        <f t="shared" si="28"/>
        <v>219976</v>
      </c>
      <c r="O112" s="7">
        <f t="shared" si="28"/>
        <v>30344</v>
      </c>
      <c r="P112" s="7">
        <f t="shared" si="28"/>
        <v>19827</v>
      </c>
      <c r="Q112" s="7">
        <f t="shared" si="28"/>
        <v>8137</v>
      </c>
      <c r="R112" s="7">
        <f t="shared" si="28"/>
        <v>108781</v>
      </c>
      <c r="S112" s="7">
        <f t="shared" si="28"/>
        <v>71743</v>
      </c>
      <c r="T112" s="7">
        <f t="shared" si="28"/>
        <v>1163662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6" zoomScale="125" zoomScaleNormal="125" zoomScalePageLayoutView="125" workbookViewId="0">
      <pane xSplit="15020" topLeftCell="Q1"/>
      <selection activeCell="B89" sqref="B89:T89"/>
      <selection pane="topRight" activeCell="W61" sqref="W61"/>
    </sheetView>
  </sheetViews>
  <sheetFormatPr baseColWidth="10" defaultRowHeight="15" x14ac:dyDescent="0"/>
  <cols>
    <col min="1" max="1" width="5.33203125" customWidth="1"/>
    <col min="2" max="2" width="44.5" customWidth="1"/>
  </cols>
  <sheetData>
    <row r="2" spans="2:20">
      <c r="B2" t="s">
        <v>91</v>
      </c>
    </row>
    <row r="3" spans="2:20">
      <c r="B3">
        <v>2008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28737</v>
      </c>
      <c r="D5" s="7">
        <v>4953</v>
      </c>
      <c r="E5" s="7">
        <v>4240</v>
      </c>
      <c r="F5" s="7">
        <v>3203</v>
      </c>
      <c r="G5" s="7">
        <v>7396</v>
      </c>
      <c r="H5" s="7">
        <v>2464</v>
      </c>
      <c r="I5" s="7">
        <v>7154</v>
      </c>
      <c r="J5" s="7">
        <v>9443</v>
      </c>
      <c r="K5" s="7">
        <v>24770</v>
      </c>
      <c r="L5" s="7">
        <v>4622</v>
      </c>
      <c r="M5" s="7">
        <v>10821</v>
      </c>
      <c r="N5" s="7">
        <v>18921</v>
      </c>
      <c r="O5" s="7">
        <v>4551</v>
      </c>
      <c r="P5" s="7">
        <v>3639</v>
      </c>
      <c r="Q5" s="7">
        <v>1204</v>
      </c>
      <c r="R5" s="7">
        <v>14626</v>
      </c>
      <c r="S5" s="7">
        <v>9052</v>
      </c>
      <c r="T5" s="7">
        <v>159786</v>
      </c>
    </row>
    <row r="6" spans="2:20">
      <c r="B6" t="s">
        <v>37</v>
      </c>
      <c r="C6" s="7">
        <v>26757</v>
      </c>
      <c r="D6" s="7">
        <v>4513</v>
      </c>
      <c r="E6" s="7">
        <v>3832</v>
      </c>
      <c r="F6" s="7">
        <v>3027</v>
      </c>
      <c r="G6" s="7">
        <v>7010</v>
      </c>
      <c r="H6" s="7">
        <v>2312</v>
      </c>
      <c r="I6" s="7">
        <v>6582</v>
      </c>
      <c r="J6" s="7">
        <v>8766</v>
      </c>
      <c r="K6" s="7">
        <v>23162</v>
      </c>
      <c r="L6" s="7">
        <v>4234</v>
      </c>
      <c r="M6" s="7">
        <v>9674</v>
      </c>
      <c r="N6" s="7">
        <v>18078</v>
      </c>
      <c r="O6" s="7">
        <v>4349</v>
      </c>
      <c r="P6" s="7">
        <v>3655</v>
      </c>
      <c r="Q6" s="7">
        <v>1153</v>
      </c>
      <c r="R6" s="7">
        <v>14068</v>
      </c>
      <c r="S6" s="7">
        <v>8945</v>
      </c>
      <c r="T6" s="7">
        <v>150108</v>
      </c>
    </row>
    <row r="7" spans="2:20">
      <c r="B7" t="s">
        <v>38</v>
      </c>
      <c r="C7" s="7">
        <v>425</v>
      </c>
      <c r="D7" s="7">
        <v>138</v>
      </c>
      <c r="E7" s="7">
        <v>67</v>
      </c>
      <c r="F7" s="7">
        <v>122</v>
      </c>
      <c r="G7" s="7">
        <v>84</v>
      </c>
      <c r="H7" s="7">
        <v>70</v>
      </c>
      <c r="I7" s="7">
        <v>75</v>
      </c>
      <c r="J7" s="7">
        <v>99</v>
      </c>
      <c r="K7" s="7">
        <v>742</v>
      </c>
      <c r="L7" s="7">
        <v>71</v>
      </c>
      <c r="M7" s="7">
        <v>228</v>
      </c>
      <c r="N7" s="7">
        <v>353</v>
      </c>
      <c r="O7" s="7">
        <v>78</v>
      </c>
      <c r="P7" s="7">
        <v>23</v>
      </c>
      <c r="Q7" s="7">
        <v>31</v>
      </c>
      <c r="R7" s="7">
        <v>531</v>
      </c>
      <c r="S7" s="7">
        <v>136</v>
      </c>
      <c r="T7" s="7">
        <v>3273</v>
      </c>
    </row>
    <row r="8" spans="2:20">
      <c r="B8" t="s">
        <v>39</v>
      </c>
      <c r="C8" s="7">
        <v>776</v>
      </c>
      <c r="D8" s="7">
        <v>98</v>
      </c>
      <c r="E8" s="7">
        <v>115</v>
      </c>
      <c r="F8" s="7">
        <v>69</v>
      </c>
      <c r="G8" s="7">
        <v>143</v>
      </c>
      <c r="H8" s="7">
        <v>83</v>
      </c>
      <c r="I8" s="7">
        <v>108</v>
      </c>
      <c r="J8" s="7">
        <v>259</v>
      </c>
      <c r="K8" s="7">
        <v>854</v>
      </c>
      <c r="L8" s="7">
        <v>114</v>
      </c>
      <c r="M8" s="7">
        <v>231</v>
      </c>
      <c r="N8" s="7">
        <v>544</v>
      </c>
      <c r="O8" s="7">
        <v>115</v>
      </c>
      <c r="P8" s="7">
        <v>48</v>
      </c>
      <c r="Q8" s="7">
        <v>30</v>
      </c>
      <c r="R8" s="7">
        <v>520</v>
      </c>
      <c r="S8" s="7">
        <v>211</v>
      </c>
      <c r="T8" s="7">
        <v>4318</v>
      </c>
    </row>
    <row r="9" spans="2:20">
      <c r="B9" t="s">
        <v>40</v>
      </c>
      <c r="C9" s="7">
        <v>334</v>
      </c>
      <c r="D9" s="7">
        <v>81</v>
      </c>
      <c r="E9" s="7">
        <v>53</v>
      </c>
      <c r="F9" s="7">
        <v>32</v>
      </c>
      <c r="G9" s="7">
        <v>37</v>
      </c>
      <c r="H9" s="7">
        <v>37</v>
      </c>
      <c r="I9" s="7">
        <v>70</v>
      </c>
      <c r="J9" s="7">
        <v>108</v>
      </c>
      <c r="K9" s="7">
        <v>419</v>
      </c>
      <c r="L9" s="7">
        <v>34</v>
      </c>
      <c r="M9" s="7">
        <v>86</v>
      </c>
      <c r="N9" s="7">
        <v>298</v>
      </c>
      <c r="O9" s="7">
        <v>40</v>
      </c>
      <c r="P9" s="7">
        <v>50</v>
      </c>
      <c r="Q9" s="7">
        <v>17</v>
      </c>
      <c r="R9" s="7">
        <v>204</v>
      </c>
      <c r="S9" s="7">
        <v>119</v>
      </c>
      <c r="T9" s="7">
        <v>2019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514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1014</v>
      </c>
      <c r="Q10" s="7">
        <v>0</v>
      </c>
      <c r="R10" s="7">
        <v>0</v>
      </c>
      <c r="S10" s="7">
        <v>0</v>
      </c>
      <c r="T10" s="7">
        <v>1528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2436</v>
      </c>
      <c r="D12" s="7">
        <v>421</v>
      </c>
      <c r="E12" s="7">
        <v>292</v>
      </c>
      <c r="F12" s="7">
        <v>512</v>
      </c>
      <c r="G12" s="7">
        <v>765</v>
      </c>
      <c r="H12" s="7">
        <v>191</v>
      </c>
      <c r="I12" s="7">
        <v>688</v>
      </c>
      <c r="J12" s="7">
        <v>685</v>
      </c>
      <c r="K12" s="7">
        <v>2574</v>
      </c>
      <c r="L12" s="7">
        <v>222</v>
      </c>
      <c r="M12" s="7">
        <v>633</v>
      </c>
      <c r="N12" s="7">
        <v>2644</v>
      </c>
      <c r="O12" s="7">
        <v>511</v>
      </c>
      <c r="P12" s="7">
        <v>566</v>
      </c>
      <c r="Q12" s="7">
        <v>105</v>
      </c>
      <c r="R12" s="7">
        <v>1765</v>
      </c>
      <c r="S12" s="7">
        <v>11</v>
      </c>
      <c r="T12" s="7">
        <v>15021</v>
      </c>
    </row>
    <row r="13" spans="2:20">
      <c r="B13" s="1" t="s">
        <v>44</v>
      </c>
      <c r="C13" s="7">
        <v>27</v>
      </c>
      <c r="D13" s="7">
        <v>18</v>
      </c>
      <c r="E13" s="7">
        <v>17</v>
      </c>
      <c r="F13" s="7">
        <v>9</v>
      </c>
      <c r="G13" s="7">
        <v>9</v>
      </c>
      <c r="H13" s="7">
        <v>1</v>
      </c>
      <c r="I13" s="7">
        <v>20</v>
      </c>
      <c r="J13" s="7">
        <v>11</v>
      </c>
      <c r="K13" s="7">
        <v>39</v>
      </c>
      <c r="L13" s="7">
        <v>93</v>
      </c>
      <c r="M13" s="7">
        <v>6</v>
      </c>
      <c r="N13" s="7">
        <v>61</v>
      </c>
      <c r="O13" s="7">
        <v>19</v>
      </c>
      <c r="P13" s="7">
        <v>2</v>
      </c>
      <c r="Q13" s="7">
        <v>2</v>
      </c>
      <c r="R13" s="7">
        <v>22</v>
      </c>
      <c r="S13" s="7">
        <v>5</v>
      </c>
      <c r="T13" s="7">
        <v>361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369</v>
      </c>
      <c r="D15" s="7">
        <v>19</v>
      </c>
      <c r="E15" s="7">
        <v>20</v>
      </c>
      <c r="F15" s="7">
        <v>8</v>
      </c>
      <c r="G15" s="7">
        <v>48</v>
      </c>
      <c r="H15" s="7">
        <v>20</v>
      </c>
      <c r="I15" s="7">
        <v>28</v>
      </c>
      <c r="J15" s="7">
        <v>79</v>
      </c>
      <c r="K15" s="7">
        <v>43</v>
      </c>
      <c r="L15" s="7">
        <v>38</v>
      </c>
      <c r="M15" s="7">
        <v>91</v>
      </c>
      <c r="N15" s="7">
        <v>114</v>
      </c>
      <c r="O15" s="7">
        <v>55</v>
      </c>
      <c r="P15" s="7">
        <v>57</v>
      </c>
      <c r="Q15" s="7">
        <v>3</v>
      </c>
      <c r="R15" s="7">
        <v>99</v>
      </c>
      <c r="S15" s="7">
        <v>184</v>
      </c>
      <c r="T15" s="7">
        <v>1275</v>
      </c>
    </row>
    <row r="16" spans="2:20">
      <c r="B16" t="s">
        <v>47</v>
      </c>
      <c r="C16" s="7">
        <v>3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2</v>
      </c>
      <c r="N16" s="7">
        <v>1</v>
      </c>
      <c r="O16" s="7">
        <v>1</v>
      </c>
      <c r="P16" s="7">
        <v>10</v>
      </c>
      <c r="Q16" s="7">
        <v>0</v>
      </c>
      <c r="R16" s="7">
        <v>2</v>
      </c>
      <c r="S16" s="7">
        <v>0</v>
      </c>
      <c r="T16" s="7">
        <v>22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4</v>
      </c>
      <c r="K17" s="7">
        <v>0</v>
      </c>
      <c r="L17" s="7">
        <v>0</v>
      </c>
      <c r="M17" s="7">
        <v>-1</v>
      </c>
      <c r="N17" s="7">
        <v>0</v>
      </c>
      <c r="O17" s="7">
        <v>1</v>
      </c>
      <c r="P17" s="7">
        <v>1</v>
      </c>
      <c r="Q17" s="7">
        <v>0</v>
      </c>
      <c r="R17" s="7">
        <v>0</v>
      </c>
      <c r="S17" s="7">
        <v>0</v>
      </c>
      <c r="T17" s="7">
        <v>7</v>
      </c>
    </row>
    <row r="18" spans="2:20">
      <c r="B18" s="1" t="s">
        <v>49</v>
      </c>
      <c r="C18" s="7">
        <v>3613</v>
      </c>
      <c r="D18" s="7">
        <v>937</v>
      </c>
      <c r="E18" s="7">
        <v>675</v>
      </c>
      <c r="F18" s="7">
        <v>656</v>
      </c>
      <c r="G18" s="7">
        <v>879</v>
      </c>
      <c r="H18" s="7">
        <v>377</v>
      </c>
      <c r="I18" s="7">
        <v>898</v>
      </c>
      <c r="J18" s="7">
        <v>1346</v>
      </c>
      <c r="K18" s="7">
        <v>5940</v>
      </c>
      <c r="L18" s="7">
        <v>369</v>
      </c>
      <c r="M18" s="7">
        <v>1334</v>
      </c>
      <c r="N18" s="7">
        <v>6365</v>
      </c>
      <c r="O18" s="7">
        <v>683</v>
      </c>
      <c r="P18" s="7">
        <v>1594</v>
      </c>
      <c r="Q18" s="7">
        <v>206</v>
      </c>
      <c r="R18" s="7">
        <v>2820</v>
      </c>
      <c r="S18" s="7">
        <v>0</v>
      </c>
      <c r="T18" s="7">
        <v>28692</v>
      </c>
    </row>
    <row r="19" spans="2:20">
      <c r="B19" s="1" t="s">
        <v>50</v>
      </c>
      <c r="C19" s="7">
        <v>170</v>
      </c>
      <c r="D19" s="7">
        <v>75</v>
      </c>
      <c r="E19" s="7">
        <v>45</v>
      </c>
      <c r="F19" s="7">
        <v>60</v>
      </c>
      <c r="G19" s="7">
        <v>48</v>
      </c>
      <c r="H19" s="7">
        <v>43</v>
      </c>
      <c r="I19" s="7">
        <v>43</v>
      </c>
      <c r="J19" s="7">
        <v>90</v>
      </c>
      <c r="K19" s="7">
        <v>541</v>
      </c>
      <c r="L19" s="7">
        <v>13</v>
      </c>
      <c r="M19" s="7">
        <v>85</v>
      </c>
      <c r="N19" s="7">
        <v>646</v>
      </c>
      <c r="O19" s="7">
        <v>42</v>
      </c>
      <c r="P19" s="7">
        <v>67</v>
      </c>
      <c r="Q19" s="7">
        <v>26</v>
      </c>
      <c r="R19" s="7">
        <v>219</v>
      </c>
      <c r="S19" s="7">
        <v>0</v>
      </c>
      <c r="T19" s="7">
        <v>2213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88</v>
      </c>
      <c r="D22" s="7">
        <v>11</v>
      </c>
      <c r="E22" s="7">
        <v>14</v>
      </c>
      <c r="F22" s="7">
        <v>11</v>
      </c>
      <c r="G22" s="7">
        <v>18</v>
      </c>
      <c r="H22" s="7">
        <v>5</v>
      </c>
      <c r="I22" s="7">
        <v>25</v>
      </c>
      <c r="J22" s="7">
        <v>20</v>
      </c>
      <c r="K22" s="7">
        <v>43</v>
      </c>
      <c r="L22" s="7">
        <v>9</v>
      </c>
      <c r="M22" s="7">
        <v>14</v>
      </c>
      <c r="N22" s="7">
        <v>83</v>
      </c>
      <c r="O22" s="7">
        <v>18</v>
      </c>
      <c r="P22" s="7">
        <v>57</v>
      </c>
      <c r="Q22" s="7">
        <v>7</v>
      </c>
      <c r="R22" s="7">
        <v>20</v>
      </c>
      <c r="S22" s="7">
        <v>36</v>
      </c>
      <c r="T22" s="7">
        <v>479</v>
      </c>
    </row>
    <row r="23" spans="2:20">
      <c r="B23" t="s">
        <v>54</v>
      </c>
      <c r="C23" s="7">
        <v>18207</v>
      </c>
      <c r="D23" s="7">
        <v>2654</v>
      </c>
      <c r="E23" s="7">
        <v>2483</v>
      </c>
      <c r="F23" s="7">
        <v>1519</v>
      </c>
      <c r="G23" s="7">
        <v>4359</v>
      </c>
      <c r="H23" s="7">
        <v>1454</v>
      </c>
      <c r="I23" s="7">
        <v>4552</v>
      </c>
      <c r="J23" s="7">
        <v>5968</v>
      </c>
      <c r="K23" s="7">
        <v>11634</v>
      </c>
      <c r="L23" s="7">
        <v>3207</v>
      </c>
      <c r="M23" s="7">
        <v>6909</v>
      </c>
      <c r="N23" s="7">
        <v>6743</v>
      </c>
      <c r="O23" s="7">
        <v>2735</v>
      </c>
      <c r="P23" s="7">
        <v>134</v>
      </c>
      <c r="Q23" s="7">
        <v>712</v>
      </c>
      <c r="R23" s="7">
        <v>7651</v>
      </c>
      <c r="S23" s="7">
        <v>8098</v>
      </c>
      <c r="T23" s="7">
        <v>89010</v>
      </c>
    </row>
    <row r="24" spans="2:20">
      <c r="B24" t="s">
        <v>55</v>
      </c>
      <c r="C24" s="7">
        <v>74</v>
      </c>
      <c r="D24" s="7">
        <v>11</v>
      </c>
      <c r="E24" s="7">
        <v>5</v>
      </c>
      <c r="F24" s="7">
        <v>2</v>
      </c>
      <c r="G24" s="7">
        <v>17</v>
      </c>
      <c r="H24" s="7">
        <v>1</v>
      </c>
      <c r="I24" s="7">
        <v>4</v>
      </c>
      <c r="J24" s="7">
        <v>15</v>
      </c>
      <c r="K24" s="7">
        <v>20</v>
      </c>
      <c r="L24" s="7">
        <v>36</v>
      </c>
      <c r="M24" s="7">
        <v>6</v>
      </c>
      <c r="N24" s="7">
        <v>28</v>
      </c>
      <c r="O24" s="7">
        <v>11</v>
      </c>
      <c r="P24" s="7">
        <v>2</v>
      </c>
      <c r="Q24" s="7">
        <v>0</v>
      </c>
      <c r="R24" s="7">
        <v>43</v>
      </c>
      <c r="S24" s="7">
        <v>23</v>
      </c>
      <c r="T24" s="7">
        <v>298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4</v>
      </c>
      <c r="K25" s="7">
        <v>10</v>
      </c>
      <c r="L25" s="7">
        <v>1</v>
      </c>
      <c r="M25" s="7">
        <v>10</v>
      </c>
      <c r="N25" s="7">
        <v>4</v>
      </c>
      <c r="O25" s="7">
        <v>2</v>
      </c>
      <c r="P25" s="7">
        <v>1</v>
      </c>
      <c r="Q25" s="7">
        <v>1</v>
      </c>
      <c r="R25" s="7">
        <v>8</v>
      </c>
      <c r="S25" s="7">
        <v>5</v>
      </c>
      <c r="T25" s="7">
        <v>55</v>
      </c>
    </row>
    <row r="26" spans="2:20">
      <c r="B26" t="s">
        <v>57</v>
      </c>
      <c r="C26" s="7">
        <v>231</v>
      </c>
      <c r="D26" s="7">
        <v>47</v>
      </c>
      <c r="E26" s="7">
        <v>45</v>
      </c>
      <c r="F26" s="7">
        <v>27</v>
      </c>
      <c r="G26" s="7">
        <v>66</v>
      </c>
      <c r="H26" s="7">
        <v>30</v>
      </c>
      <c r="I26" s="7">
        <v>68</v>
      </c>
      <c r="J26" s="7">
        <v>78</v>
      </c>
      <c r="K26" s="7">
        <v>302</v>
      </c>
      <c r="L26" s="7">
        <v>27</v>
      </c>
      <c r="M26" s="7">
        <v>40</v>
      </c>
      <c r="N26" s="7">
        <v>194</v>
      </c>
      <c r="O26" s="7">
        <v>38</v>
      </c>
      <c r="P26" s="7">
        <v>28</v>
      </c>
      <c r="Q26" s="7">
        <v>13</v>
      </c>
      <c r="R26" s="7">
        <v>164</v>
      </c>
      <c r="S26" s="7">
        <v>117</v>
      </c>
      <c r="T26" s="7">
        <v>1515</v>
      </c>
    </row>
    <row r="27" spans="2:20">
      <c r="B27" t="s">
        <v>58</v>
      </c>
      <c r="C27" s="7">
        <v>1980</v>
      </c>
      <c r="D27" s="7">
        <v>440</v>
      </c>
      <c r="E27" s="7">
        <v>408</v>
      </c>
      <c r="F27" s="7">
        <v>176</v>
      </c>
      <c r="G27" s="7">
        <v>386</v>
      </c>
      <c r="H27" s="7">
        <v>152</v>
      </c>
      <c r="I27" s="7">
        <v>572</v>
      </c>
      <c r="J27" s="7">
        <v>677</v>
      </c>
      <c r="K27" s="7">
        <v>1608</v>
      </c>
      <c r="L27" s="7">
        <v>388</v>
      </c>
      <c r="M27" s="7">
        <v>1147</v>
      </c>
      <c r="N27" s="7">
        <v>843</v>
      </c>
      <c r="O27" s="7">
        <v>202</v>
      </c>
      <c r="P27" s="7">
        <v>-16</v>
      </c>
      <c r="Q27" s="7">
        <v>51</v>
      </c>
      <c r="R27" s="7">
        <v>558</v>
      </c>
      <c r="S27" s="7">
        <v>107</v>
      </c>
      <c r="T27" s="7">
        <v>9678</v>
      </c>
    </row>
    <row r="28" spans="2:20">
      <c r="B28" s="1" t="s">
        <v>59</v>
      </c>
      <c r="C28" s="7">
        <v>319</v>
      </c>
      <c r="D28" s="7">
        <v>138</v>
      </c>
      <c r="E28" s="7">
        <v>75</v>
      </c>
      <c r="F28" s="7">
        <v>59</v>
      </c>
      <c r="G28" s="7">
        <v>52</v>
      </c>
      <c r="H28" s="7">
        <v>34</v>
      </c>
      <c r="I28" s="7">
        <v>82</v>
      </c>
      <c r="J28" s="7">
        <v>124</v>
      </c>
      <c r="K28" s="7">
        <v>972</v>
      </c>
      <c r="L28" s="7">
        <v>35</v>
      </c>
      <c r="M28" s="7">
        <v>230</v>
      </c>
      <c r="N28" s="7">
        <v>409</v>
      </c>
      <c r="O28" s="7">
        <v>46</v>
      </c>
      <c r="P28" s="7">
        <v>48</v>
      </c>
      <c r="Q28" s="7">
        <v>17</v>
      </c>
      <c r="R28" s="7">
        <v>134</v>
      </c>
      <c r="S28" s="7">
        <v>0</v>
      </c>
      <c r="T28" s="7">
        <v>2774</v>
      </c>
    </row>
    <row r="29" spans="2:20">
      <c r="B29" t="s">
        <v>60</v>
      </c>
      <c r="C29" s="7">
        <v>933</v>
      </c>
      <c r="D29" s="7">
        <v>212</v>
      </c>
      <c r="E29" s="7">
        <v>246</v>
      </c>
      <c r="F29" s="7">
        <v>85</v>
      </c>
      <c r="G29" s="7">
        <v>306</v>
      </c>
      <c r="H29" s="7">
        <v>127</v>
      </c>
      <c r="I29" s="7">
        <v>385</v>
      </c>
      <c r="J29" s="7">
        <v>474</v>
      </c>
      <c r="K29" s="7">
        <v>462</v>
      </c>
      <c r="L29" s="7">
        <v>253</v>
      </c>
      <c r="M29" s="7">
        <v>567</v>
      </c>
      <c r="N29" s="7">
        <v>376</v>
      </c>
      <c r="O29" s="7">
        <v>137</v>
      </c>
      <c r="P29" s="7">
        <v>16</v>
      </c>
      <c r="Q29" s="7">
        <v>35</v>
      </c>
      <c r="R29" s="7">
        <v>408</v>
      </c>
      <c r="S29" s="7">
        <v>59</v>
      </c>
      <c r="T29" s="7">
        <v>5080</v>
      </c>
    </row>
    <row r="30" spans="2:20">
      <c r="B30" t="s">
        <v>61</v>
      </c>
      <c r="C30" s="7">
        <v>865</v>
      </c>
      <c r="D30" s="7">
        <v>72</v>
      </c>
      <c r="E30" s="7">
        <v>90</v>
      </c>
      <c r="F30" s="7">
        <v>44</v>
      </c>
      <c r="G30" s="7">
        <v>41</v>
      </c>
      <c r="H30" s="7">
        <v>-10</v>
      </c>
      <c r="I30" s="7">
        <v>112</v>
      </c>
      <c r="J30" s="7">
        <v>83</v>
      </c>
      <c r="K30" s="7">
        <v>227</v>
      </c>
      <c r="L30" s="7">
        <v>122</v>
      </c>
      <c r="M30" s="7">
        <v>350</v>
      </c>
      <c r="N30" s="7">
        <v>44</v>
      </c>
      <c r="O30" s="7">
        <v>37</v>
      </c>
      <c r="P30" s="7">
        <v>17</v>
      </c>
      <c r="Q30" s="7">
        <v>3</v>
      </c>
      <c r="R30" s="7">
        <v>81</v>
      </c>
      <c r="S30" s="7">
        <v>39</v>
      </c>
      <c r="T30" s="7">
        <v>2217</v>
      </c>
    </row>
    <row r="31" spans="2:20">
      <c r="B31" t="s">
        <v>62</v>
      </c>
      <c r="C31" s="7">
        <v>8</v>
      </c>
      <c r="D31" s="7">
        <v>26</v>
      </c>
      <c r="E31" s="7">
        <v>3</v>
      </c>
      <c r="F31" s="7">
        <v>2</v>
      </c>
      <c r="G31" s="7">
        <v>1</v>
      </c>
      <c r="H31" s="7">
        <v>4</v>
      </c>
      <c r="I31" s="7">
        <v>7</v>
      </c>
      <c r="J31" s="7">
        <v>14</v>
      </c>
      <c r="K31" s="7">
        <v>11</v>
      </c>
      <c r="L31" s="7">
        <v>2</v>
      </c>
      <c r="M31" s="7">
        <v>10</v>
      </c>
      <c r="N31" s="7">
        <v>80</v>
      </c>
      <c r="O31" s="7">
        <v>3</v>
      </c>
      <c r="P31" s="7">
        <v>2</v>
      </c>
      <c r="Q31" s="7">
        <v>2</v>
      </c>
      <c r="R31" s="7">
        <v>29</v>
      </c>
      <c r="S31" s="7">
        <v>9</v>
      </c>
      <c r="T31" s="7">
        <v>213</v>
      </c>
    </row>
    <row r="32" spans="2:20">
      <c r="B32" s="1" t="s">
        <v>63</v>
      </c>
      <c r="C32" s="7">
        <v>-145</v>
      </c>
      <c r="D32" s="7">
        <v>-8</v>
      </c>
      <c r="E32" s="7">
        <v>-6</v>
      </c>
      <c r="F32" s="7">
        <v>-14</v>
      </c>
      <c r="G32" s="7">
        <v>-14</v>
      </c>
      <c r="H32" s="7">
        <v>-3</v>
      </c>
      <c r="I32" s="7">
        <v>-14</v>
      </c>
      <c r="J32" s="7">
        <v>-18</v>
      </c>
      <c r="K32" s="7">
        <v>-64</v>
      </c>
      <c r="L32" s="7">
        <v>-24</v>
      </c>
      <c r="M32" s="7">
        <v>-10</v>
      </c>
      <c r="N32" s="7">
        <v>-66</v>
      </c>
      <c r="O32" s="7">
        <v>-21</v>
      </c>
      <c r="P32" s="7">
        <v>-99</v>
      </c>
      <c r="Q32" s="7">
        <v>-6</v>
      </c>
      <c r="R32" s="7">
        <v>-94</v>
      </c>
      <c r="S32" s="7">
        <v>0</v>
      </c>
      <c r="T32" s="7">
        <v>-606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6565</v>
      </c>
      <c r="D36" s="7">
        <f t="shared" ref="D36:T36" si="0">D10+D11+D12+D13+D18+D19+D28</f>
        <v>1589</v>
      </c>
      <c r="E36" s="7">
        <f t="shared" si="0"/>
        <v>1104</v>
      </c>
      <c r="F36" s="7">
        <f t="shared" si="0"/>
        <v>1296</v>
      </c>
      <c r="G36" s="7">
        <f t="shared" si="0"/>
        <v>2288</v>
      </c>
      <c r="H36" s="7">
        <f t="shared" si="0"/>
        <v>646</v>
      </c>
      <c r="I36" s="7">
        <f t="shared" si="0"/>
        <v>1731</v>
      </c>
      <c r="J36" s="7">
        <f t="shared" si="0"/>
        <v>2256</v>
      </c>
      <c r="K36" s="7">
        <f t="shared" si="0"/>
        <v>10066</v>
      </c>
      <c r="L36" s="7">
        <f t="shared" si="0"/>
        <v>732</v>
      </c>
      <c r="M36" s="7">
        <f t="shared" si="0"/>
        <v>2288</v>
      </c>
      <c r="N36" s="7">
        <f t="shared" si="0"/>
        <v>10125</v>
      </c>
      <c r="O36" s="7">
        <f t="shared" si="0"/>
        <v>1301</v>
      </c>
      <c r="P36" s="7">
        <f t="shared" si="0"/>
        <v>3292</v>
      </c>
      <c r="Q36" s="7">
        <f t="shared" si="0"/>
        <v>356</v>
      </c>
      <c r="R36" s="7">
        <f t="shared" si="0"/>
        <v>4960</v>
      </c>
      <c r="S36" s="7">
        <f t="shared" si="0"/>
        <v>16</v>
      </c>
      <c r="T36" s="7">
        <f t="shared" si="0"/>
        <v>50611</v>
      </c>
    </row>
    <row r="37" spans="2:20">
      <c r="B37" s="1" t="s">
        <v>65</v>
      </c>
      <c r="C37" s="8">
        <f>C32+C36</f>
        <v>6420</v>
      </c>
      <c r="D37" s="8">
        <f t="shared" ref="D37:T37" si="1">D32+D36</f>
        <v>1581</v>
      </c>
      <c r="E37" s="8">
        <f t="shared" si="1"/>
        <v>1098</v>
      </c>
      <c r="F37" s="8">
        <f t="shared" si="1"/>
        <v>1282</v>
      </c>
      <c r="G37" s="8">
        <f t="shared" si="1"/>
        <v>2274</v>
      </c>
      <c r="H37" s="8">
        <f t="shared" si="1"/>
        <v>643</v>
      </c>
      <c r="I37" s="8">
        <f t="shared" si="1"/>
        <v>1717</v>
      </c>
      <c r="J37" s="8">
        <f t="shared" si="1"/>
        <v>2238</v>
      </c>
      <c r="K37" s="8">
        <f t="shared" si="1"/>
        <v>10002</v>
      </c>
      <c r="L37" s="8">
        <f t="shared" si="1"/>
        <v>708</v>
      </c>
      <c r="M37" s="8">
        <f t="shared" si="1"/>
        <v>2278</v>
      </c>
      <c r="N37" s="8">
        <f t="shared" si="1"/>
        <v>10059</v>
      </c>
      <c r="O37" s="8">
        <f t="shared" si="1"/>
        <v>1280</v>
      </c>
      <c r="P37" s="8">
        <f t="shared" si="1"/>
        <v>3193</v>
      </c>
      <c r="Q37" s="8">
        <f t="shared" si="1"/>
        <v>350</v>
      </c>
      <c r="R37" s="8">
        <f t="shared" si="1"/>
        <v>4866</v>
      </c>
      <c r="S37" s="8">
        <f t="shared" si="1"/>
        <v>16</v>
      </c>
      <c r="T37" s="8">
        <f t="shared" si="1"/>
        <v>50005</v>
      </c>
    </row>
    <row r="38" spans="2:20">
      <c r="C38" s="7"/>
      <c r="D38" s="7"/>
    </row>
    <row r="39" spans="2:20">
      <c r="B39" t="s">
        <v>66</v>
      </c>
      <c r="C39" s="7">
        <f>C23</f>
        <v>18207</v>
      </c>
      <c r="D39" s="7">
        <f t="shared" ref="D39:T39" si="2">D23</f>
        <v>2654</v>
      </c>
      <c r="E39" s="7">
        <f t="shared" si="2"/>
        <v>2483</v>
      </c>
      <c r="F39" s="7">
        <f t="shared" si="2"/>
        <v>1519</v>
      </c>
      <c r="G39" s="7">
        <f t="shared" si="2"/>
        <v>4359</v>
      </c>
      <c r="H39" s="7">
        <f t="shared" si="2"/>
        <v>1454</v>
      </c>
      <c r="I39" s="7">
        <f t="shared" si="2"/>
        <v>4552</v>
      </c>
      <c r="J39" s="7">
        <f t="shared" si="2"/>
        <v>5968</v>
      </c>
      <c r="K39" s="7">
        <f t="shared" si="2"/>
        <v>11634</v>
      </c>
      <c r="L39" s="7">
        <f t="shared" si="2"/>
        <v>3207</v>
      </c>
      <c r="M39" s="7">
        <f t="shared" si="2"/>
        <v>6909</v>
      </c>
      <c r="N39" s="7">
        <f t="shared" si="2"/>
        <v>6743</v>
      </c>
      <c r="O39" s="7">
        <f t="shared" si="2"/>
        <v>2735</v>
      </c>
      <c r="P39" s="7">
        <f t="shared" si="2"/>
        <v>134</v>
      </c>
      <c r="Q39" s="7">
        <f t="shared" si="2"/>
        <v>712</v>
      </c>
      <c r="R39" s="7">
        <f t="shared" si="2"/>
        <v>7651</v>
      </c>
      <c r="S39" s="7">
        <f t="shared" si="2"/>
        <v>8098</v>
      </c>
      <c r="T39" s="7">
        <f t="shared" si="2"/>
        <v>89010</v>
      </c>
    </row>
    <row r="40" spans="2:20">
      <c r="B40" t="s">
        <v>67</v>
      </c>
      <c r="C40" s="7">
        <f>C29</f>
        <v>933</v>
      </c>
      <c r="D40" s="7">
        <f t="shared" ref="D40:T40" si="3">D29</f>
        <v>212</v>
      </c>
      <c r="E40" s="7">
        <f t="shared" si="3"/>
        <v>246</v>
      </c>
      <c r="F40" s="7">
        <f t="shared" si="3"/>
        <v>85</v>
      </c>
      <c r="G40" s="7">
        <f t="shared" si="3"/>
        <v>306</v>
      </c>
      <c r="H40" s="7">
        <f t="shared" si="3"/>
        <v>127</v>
      </c>
      <c r="I40" s="7">
        <f t="shared" si="3"/>
        <v>385</v>
      </c>
      <c r="J40" s="7">
        <f t="shared" si="3"/>
        <v>474</v>
      </c>
      <c r="K40" s="7">
        <f t="shared" si="3"/>
        <v>462</v>
      </c>
      <c r="L40" s="7">
        <f t="shared" si="3"/>
        <v>253</v>
      </c>
      <c r="M40" s="7">
        <f t="shared" si="3"/>
        <v>567</v>
      </c>
      <c r="N40" s="7">
        <f t="shared" si="3"/>
        <v>376</v>
      </c>
      <c r="O40" s="7">
        <f t="shared" si="3"/>
        <v>137</v>
      </c>
      <c r="P40" s="7">
        <f t="shared" si="3"/>
        <v>16</v>
      </c>
      <c r="Q40" s="7">
        <f t="shared" si="3"/>
        <v>35</v>
      </c>
      <c r="R40" s="7">
        <f t="shared" si="3"/>
        <v>408</v>
      </c>
      <c r="S40" s="7">
        <f t="shared" si="3"/>
        <v>59</v>
      </c>
      <c r="T40" s="7">
        <f t="shared" si="3"/>
        <v>5080</v>
      </c>
    </row>
    <row r="41" spans="2:20">
      <c r="B41" s="1" t="s">
        <v>68</v>
      </c>
      <c r="C41" s="8">
        <f>C39+C40</f>
        <v>19140</v>
      </c>
      <c r="D41" s="8">
        <f t="shared" ref="D41:T41" si="4">D39+D40</f>
        <v>2866</v>
      </c>
      <c r="E41" s="8">
        <f t="shared" si="4"/>
        <v>2729</v>
      </c>
      <c r="F41" s="8">
        <f t="shared" si="4"/>
        <v>1604</v>
      </c>
      <c r="G41" s="8">
        <f t="shared" si="4"/>
        <v>4665</v>
      </c>
      <c r="H41" s="8">
        <f t="shared" si="4"/>
        <v>1581</v>
      </c>
      <c r="I41" s="8">
        <f t="shared" si="4"/>
        <v>4937</v>
      </c>
      <c r="J41" s="8">
        <f t="shared" si="4"/>
        <v>6442</v>
      </c>
      <c r="K41" s="8">
        <f t="shared" si="4"/>
        <v>12096</v>
      </c>
      <c r="L41" s="8">
        <f t="shared" si="4"/>
        <v>3460</v>
      </c>
      <c r="M41" s="8">
        <f t="shared" si="4"/>
        <v>7476</v>
      </c>
      <c r="N41" s="8">
        <f t="shared" si="4"/>
        <v>7119</v>
      </c>
      <c r="O41" s="8">
        <f t="shared" si="4"/>
        <v>2872</v>
      </c>
      <c r="P41" s="8">
        <f t="shared" si="4"/>
        <v>150</v>
      </c>
      <c r="Q41" s="8">
        <f t="shared" si="4"/>
        <v>747</v>
      </c>
      <c r="R41" s="8">
        <f t="shared" si="4"/>
        <v>8059</v>
      </c>
      <c r="S41" s="8">
        <f t="shared" si="4"/>
        <v>8157</v>
      </c>
      <c r="T41" s="8">
        <f t="shared" si="4"/>
        <v>94090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3177</v>
      </c>
      <c r="D43" s="8">
        <f t="shared" ref="D43:T43" si="5">D5-D41-D37</f>
        <v>506</v>
      </c>
      <c r="E43" s="8">
        <f t="shared" si="5"/>
        <v>413</v>
      </c>
      <c r="F43" s="8">
        <f t="shared" si="5"/>
        <v>317</v>
      </c>
      <c r="G43" s="8">
        <f t="shared" si="5"/>
        <v>457</v>
      </c>
      <c r="H43" s="8">
        <f t="shared" si="5"/>
        <v>240</v>
      </c>
      <c r="I43" s="8">
        <f t="shared" si="5"/>
        <v>500</v>
      </c>
      <c r="J43" s="8">
        <f t="shared" si="5"/>
        <v>763</v>
      </c>
      <c r="K43" s="8">
        <f t="shared" si="5"/>
        <v>2672</v>
      </c>
      <c r="L43" s="8">
        <f t="shared" si="5"/>
        <v>454</v>
      </c>
      <c r="M43" s="8">
        <f t="shared" si="5"/>
        <v>1067</v>
      </c>
      <c r="N43" s="8">
        <f t="shared" si="5"/>
        <v>1743</v>
      </c>
      <c r="O43" s="8">
        <f t="shared" si="5"/>
        <v>399</v>
      </c>
      <c r="P43" s="8">
        <f t="shared" si="5"/>
        <v>296</v>
      </c>
      <c r="Q43" s="8">
        <f t="shared" si="5"/>
        <v>107</v>
      </c>
      <c r="R43" s="8">
        <f t="shared" si="5"/>
        <v>1701</v>
      </c>
      <c r="S43" s="8">
        <f t="shared" si="5"/>
        <v>879</v>
      </c>
      <c r="T43" s="8">
        <f t="shared" si="5"/>
        <v>15691</v>
      </c>
    </row>
    <row r="44" spans="2:20">
      <c r="B44" s="1" t="s">
        <v>69</v>
      </c>
      <c r="C44" s="8">
        <f>C37+C41+C43</f>
        <v>28737</v>
      </c>
      <c r="D44" s="8">
        <f t="shared" ref="D44:T44" si="6">D37+D41+D43</f>
        <v>4953</v>
      </c>
      <c r="E44" s="8">
        <f t="shared" si="6"/>
        <v>4240</v>
      </c>
      <c r="F44" s="8">
        <f t="shared" si="6"/>
        <v>3203</v>
      </c>
      <c r="G44" s="8">
        <f t="shared" si="6"/>
        <v>7396</v>
      </c>
      <c r="H44" s="8">
        <f t="shared" si="6"/>
        <v>2464</v>
      </c>
      <c r="I44" s="8">
        <f t="shared" si="6"/>
        <v>7154</v>
      </c>
      <c r="J44" s="8">
        <f t="shared" si="6"/>
        <v>9443</v>
      </c>
      <c r="K44" s="8">
        <f t="shared" si="6"/>
        <v>24770</v>
      </c>
      <c r="L44" s="8">
        <f t="shared" si="6"/>
        <v>4622</v>
      </c>
      <c r="M44" s="8">
        <f t="shared" si="6"/>
        <v>10821</v>
      </c>
      <c r="N44" s="8">
        <f t="shared" si="6"/>
        <v>18921</v>
      </c>
      <c r="O44" s="8">
        <f t="shared" si="6"/>
        <v>4551</v>
      </c>
      <c r="P44" s="8">
        <f t="shared" si="6"/>
        <v>3639</v>
      </c>
      <c r="Q44" s="8">
        <f t="shared" si="6"/>
        <v>1204</v>
      </c>
      <c r="R44" s="8">
        <f t="shared" si="6"/>
        <v>14626</v>
      </c>
      <c r="S44" s="8">
        <f t="shared" si="6"/>
        <v>9052</v>
      </c>
      <c r="T44" s="8">
        <f t="shared" si="6"/>
        <v>159786</v>
      </c>
    </row>
    <row r="45" spans="2:20">
      <c r="B45" s="1"/>
      <c r="C45" s="8"/>
      <c r="D45" s="8"/>
    </row>
    <row r="46" spans="2:20">
      <c r="B46" s="1" t="s">
        <v>92</v>
      </c>
      <c r="C46" s="7">
        <v>152137</v>
      </c>
      <c r="D46" s="7">
        <v>35615</v>
      </c>
      <c r="E46" s="7">
        <v>23989</v>
      </c>
      <c r="F46" s="7">
        <v>27194</v>
      </c>
      <c r="G46" s="7">
        <v>42582</v>
      </c>
      <c r="H46" s="7">
        <v>13279</v>
      </c>
      <c r="I46" s="7">
        <v>40389</v>
      </c>
      <c r="J46" s="7">
        <v>57092</v>
      </c>
      <c r="K46" s="7">
        <v>209005</v>
      </c>
      <c r="L46" s="7">
        <v>18155</v>
      </c>
      <c r="M46" s="7">
        <v>58584</v>
      </c>
      <c r="N46" s="7">
        <v>202035</v>
      </c>
      <c r="O46" s="7">
        <v>29137</v>
      </c>
      <c r="P46" s="7">
        <v>18739</v>
      </c>
      <c r="Q46" s="7">
        <v>8275</v>
      </c>
      <c r="R46" s="7">
        <v>108508</v>
      </c>
      <c r="S46" s="7">
        <v>67698</v>
      </c>
      <c r="T46" s="7">
        <v>1116207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30318</v>
      </c>
      <c r="D50">
        <v>5345</v>
      </c>
      <c r="E50">
        <v>4457</v>
      </c>
      <c r="F50">
        <v>4171</v>
      </c>
      <c r="G50">
        <v>7782</v>
      </c>
      <c r="H50">
        <v>2636</v>
      </c>
      <c r="I50">
        <v>8311</v>
      </c>
      <c r="J50">
        <v>10091</v>
      </c>
      <c r="K50">
        <v>30809</v>
      </c>
      <c r="L50">
        <v>4873</v>
      </c>
      <c r="M50">
        <v>11203</v>
      </c>
      <c r="N50">
        <v>20822</v>
      </c>
      <c r="O50">
        <v>5384</v>
      </c>
      <c r="P50">
        <v>4537</v>
      </c>
      <c r="Q50">
        <v>1316</v>
      </c>
      <c r="R50">
        <v>16991</v>
      </c>
      <c r="S50">
        <v>9861</v>
      </c>
      <c r="T50">
        <v>178897</v>
      </c>
    </row>
    <row r="51" spans="2:20">
      <c r="B51" t="s">
        <v>71</v>
      </c>
      <c r="C51">
        <v>23896</v>
      </c>
      <c r="D51">
        <v>4241</v>
      </c>
      <c r="E51">
        <v>3475</v>
      </c>
      <c r="F51">
        <v>3403</v>
      </c>
      <c r="G51">
        <v>6562</v>
      </c>
      <c r="H51">
        <v>1982</v>
      </c>
      <c r="I51">
        <v>6669</v>
      </c>
      <c r="J51">
        <v>7549</v>
      </c>
      <c r="K51">
        <v>25297</v>
      </c>
      <c r="L51">
        <v>3845</v>
      </c>
      <c r="M51">
        <v>8630</v>
      </c>
      <c r="N51">
        <v>18009</v>
      </c>
      <c r="O51">
        <v>4338</v>
      </c>
      <c r="P51">
        <v>3750</v>
      </c>
      <c r="Q51">
        <v>1046</v>
      </c>
      <c r="R51">
        <v>13826</v>
      </c>
      <c r="S51">
        <v>8348</v>
      </c>
      <c r="T51">
        <v>144857</v>
      </c>
    </row>
    <row r="52" spans="2:20">
      <c r="B52" t="s">
        <v>25</v>
      </c>
      <c r="C52">
        <v>12841</v>
      </c>
      <c r="D52">
        <v>2298</v>
      </c>
      <c r="E52">
        <v>1838</v>
      </c>
      <c r="F52">
        <v>1555</v>
      </c>
      <c r="G52">
        <v>3309</v>
      </c>
      <c r="H52">
        <v>1020</v>
      </c>
      <c r="I52">
        <v>3616</v>
      </c>
      <c r="J52">
        <v>4327</v>
      </c>
      <c r="K52">
        <v>10746</v>
      </c>
      <c r="L52">
        <v>2073</v>
      </c>
      <c r="M52">
        <v>4416</v>
      </c>
      <c r="N52">
        <v>8685</v>
      </c>
      <c r="O52">
        <v>2391</v>
      </c>
      <c r="P52">
        <v>1250</v>
      </c>
      <c r="Q52">
        <v>539</v>
      </c>
      <c r="R52">
        <v>6539</v>
      </c>
      <c r="S52">
        <v>4195</v>
      </c>
      <c r="T52">
        <v>71638</v>
      </c>
    </row>
    <row r="53" spans="2:20">
      <c r="B53" t="s">
        <v>26</v>
      </c>
      <c r="C53">
        <v>4574</v>
      </c>
      <c r="D53">
        <v>909</v>
      </c>
      <c r="E53">
        <v>698</v>
      </c>
      <c r="F53">
        <v>718</v>
      </c>
      <c r="G53">
        <v>1180</v>
      </c>
      <c r="H53">
        <v>423</v>
      </c>
      <c r="I53">
        <v>1116</v>
      </c>
      <c r="J53">
        <v>1403</v>
      </c>
      <c r="K53">
        <v>4790</v>
      </c>
      <c r="L53">
        <v>804</v>
      </c>
      <c r="M53">
        <v>1713</v>
      </c>
      <c r="N53">
        <v>3493</v>
      </c>
      <c r="O53">
        <v>758</v>
      </c>
      <c r="P53">
        <v>476</v>
      </c>
      <c r="Q53">
        <v>250</v>
      </c>
      <c r="R53">
        <v>2841</v>
      </c>
      <c r="S53">
        <v>1595</v>
      </c>
      <c r="T53">
        <v>27741</v>
      </c>
    </row>
    <row r="54" spans="2:20">
      <c r="B54" t="s">
        <v>44</v>
      </c>
      <c r="C54">
        <v>57</v>
      </c>
      <c r="D54">
        <v>6</v>
      </c>
      <c r="E54">
        <v>5</v>
      </c>
      <c r="F54">
        <v>1</v>
      </c>
      <c r="G54">
        <v>1</v>
      </c>
      <c r="H54">
        <v>2</v>
      </c>
      <c r="I54">
        <v>4</v>
      </c>
      <c r="J54">
        <v>7</v>
      </c>
      <c r="K54">
        <v>16</v>
      </c>
      <c r="L54">
        <v>3</v>
      </c>
      <c r="M54">
        <v>5</v>
      </c>
      <c r="N54">
        <v>27</v>
      </c>
      <c r="O54">
        <v>3</v>
      </c>
      <c r="P54">
        <v>0</v>
      </c>
      <c r="Q54">
        <v>1</v>
      </c>
      <c r="R54">
        <v>19</v>
      </c>
      <c r="S54">
        <v>6</v>
      </c>
      <c r="T54">
        <v>163</v>
      </c>
    </row>
    <row r="55" spans="2:20">
      <c r="B55" t="s">
        <v>72</v>
      </c>
      <c r="C55">
        <v>160</v>
      </c>
      <c r="D55">
        <v>12</v>
      </c>
      <c r="E55">
        <v>14</v>
      </c>
      <c r="F55">
        <v>28</v>
      </c>
      <c r="G55">
        <v>11</v>
      </c>
      <c r="H55">
        <v>9</v>
      </c>
      <c r="I55">
        <v>73</v>
      </c>
      <c r="J55">
        <v>13</v>
      </c>
      <c r="K55">
        <v>654</v>
      </c>
      <c r="L55">
        <v>34</v>
      </c>
      <c r="M55">
        <v>24</v>
      </c>
      <c r="N55">
        <v>961</v>
      </c>
      <c r="O55">
        <v>11</v>
      </c>
      <c r="P55">
        <v>45</v>
      </c>
      <c r="Q55">
        <v>8</v>
      </c>
      <c r="R55">
        <v>22</v>
      </c>
      <c r="S55">
        <v>114</v>
      </c>
      <c r="T55">
        <v>2193</v>
      </c>
    </row>
    <row r="56" spans="2:20">
      <c r="B56" t="s">
        <v>45</v>
      </c>
      <c r="C56">
        <v>436</v>
      </c>
      <c r="D56">
        <v>57</v>
      </c>
      <c r="E56">
        <v>80</v>
      </c>
      <c r="F56">
        <v>17</v>
      </c>
      <c r="G56">
        <v>61</v>
      </c>
      <c r="H56">
        <v>16</v>
      </c>
      <c r="I56">
        <v>48</v>
      </c>
      <c r="J56">
        <v>115</v>
      </c>
      <c r="K56">
        <v>367</v>
      </c>
      <c r="L56">
        <v>76</v>
      </c>
      <c r="M56">
        <v>164</v>
      </c>
      <c r="N56">
        <v>277</v>
      </c>
      <c r="O56">
        <v>68</v>
      </c>
      <c r="P56">
        <v>38</v>
      </c>
      <c r="Q56">
        <v>14</v>
      </c>
      <c r="R56">
        <v>152</v>
      </c>
      <c r="S56">
        <v>216</v>
      </c>
      <c r="T56">
        <v>2202</v>
      </c>
    </row>
    <row r="57" spans="2:20">
      <c r="B57" t="s">
        <v>73</v>
      </c>
      <c r="C57">
        <v>327</v>
      </c>
      <c r="D57">
        <v>52</v>
      </c>
      <c r="E57">
        <v>30</v>
      </c>
      <c r="F57">
        <v>116</v>
      </c>
      <c r="G57">
        <v>50</v>
      </c>
      <c r="H57">
        <v>18</v>
      </c>
      <c r="I57">
        <v>81</v>
      </c>
      <c r="J57">
        <v>77</v>
      </c>
      <c r="K57">
        <v>791</v>
      </c>
      <c r="L57">
        <v>31</v>
      </c>
      <c r="M57">
        <v>143</v>
      </c>
      <c r="N57">
        <v>424</v>
      </c>
      <c r="O57">
        <v>34</v>
      </c>
      <c r="P57">
        <v>28</v>
      </c>
      <c r="Q57">
        <v>12</v>
      </c>
      <c r="R57">
        <v>605</v>
      </c>
      <c r="S57">
        <v>36</v>
      </c>
      <c r="T57">
        <v>2855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3</v>
      </c>
      <c r="E59">
        <v>0</v>
      </c>
      <c r="F59">
        <v>0</v>
      </c>
      <c r="G59">
        <v>0</v>
      </c>
      <c r="H59">
        <v>0</v>
      </c>
      <c r="I59">
        <v>3</v>
      </c>
      <c r="J59">
        <v>2</v>
      </c>
      <c r="K59">
        <v>0</v>
      </c>
      <c r="L59">
        <v>0</v>
      </c>
      <c r="M59">
        <v>0</v>
      </c>
      <c r="N59">
        <v>16</v>
      </c>
      <c r="O59">
        <v>0</v>
      </c>
      <c r="P59">
        <v>0</v>
      </c>
      <c r="Q59">
        <v>0</v>
      </c>
      <c r="R59">
        <v>0</v>
      </c>
      <c r="S59">
        <v>0</v>
      </c>
      <c r="T59">
        <v>24</v>
      </c>
    </row>
    <row r="60" spans="2:20">
      <c r="B60" t="s">
        <v>75</v>
      </c>
      <c r="C60">
        <v>747</v>
      </c>
      <c r="D60">
        <v>76</v>
      </c>
      <c r="E60">
        <v>116</v>
      </c>
      <c r="F60">
        <v>37</v>
      </c>
      <c r="G60">
        <v>129</v>
      </c>
      <c r="H60">
        <v>65</v>
      </c>
      <c r="I60">
        <v>186</v>
      </c>
      <c r="J60">
        <v>108</v>
      </c>
      <c r="K60">
        <v>602</v>
      </c>
      <c r="L60">
        <v>65</v>
      </c>
      <c r="M60">
        <v>140</v>
      </c>
      <c r="N60">
        <v>198</v>
      </c>
      <c r="O60">
        <v>97</v>
      </c>
      <c r="P60">
        <v>148</v>
      </c>
      <c r="Q60">
        <v>25</v>
      </c>
      <c r="R60">
        <v>128</v>
      </c>
      <c r="S60">
        <v>105</v>
      </c>
      <c r="T60">
        <v>2972</v>
      </c>
    </row>
    <row r="61" spans="2:20">
      <c r="B61" t="s">
        <v>76</v>
      </c>
      <c r="C61">
        <v>4022</v>
      </c>
      <c r="D61">
        <v>691</v>
      </c>
      <c r="E61">
        <v>557</v>
      </c>
      <c r="F61">
        <v>438</v>
      </c>
      <c r="G61">
        <v>930</v>
      </c>
      <c r="H61">
        <v>344</v>
      </c>
      <c r="I61">
        <v>1116</v>
      </c>
      <c r="J61">
        <v>1309</v>
      </c>
      <c r="K61">
        <v>5872</v>
      </c>
      <c r="L61">
        <v>495</v>
      </c>
      <c r="M61">
        <v>1638</v>
      </c>
      <c r="N61">
        <v>3099</v>
      </c>
      <c r="O61">
        <v>788</v>
      </c>
      <c r="P61">
        <v>435</v>
      </c>
      <c r="Q61">
        <v>150</v>
      </c>
      <c r="R61">
        <v>2902</v>
      </c>
      <c r="S61">
        <v>1472</v>
      </c>
      <c r="T61">
        <v>26258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4</v>
      </c>
      <c r="J62">
        <v>5</v>
      </c>
      <c r="K62">
        <v>22</v>
      </c>
      <c r="L62">
        <v>1</v>
      </c>
      <c r="M62">
        <v>10</v>
      </c>
      <c r="N62">
        <v>11</v>
      </c>
      <c r="O62">
        <v>3</v>
      </c>
      <c r="P62">
        <v>2</v>
      </c>
      <c r="Q62">
        <v>1</v>
      </c>
      <c r="R62">
        <v>6</v>
      </c>
      <c r="S62">
        <v>11</v>
      </c>
      <c r="T62">
        <v>96</v>
      </c>
    </row>
    <row r="63" spans="2:20">
      <c r="B63" t="s">
        <v>54</v>
      </c>
      <c r="C63">
        <v>487</v>
      </c>
      <c r="D63">
        <v>90</v>
      </c>
      <c r="E63">
        <v>69</v>
      </c>
      <c r="F63">
        <v>420</v>
      </c>
      <c r="G63">
        <v>825</v>
      </c>
      <c r="H63">
        <v>47</v>
      </c>
      <c r="I63">
        <v>257</v>
      </c>
      <c r="J63">
        <v>103</v>
      </c>
      <c r="K63">
        <v>967</v>
      </c>
      <c r="L63">
        <v>199</v>
      </c>
      <c r="M63">
        <v>223</v>
      </c>
      <c r="N63">
        <v>584</v>
      </c>
      <c r="O63">
        <v>117</v>
      </c>
      <c r="P63">
        <v>1257</v>
      </c>
      <c r="Q63">
        <v>23</v>
      </c>
      <c r="R63">
        <v>241</v>
      </c>
      <c r="S63">
        <v>318</v>
      </c>
      <c r="T63">
        <v>6218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2</v>
      </c>
      <c r="H64">
        <v>0</v>
      </c>
      <c r="I64">
        <v>0</v>
      </c>
      <c r="J64">
        <v>0</v>
      </c>
      <c r="K64">
        <v>0</v>
      </c>
      <c r="L64">
        <v>0</v>
      </c>
      <c r="M64">
        <v>5</v>
      </c>
      <c r="N64">
        <v>25</v>
      </c>
      <c r="O64">
        <v>2</v>
      </c>
      <c r="P64">
        <v>17</v>
      </c>
      <c r="Q64">
        <v>0</v>
      </c>
      <c r="R64">
        <v>15</v>
      </c>
      <c r="S64">
        <v>30</v>
      </c>
      <c r="T64">
        <v>101</v>
      </c>
    </row>
    <row r="65" spans="2:20">
      <c r="B65" t="s">
        <v>57</v>
      </c>
      <c r="C65">
        <v>232</v>
      </c>
      <c r="D65">
        <v>44</v>
      </c>
      <c r="E65">
        <v>63</v>
      </c>
      <c r="F65">
        <v>72</v>
      </c>
      <c r="G65">
        <v>61</v>
      </c>
      <c r="H65">
        <v>38</v>
      </c>
      <c r="I65">
        <v>165</v>
      </c>
      <c r="J65">
        <v>80</v>
      </c>
      <c r="K65">
        <v>470</v>
      </c>
      <c r="L65">
        <v>63</v>
      </c>
      <c r="M65">
        <v>149</v>
      </c>
      <c r="N65">
        <v>209</v>
      </c>
      <c r="O65">
        <v>66</v>
      </c>
      <c r="P65">
        <v>54</v>
      </c>
      <c r="Q65">
        <v>23</v>
      </c>
      <c r="R65">
        <v>356</v>
      </c>
      <c r="S65">
        <v>250</v>
      </c>
      <c r="T65">
        <v>2395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6422</v>
      </c>
      <c r="D68">
        <v>1104</v>
      </c>
      <c r="E68">
        <v>982</v>
      </c>
      <c r="F68">
        <v>768</v>
      </c>
      <c r="G68">
        <v>1220</v>
      </c>
      <c r="H68">
        <v>654</v>
      </c>
      <c r="I68">
        <v>1642</v>
      </c>
      <c r="J68">
        <v>2542</v>
      </c>
      <c r="K68">
        <v>5512</v>
      </c>
      <c r="L68">
        <v>1028</v>
      </c>
      <c r="M68">
        <v>2573</v>
      </c>
      <c r="N68">
        <v>2813</v>
      </c>
      <c r="O68">
        <v>1046</v>
      </c>
      <c r="P68">
        <v>787</v>
      </c>
      <c r="Q68">
        <v>270</v>
      </c>
      <c r="R68">
        <v>3165</v>
      </c>
      <c r="S68">
        <v>1513</v>
      </c>
      <c r="T68">
        <v>34040</v>
      </c>
    </row>
    <row r="69" spans="2:20">
      <c r="B69" t="s">
        <v>81</v>
      </c>
      <c r="C69">
        <v>4015</v>
      </c>
      <c r="D69">
        <v>585</v>
      </c>
      <c r="E69">
        <v>607</v>
      </c>
      <c r="F69">
        <v>418</v>
      </c>
      <c r="G69">
        <v>711</v>
      </c>
      <c r="H69">
        <v>469</v>
      </c>
      <c r="I69">
        <v>1020</v>
      </c>
      <c r="J69">
        <v>1572</v>
      </c>
      <c r="K69">
        <v>4061</v>
      </c>
      <c r="L69">
        <v>725</v>
      </c>
      <c r="M69">
        <v>1661</v>
      </c>
      <c r="N69">
        <v>2244</v>
      </c>
      <c r="O69">
        <v>681</v>
      </c>
      <c r="P69">
        <v>421</v>
      </c>
      <c r="Q69">
        <v>164</v>
      </c>
      <c r="R69">
        <v>2553</v>
      </c>
      <c r="S69">
        <v>974</v>
      </c>
      <c r="T69">
        <v>22881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33</v>
      </c>
      <c r="D71">
        <v>2</v>
      </c>
      <c r="E71">
        <v>26</v>
      </c>
      <c r="F71">
        <v>34</v>
      </c>
      <c r="G71">
        <v>56</v>
      </c>
      <c r="H71">
        <v>6</v>
      </c>
      <c r="I71">
        <v>-41</v>
      </c>
      <c r="J71">
        <v>2</v>
      </c>
      <c r="K71">
        <v>77</v>
      </c>
      <c r="L71">
        <v>3</v>
      </c>
      <c r="M71">
        <v>7</v>
      </c>
      <c r="N71">
        <v>36</v>
      </c>
      <c r="O71">
        <v>38</v>
      </c>
      <c r="P71">
        <v>26</v>
      </c>
      <c r="Q71">
        <v>0</v>
      </c>
      <c r="R71">
        <v>38</v>
      </c>
      <c r="S71">
        <v>42</v>
      </c>
      <c r="T71">
        <v>385</v>
      </c>
    </row>
    <row r="72" spans="2:20">
      <c r="B72" t="s">
        <v>60</v>
      </c>
      <c r="C72">
        <v>1125</v>
      </c>
      <c r="D72">
        <v>233</v>
      </c>
      <c r="E72">
        <v>122</v>
      </c>
      <c r="F72">
        <v>211</v>
      </c>
      <c r="G72">
        <v>345</v>
      </c>
      <c r="H72">
        <v>66</v>
      </c>
      <c r="I72">
        <v>268</v>
      </c>
      <c r="J72">
        <v>382</v>
      </c>
      <c r="K72">
        <v>404</v>
      </c>
      <c r="L72">
        <v>111</v>
      </c>
      <c r="M72">
        <v>332</v>
      </c>
      <c r="N72">
        <v>83</v>
      </c>
      <c r="O72">
        <v>182</v>
      </c>
      <c r="P72">
        <v>145</v>
      </c>
      <c r="Q72">
        <v>41</v>
      </c>
      <c r="R72">
        <v>185</v>
      </c>
      <c r="S72">
        <v>229</v>
      </c>
      <c r="T72">
        <v>4463</v>
      </c>
    </row>
    <row r="73" spans="2:20">
      <c r="B73" t="s">
        <v>61</v>
      </c>
      <c r="C73">
        <v>1149</v>
      </c>
      <c r="D73">
        <v>269</v>
      </c>
      <c r="E73">
        <v>210</v>
      </c>
      <c r="F73">
        <v>93</v>
      </c>
      <c r="G73">
        <v>104</v>
      </c>
      <c r="H73">
        <v>103</v>
      </c>
      <c r="I73">
        <v>383</v>
      </c>
      <c r="J73">
        <v>570</v>
      </c>
      <c r="K73">
        <v>871</v>
      </c>
      <c r="L73">
        <v>168</v>
      </c>
      <c r="M73">
        <v>568</v>
      </c>
      <c r="N73">
        <v>443</v>
      </c>
      <c r="O73">
        <v>142</v>
      </c>
      <c r="P73">
        <v>193</v>
      </c>
      <c r="Q73">
        <v>64</v>
      </c>
      <c r="R73">
        <v>381</v>
      </c>
      <c r="S73">
        <v>186</v>
      </c>
      <c r="T73">
        <v>5897</v>
      </c>
    </row>
    <row r="74" spans="2:20">
      <c r="B74" t="s">
        <v>62</v>
      </c>
      <c r="C74">
        <v>100</v>
      </c>
      <c r="D74">
        <v>15</v>
      </c>
      <c r="E74">
        <v>17</v>
      </c>
      <c r="F74">
        <v>12</v>
      </c>
      <c r="G74">
        <v>4</v>
      </c>
      <c r="H74">
        <v>10</v>
      </c>
      <c r="I74">
        <v>12</v>
      </c>
      <c r="J74">
        <v>16</v>
      </c>
      <c r="K74">
        <v>99</v>
      </c>
      <c r="L74">
        <v>21</v>
      </c>
      <c r="M74">
        <v>5</v>
      </c>
      <c r="N74">
        <v>7</v>
      </c>
      <c r="O74">
        <v>3</v>
      </c>
      <c r="P74">
        <v>2</v>
      </c>
      <c r="Q74">
        <v>1</v>
      </c>
      <c r="R74">
        <v>8</v>
      </c>
      <c r="S74">
        <v>82</v>
      </c>
      <c r="T74">
        <v>414</v>
      </c>
    </row>
    <row r="75" spans="2:20">
      <c r="B75" t="s">
        <v>84</v>
      </c>
      <c r="C75">
        <v>2861</v>
      </c>
      <c r="D75">
        <v>272</v>
      </c>
      <c r="E75">
        <v>357</v>
      </c>
      <c r="F75">
        <v>-376</v>
      </c>
      <c r="G75">
        <v>448</v>
      </c>
      <c r="H75">
        <v>330</v>
      </c>
      <c r="I75">
        <v>-87</v>
      </c>
      <c r="J75">
        <v>1217</v>
      </c>
      <c r="K75">
        <v>-2135</v>
      </c>
      <c r="L75">
        <v>389</v>
      </c>
      <c r="M75">
        <v>1044</v>
      </c>
      <c r="N75">
        <v>69</v>
      </c>
      <c r="O75">
        <v>11</v>
      </c>
      <c r="P75">
        <v>-95</v>
      </c>
      <c r="Q75">
        <v>107</v>
      </c>
      <c r="R75">
        <v>242</v>
      </c>
      <c r="S75">
        <v>597</v>
      </c>
      <c r="T75">
        <v>5251</v>
      </c>
    </row>
    <row r="76" spans="2:20">
      <c r="B76" t="s">
        <v>85</v>
      </c>
      <c r="C76">
        <v>-1581</v>
      </c>
      <c r="D76">
        <v>-392</v>
      </c>
      <c r="E76">
        <v>-217</v>
      </c>
      <c r="F76">
        <v>-968</v>
      </c>
      <c r="G76">
        <v>-386</v>
      </c>
      <c r="H76">
        <v>-172</v>
      </c>
      <c r="I76">
        <v>-1157</v>
      </c>
      <c r="J76">
        <v>-648</v>
      </c>
      <c r="K76">
        <v>-6039</v>
      </c>
      <c r="L76">
        <v>-251</v>
      </c>
      <c r="M76">
        <v>-382</v>
      </c>
      <c r="N76">
        <v>-1901</v>
      </c>
      <c r="O76">
        <v>-833</v>
      </c>
      <c r="P76">
        <v>-898</v>
      </c>
      <c r="Q76">
        <v>-112</v>
      </c>
      <c r="R76">
        <v>-2365</v>
      </c>
      <c r="S76">
        <v>-809</v>
      </c>
      <c r="T76">
        <v>-19111</v>
      </c>
    </row>
    <row r="77" spans="2:20">
      <c r="B77" t="s">
        <v>86</v>
      </c>
      <c r="C77">
        <v>-1254</v>
      </c>
      <c r="D77">
        <v>-340</v>
      </c>
      <c r="E77">
        <v>-187</v>
      </c>
      <c r="F77">
        <v>-852</v>
      </c>
      <c r="G77">
        <v>-336</v>
      </c>
      <c r="H77">
        <v>-154</v>
      </c>
      <c r="I77">
        <v>-1076</v>
      </c>
      <c r="J77">
        <v>-571</v>
      </c>
      <c r="K77">
        <v>-5248</v>
      </c>
      <c r="L77">
        <v>-220</v>
      </c>
      <c r="M77">
        <v>-239</v>
      </c>
      <c r="N77">
        <v>-1477</v>
      </c>
      <c r="O77">
        <v>-799</v>
      </c>
      <c r="P77">
        <v>-870</v>
      </c>
      <c r="Q77">
        <v>-100</v>
      </c>
      <c r="R77">
        <v>-1760</v>
      </c>
      <c r="S77">
        <v>-773</v>
      </c>
      <c r="T77">
        <v>-16256</v>
      </c>
    </row>
    <row r="79" spans="2:20">
      <c r="B79" t="s">
        <v>95</v>
      </c>
    </row>
    <row r="80" spans="2:20">
      <c r="B80" t="s">
        <v>87</v>
      </c>
      <c r="C80" s="7">
        <f>C63+C72</f>
        <v>1612</v>
      </c>
      <c r="D80" s="7">
        <f t="shared" ref="D80:T80" si="7">D63+D72</f>
        <v>323</v>
      </c>
      <c r="E80" s="7">
        <f t="shared" si="7"/>
        <v>191</v>
      </c>
      <c r="F80" s="7">
        <f t="shared" si="7"/>
        <v>631</v>
      </c>
      <c r="G80" s="7">
        <f t="shared" si="7"/>
        <v>1170</v>
      </c>
      <c r="H80" s="7">
        <f t="shared" si="7"/>
        <v>113</v>
      </c>
      <c r="I80" s="7">
        <f t="shared" si="7"/>
        <v>525</v>
      </c>
      <c r="J80" s="7">
        <f t="shared" si="7"/>
        <v>485</v>
      </c>
      <c r="K80" s="7">
        <f t="shared" si="7"/>
        <v>1371</v>
      </c>
      <c r="L80" s="7">
        <f t="shared" si="7"/>
        <v>310</v>
      </c>
      <c r="M80" s="7">
        <f t="shared" si="7"/>
        <v>555</v>
      </c>
      <c r="N80" s="7">
        <f t="shared" si="7"/>
        <v>667</v>
      </c>
      <c r="O80" s="7">
        <f t="shared" si="7"/>
        <v>299</v>
      </c>
      <c r="P80" s="7">
        <f t="shared" si="7"/>
        <v>1402</v>
      </c>
      <c r="Q80" s="7">
        <f t="shared" si="7"/>
        <v>64</v>
      </c>
      <c r="R80" s="7">
        <f t="shared" si="7"/>
        <v>426</v>
      </c>
      <c r="S80" s="7">
        <f t="shared" si="7"/>
        <v>547</v>
      </c>
      <c r="T80" s="7">
        <f t="shared" si="7"/>
        <v>10681</v>
      </c>
    </row>
    <row r="81" spans="2:21">
      <c r="B81" t="s">
        <v>88</v>
      </c>
      <c r="C81" s="7">
        <f>C68-C72</f>
        <v>5297</v>
      </c>
      <c r="D81" s="7">
        <f t="shared" ref="D81:T81" si="8">D68-D72</f>
        <v>871</v>
      </c>
      <c r="E81" s="7">
        <f t="shared" si="8"/>
        <v>860</v>
      </c>
      <c r="F81" s="7">
        <f t="shared" si="8"/>
        <v>557</v>
      </c>
      <c r="G81" s="7">
        <f t="shared" si="8"/>
        <v>875</v>
      </c>
      <c r="H81" s="7">
        <f t="shared" si="8"/>
        <v>588</v>
      </c>
      <c r="I81" s="7">
        <f t="shared" si="8"/>
        <v>1374</v>
      </c>
      <c r="J81" s="7">
        <f t="shared" si="8"/>
        <v>2160</v>
      </c>
      <c r="K81" s="7">
        <f t="shared" si="8"/>
        <v>5108</v>
      </c>
      <c r="L81" s="7">
        <f t="shared" si="8"/>
        <v>917</v>
      </c>
      <c r="M81" s="7">
        <f t="shared" si="8"/>
        <v>2241</v>
      </c>
      <c r="N81" s="7">
        <f t="shared" si="8"/>
        <v>2730</v>
      </c>
      <c r="O81" s="7">
        <f t="shared" si="8"/>
        <v>864</v>
      </c>
      <c r="P81" s="7">
        <f t="shared" si="8"/>
        <v>642</v>
      </c>
      <c r="Q81" s="7">
        <f t="shared" si="8"/>
        <v>229</v>
      </c>
      <c r="R81" s="7">
        <f t="shared" si="8"/>
        <v>2980</v>
      </c>
      <c r="S81" s="7">
        <f t="shared" si="8"/>
        <v>1284</v>
      </c>
      <c r="T81" s="7">
        <f t="shared" si="8"/>
        <v>29577</v>
      </c>
    </row>
    <row r="82" spans="2:21">
      <c r="B82" t="s">
        <v>25</v>
      </c>
      <c r="C82" s="7">
        <f>C52</f>
        <v>12841</v>
      </c>
      <c r="D82" s="7">
        <f t="shared" ref="D82:T83" si="9">D52</f>
        <v>2298</v>
      </c>
      <c r="E82" s="7">
        <f t="shared" si="9"/>
        <v>1838</v>
      </c>
      <c r="F82" s="7">
        <f t="shared" si="9"/>
        <v>1555</v>
      </c>
      <c r="G82" s="7">
        <f t="shared" si="9"/>
        <v>3309</v>
      </c>
      <c r="H82" s="7">
        <f t="shared" si="9"/>
        <v>1020</v>
      </c>
      <c r="I82" s="7">
        <f t="shared" si="9"/>
        <v>3616</v>
      </c>
      <c r="J82" s="7">
        <f t="shared" si="9"/>
        <v>4327</v>
      </c>
      <c r="K82" s="7">
        <f t="shared" si="9"/>
        <v>10746</v>
      </c>
      <c r="L82" s="7">
        <f t="shared" si="9"/>
        <v>2073</v>
      </c>
      <c r="M82" s="7">
        <f t="shared" si="9"/>
        <v>4416</v>
      </c>
      <c r="N82" s="7">
        <f t="shared" si="9"/>
        <v>8685</v>
      </c>
      <c r="O82" s="7">
        <f t="shared" si="9"/>
        <v>2391</v>
      </c>
      <c r="P82" s="7">
        <f t="shared" si="9"/>
        <v>1250</v>
      </c>
      <c r="Q82" s="7">
        <f t="shared" si="9"/>
        <v>539</v>
      </c>
      <c r="R82" s="7">
        <f t="shared" si="9"/>
        <v>6539</v>
      </c>
      <c r="S82" s="7">
        <f t="shared" si="9"/>
        <v>4195</v>
      </c>
      <c r="T82" s="7">
        <f t="shared" si="9"/>
        <v>71638</v>
      </c>
    </row>
    <row r="83" spans="2:21">
      <c r="B83" t="s">
        <v>26</v>
      </c>
      <c r="C83" s="7">
        <f>C53</f>
        <v>4574</v>
      </c>
      <c r="D83" s="7">
        <f t="shared" si="9"/>
        <v>909</v>
      </c>
      <c r="E83" s="7">
        <f t="shared" si="9"/>
        <v>698</v>
      </c>
      <c r="F83" s="7">
        <f t="shared" si="9"/>
        <v>718</v>
      </c>
      <c r="G83" s="7">
        <f t="shared" si="9"/>
        <v>1180</v>
      </c>
      <c r="H83" s="7">
        <f t="shared" si="9"/>
        <v>423</v>
      </c>
      <c r="I83" s="7">
        <f t="shared" si="9"/>
        <v>1116</v>
      </c>
      <c r="J83" s="7">
        <f t="shared" si="9"/>
        <v>1403</v>
      </c>
      <c r="K83" s="7">
        <f t="shared" si="9"/>
        <v>4790</v>
      </c>
      <c r="L83" s="7">
        <f t="shared" si="9"/>
        <v>804</v>
      </c>
      <c r="M83" s="7">
        <f t="shared" si="9"/>
        <v>1713</v>
      </c>
      <c r="N83" s="7">
        <f t="shared" si="9"/>
        <v>3493</v>
      </c>
      <c r="O83" s="7">
        <f t="shared" si="9"/>
        <v>758</v>
      </c>
      <c r="P83" s="7">
        <f t="shared" si="9"/>
        <v>476</v>
      </c>
      <c r="Q83" s="7">
        <f t="shared" si="9"/>
        <v>250</v>
      </c>
      <c r="R83" s="7">
        <f t="shared" si="9"/>
        <v>2841</v>
      </c>
      <c r="S83" s="7">
        <f t="shared" si="9"/>
        <v>1595</v>
      </c>
      <c r="T83" s="7">
        <f t="shared" si="9"/>
        <v>27741</v>
      </c>
    </row>
    <row r="84" spans="2:21">
      <c r="B84" t="s">
        <v>22</v>
      </c>
      <c r="C84" s="7">
        <f>C57</f>
        <v>327</v>
      </c>
      <c r="D84" s="7">
        <f t="shared" ref="D84:T84" si="10">D57</f>
        <v>52</v>
      </c>
      <c r="E84" s="7">
        <f t="shared" si="10"/>
        <v>30</v>
      </c>
      <c r="F84" s="7">
        <f t="shared" si="10"/>
        <v>116</v>
      </c>
      <c r="G84" s="7">
        <f t="shared" si="10"/>
        <v>50</v>
      </c>
      <c r="H84" s="7">
        <f t="shared" si="10"/>
        <v>18</v>
      </c>
      <c r="I84" s="7">
        <f t="shared" si="10"/>
        <v>81</v>
      </c>
      <c r="J84" s="7">
        <f t="shared" si="10"/>
        <v>77</v>
      </c>
      <c r="K84" s="7">
        <f t="shared" si="10"/>
        <v>791</v>
      </c>
      <c r="L84" s="7">
        <f t="shared" si="10"/>
        <v>31</v>
      </c>
      <c r="M84" s="7">
        <f t="shared" si="10"/>
        <v>143</v>
      </c>
      <c r="N84" s="7">
        <f t="shared" si="10"/>
        <v>424</v>
      </c>
      <c r="O84" s="7">
        <f t="shared" si="10"/>
        <v>34</v>
      </c>
      <c r="P84" s="7">
        <f t="shared" si="10"/>
        <v>28</v>
      </c>
      <c r="Q84" s="7">
        <f t="shared" si="10"/>
        <v>12</v>
      </c>
      <c r="R84" s="7">
        <f t="shared" si="10"/>
        <v>605</v>
      </c>
      <c r="S84" s="7">
        <f t="shared" si="10"/>
        <v>36</v>
      </c>
      <c r="T84" s="7">
        <f t="shared" si="10"/>
        <v>2855</v>
      </c>
    </row>
    <row r="85" spans="2:21">
      <c r="B85" t="s">
        <v>75</v>
      </c>
      <c r="C85" s="7">
        <f>C60</f>
        <v>747</v>
      </c>
      <c r="D85" s="7">
        <f t="shared" ref="D85:T86" si="11">D60</f>
        <v>76</v>
      </c>
      <c r="E85" s="7">
        <f t="shared" si="11"/>
        <v>116</v>
      </c>
      <c r="F85" s="7">
        <f t="shared" si="11"/>
        <v>37</v>
      </c>
      <c r="G85" s="7">
        <f t="shared" si="11"/>
        <v>129</v>
      </c>
      <c r="H85" s="7">
        <f t="shared" si="11"/>
        <v>65</v>
      </c>
      <c r="I85" s="7">
        <f t="shared" si="11"/>
        <v>186</v>
      </c>
      <c r="J85" s="7">
        <f t="shared" si="11"/>
        <v>108</v>
      </c>
      <c r="K85" s="7">
        <f t="shared" si="11"/>
        <v>602</v>
      </c>
      <c r="L85" s="7">
        <f t="shared" si="11"/>
        <v>65</v>
      </c>
      <c r="M85" s="7">
        <f t="shared" si="11"/>
        <v>140</v>
      </c>
      <c r="N85" s="7">
        <f t="shared" si="11"/>
        <v>198</v>
      </c>
      <c r="O85" s="7">
        <f t="shared" si="11"/>
        <v>97</v>
      </c>
      <c r="P85" s="7">
        <f t="shared" si="11"/>
        <v>148</v>
      </c>
      <c r="Q85" s="7">
        <f t="shared" si="11"/>
        <v>25</v>
      </c>
      <c r="R85" s="7">
        <f t="shared" si="11"/>
        <v>128</v>
      </c>
      <c r="S85" s="7">
        <f t="shared" si="11"/>
        <v>105</v>
      </c>
      <c r="T85" s="7">
        <f t="shared" si="11"/>
        <v>2972</v>
      </c>
    </row>
    <row r="86" spans="2:21">
      <c r="B86" t="s">
        <v>76</v>
      </c>
      <c r="C86" s="7">
        <f>C61</f>
        <v>4022</v>
      </c>
      <c r="D86" s="7">
        <f t="shared" si="11"/>
        <v>691</v>
      </c>
      <c r="E86" s="7">
        <f t="shared" si="11"/>
        <v>557</v>
      </c>
      <c r="F86" s="7">
        <f t="shared" si="11"/>
        <v>438</v>
      </c>
      <c r="G86" s="7">
        <f t="shared" si="11"/>
        <v>930</v>
      </c>
      <c r="H86" s="7">
        <f t="shared" si="11"/>
        <v>344</v>
      </c>
      <c r="I86" s="7">
        <f t="shared" si="11"/>
        <v>1116</v>
      </c>
      <c r="J86" s="7">
        <f t="shared" si="11"/>
        <v>1309</v>
      </c>
      <c r="K86" s="7">
        <f t="shared" si="11"/>
        <v>5872</v>
      </c>
      <c r="L86" s="7">
        <f t="shared" si="11"/>
        <v>495</v>
      </c>
      <c r="M86" s="7">
        <f t="shared" si="11"/>
        <v>1638</v>
      </c>
      <c r="N86" s="7">
        <f t="shared" si="11"/>
        <v>3099</v>
      </c>
      <c r="O86" s="7">
        <f t="shared" si="11"/>
        <v>788</v>
      </c>
      <c r="P86" s="7">
        <f t="shared" si="11"/>
        <v>435</v>
      </c>
      <c r="Q86" s="7">
        <f t="shared" si="11"/>
        <v>150</v>
      </c>
      <c r="R86" s="7">
        <f t="shared" si="11"/>
        <v>2902</v>
      </c>
      <c r="S86" s="7">
        <f t="shared" si="11"/>
        <v>1472</v>
      </c>
      <c r="T86" s="7">
        <f t="shared" si="11"/>
        <v>26258</v>
      </c>
    </row>
    <row r="87" spans="2:21">
      <c r="B87" t="s">
        <v>23</v>
      </c>
      <c r="C87" s="7">
        <f>C88-SUM(C80:C86)</f>
        <v>898</v>
      </c>
      <c r="D87" s="7">
        <f t="shared" ref="D87:T87" si="12">D88-SUM(D80:D86)</f>
        <v>125</v>
      </c>
      <c r="E87" s="7">
        <f t="shared" si="12"/>
        <v>167</v>
      </c>
      <c r="F87" s="7">
        <f t="shared" si="12"/>
        <v>119</v>
      </c>
      <c r="G87" s="7">
        <f t="shared" si="12"/>
        <v>139</v>
      </c>
      <c r="H87" s="7">
        <f t="shared" si="12"/>
        <v>65</v>
      </c>
      <c r="I87" s="7">
        <f t="shared" si="12"/>
        <v>297</v>
      </c>
      <c r="J87" s="7">
        <f t="shared" si="12"/>
        <v>222</v>
      </c>
      <c r="K87" s="7">
        <f t="shared" si="12"/>
        <v>1529</v>
      </c>
      <c r="L87" s="7">
        <f t="shared" si="12"/>
        <v>178</v>
      </c>
      <c r="M87" s="7">
        <f t="shared" si="12"/>
        <v>357</v>
      </c>
      <c r="N87" s="7">
        <f t="shared" si="12"/>
        <v>1526</v>
      </c>
      <c r="O87" s="7">
        <f t="shared" si="12"/>
        <v>153</v>
      </c>
      <c r="P87" s="7">
        <f t="shared" si="12"/>
        <v>156</v>
      </c>
      <c r="Q87" s="7">
        <f t="shared" si="12"/>
        <v>47</v>
      </c>
      <c r="R87" s="7">
        <f t="shared" si="12"/>
        <v>570</v>
      </c>
      <c r="S87" s="7">
        <f t="shared" si="12"/>
        <v>627</v>
      </c>
      <c r="T87" s="7">
        <f t="shared" si="12"/>
        <v>7175</v>
      </c>
    </row>
    <row r="88" spans="2:21">
      <c r="B88" t="s">
        <v>89</v>
      </c>
      <c r="C88" s="7">
        <f>C50</f>
        <v>30318</v>
      </c>
      <c r="D88" s="7">
        <f t="shared" ref="D88:T88" si="13">D50</f>
        <v>5345</v>
      </c>
      <c r="E88" s="7">
        <f t="shared" si="13"/>
        <v>4457</v>
      </c>
      <c r="F88" s="7">
        <f t="shared" si="13"/>
        <v>4171</v>
      </c>
      <c r="G88" s="7">
        <f t="shared" si="13"/>
        <v>7782</v>
      </c>
      <c r="H88" s="7">
        <f t="shared" si="13"/>
        <v>2636</v>
      </c>
      <c r="I88" s="7">
        <f t="shared" si="13"/>
        <v>8311</v>
      </c>
      <c r="J88" s="7">
        <f t="shared" si="13"/>
        <v>10091</v>
      </c>
      <c r="K88" s="7">
        <f t="shared" si="13"/>
        <v>30809</v>
      </c>
      <c r="L88" s="7">
        <f t="shared" si="13"/>
        <v>4873</v>
      </c>
      <c r="M88" s="7">
        <f t="shared" si="13"/>
        <v>11203</v>
      </c>
      <c r="N88" s="7">
        <f t="shared" si="13"/>
        <v>20822</v>
      </c>
      <c r="O88" s="7">
        <f t="shared" si="13"/>
        <v>5384</v>
      </c>
      <c r="P88" s="7">
        <f t="shared" si="13"/>
        <v>4537</v>
      </c>
      <c r="Q88" s="7">
        <f t="shared" si="13"/>
        <v>1316</v>
      </c>
      <c r="R88" s="7">
        <f t="shared" si="13"/>
        <v>16991</v>
      </c>
      <c r="S88" s="7">
        <f t="shared" si="13"/>
        <v>9861</v>
      </c>
      <c r="T88" s="7">
        <f t="shared" si="13"/>
        <v>178897</v>
      </c>
    </row>
    <row r="89" spans="2:21">
      <c r="B89" s="14" t="s">
        <v>152</v>
      </c>
      <c r="C89" s="7">
        <f>C82+C83+C86</f>
        <v>21437</v>
      </c>
      <c r="D89" s="7">
        <f t="shared" ref="D89:T89" si="14">D82+D83+D86</f>
        <v>3898</v>
      </c>
      <c r="E89" s="7">
        <f t="shared" si="14"/>
        <v>3093</v>
      </c>
      <c r="F89" s="7">
        <f t="shared" si="14"/>
        <v>2711</v>
      </c>
      <c r="G89" s="7">
        <f t="shared" si="14"/>
        <v>5419</v>
      </c>
      <c r="H89" s="7">
        <f t="shared" si="14"/>
        <v>1787</v>
      </c>
      <c r="I89" s="7">
        <f t="shared" si="14"/>
        <v>5848</v>
      </c>
      <c r="J89" s="7">
        <f t="shared" si="14"/>
        <v>7039</v>
      </c>
      <c r="K89" s="7">
        <f t="shared" si="14"/>
        <v>21408</v>
      </c>
      <c r="L89" s="7">
        <f t="shared" si="14"/>
        <v>3372</v>
      </c>
      <c r="M89" s="7">
        <f t="shared" si="14"/>
        <v>7767</v>
      </c>
      <c r="N89" s="7">
        <f t="shared" si="14"/>
        <v>15277</v>
      </c>
      <c r="O89" s="7">
        <f t="shared" si="14"/>
        <v>3937</v>
      </c>
      <c r="P89" s="7">
        <f t="shared" si="14"/>
        <v>2161</v>
      </c>
      <c r="Q89" s="7">
        <f t="shared" si="14"/>
        <v>939</v>
      </c>
      <c r="R89" s="7">
        <f t="shared" si="14"/>
        <v>12282</v>
      </c>
      <c r="S89" s="7">
        <f t="shared" si="14"/>
        <v>7262</v>
      </c>
      <c r="T89" s="7">
        <f t="shared" si="14"/>
        <v>125637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27125</v>
      </c>
      <c r="D92" s="7">
        <f t="shared" ref="D92:T92" si="15">D93+D94+D95</f>
        <v>4630</v>
      </c>
      <c r="E92" s="7">
        <f t="shared" si="15"/>
        <v>4049</v>
      </c>
      <c r="F92" s="7">
        <f t="shared" si="15"/>
        <v>2572</v>
      </c>
      <c r="G92" s="7">
        <f t="shared" si="15"/>
        <v>6226</v>
      </c>
      <c r="H92" s="7">
        <f t="shared" si="15"/>
        <v>2351</v>
      </c>
      <c r="I92" s="7">
        <f t="shared" si="15"/>
        <v>6629</v>
      </c>
      <c r="J92" s="7">
        <f t="shared" si="15"/>
        <v>8958</v>
      </c>
      <c r="K92" s="7">
        <f t="shared" si="15"/>
        <v>23399</v>
      </c>
      <c r="L92" s="7">
        <f t="shared" si="15"/>
        <v>4312</v>
      </c>
      <c r="M92" s="7">
        <f t="shared" si="15"/>
        <v>10266</v>
      </c>
      <c r="N92" s="7">
        <f t="shared" si="15"/>
        <v>18254</v>
      </c>
      <c r="O92" s="7">
        <f t="shared" si="15"/>
        <v>4252</v>
      </c>
      <c r="P92" s="7">
        <f t="shared" si="15"/>
        <v>2237</v>
      </c>
      <c r="Q92" s="7">
        <f t="shared" si="15"/>
        <v>1140</v>
      </c>
      <c r="R92" s="7">
        <f t="shared" si="15"/>
        <v>14200</v>
      </c>
      <c r="S92" s="7">
        <f t="shared" si="15"/>
        <v>8505</v>
      </c>
      <c r="T92" s="7">
        <f t="shared" si="15"/>
        <v>149105</v>
      </c>
      <c r="U92" s="7"/>
    </row>
    <row r="93" spans="2:21">
      <c r="B93" s="3" t="s">
        <v>96</v>
      </c>
      <c r="C93" s="7">
        <f>C37</f>
        <v>6420</v>
      </c>
      <c r="D93" s="7">
        <f t="shared" ref="D93:T93" si="16">D37</f>
        <v>1581</v>
      </c>
      <c r="E93" s="7">
        <f t="shared" si="16"/>
        <v>1098</v>
      </c>
      <c r="F93" s="7">
        <f t="shared" si="16"/>
        <v>1282</v>
      </c>
      <c r="G93" s="7">
        <f t="shared" si="16"/>
        <v>2274</v>
      </c>
      <c r="H93" s="7">
        <f t="shared" si="16"/>
        <v>643</v>
      </c>
      <c r="I93" s="7">
        <f t="shared" si="16"/>
        <v>1717</v>
      </c>
      <c r="J93" s="7">
        <f t="shared" si="16"/>
        <v>2238</v>
      </c>
      <c r="K93" s="7">
        <f t="shared" si="16"/>
        <v>10002</v>
      </c>
      <c r="L93" s="7">
        <f t="shared" si="16"/>
        <v>708</v>
      </c>
      <c r="M93" s="7">
        <f t="shared" si="16"/>
        <v>2278</v>
      </c>
      <c r="N93" s="7">
        <f t="shared" si="16"/>
        <v>10059</v>
      </c>
      <c r="O93" s="7">
        <f t="shared" si="16"/>
        <v>1280</v>
      </c>
      <c r="P93" s="7">
        <f t="shared" si="16"/>
        <v>3193</v>
      </c>
      <c r="Q93" s="7">
        <f t="shared" si="16"/>
        <v>350</v>
      </c>
      <c r="R93" s="7">
        <f t="shared" si="16"/>
        <v>4866</v>
      </c>
      <c r="S93" s="7">
        <f t="shared" si="16"/>
        <v>16</v>
      </c>
      <c r="T93" s="7">
        <f t="shared" si="16"/>
        <v>50005</v>
      </c>
      <c r="U93" s="7"/>
    </row>
    <row r="94" spans="2:21">
      <c r="B94" s="3" t="s">
        <v>93</v>
      </c>
      <c r="C94" s="7">
        <f>C41-C80</f>
        <v>17528</v>
      </c>
      <c r="D94" s="7">
        <f t="shared" ref="D94:T94" si="17">D41-D80</f>
        <v>2543</v>
      </c>
      <c r="E94" s="7">
        <f t="shared" si="17"/>
        <v>2538</v>
      </c>
      <c r="F94" s="7">
        <f t="shared" si="17"/>
        <v>973</v>
      </c>
      <c r="G94" s="7">
        <f t="shared" si="17"/>
        <v>3495</v>
      </c>
      <c r="H94" s="7">
        <f t="shared" si="17"/>
        <v>1468</v>
      </c>
      <c r="I94" s="7">
        <f t="shared" si="17"/>
        <v>4412</v>
      </c>
      <c r="J94" s="7">
        <f t="shared" si="17"/>
        <v>5957</v>
      </c>
      <c r="K94" s="7">
        <f t="shared" si="17"/>
        <v>10725</v>
      </c>
      <c r="L94" s="7">
        <f t="shared" si="17"/>
        <v>3150</v>
      </c>
      <c r="M94" s="7">
        <f t="shared" si="17"/>
        <v>6921</v>
      </c>
      <c r="N94" s="7">
        <f t="shared" si="17"/>
        <v>6452</v>
      </c>
      <c r="O94" s="7">
        <f t="shared" si="17"/>
        <v>2573</v>
      </c>
      <c r="P94" s="7">
        <f t="shared" si="17"/>
        <v>-1252</v>
      </c>
      <c r="Q94" s="7">
        <f t="shared" si="17"/>
        <v>683</v>
      </c>
      <c r="R94" s="7">
        <f t="shared" si="17"/>
        <v>7633</v>
      </c>
      <c r="S94" s="7">
        <f t="shared" si="17"/>
        <v>7610</v>
      </c>
      <c r="T94" s="7">
        <f t="shared" si="17"/>
        <v>83409</v>
      </c>
      <c r="U94" s="7"/>
    </row>
    <row r="95" spans="2:21">
      <c r="B95" s="3" t="s">
        <v>19</v>
      </c>
      <c r="C95" s="7">
        <f>C43</f>
        <v>3177</v>
      </c>
      <c r="D95" s="7">
        <f t="shared" ref="D95:T95" si="18">D43</f>
        <v>506</v>
      </c>
      <c r="E95" s="7">
        <f t="shared" si="18"/>
        <v>413</v>
      </c>
      <c r="F95" s="7">
        <f t="shared" si="18"/>
        <v>317</v>
      </c>
      <c r="G95" s="7">
        <f t="shared" si="18"/>
        <v>457</v>
      </c>
      <c r="H95" s="7">
        <f t="shared" si="18"/>
        <v>240</v>
      </c>
      <c r="I95" s="7">
        <f t="shared" si="18"/>
        <v>500</v>
      </c>
      <c r="J95" s="7">
        <f t="shared" si="18"/>
        <v>763</v>
      </c>
      <c r="K95" s="7">
        <f t="shared" si="18"/>
        <v>2672</v>
      </c>
      <c r="L95" s="7">
        <f t="shared" si="18"/>
        <v>454</v>
      </c>
      <c r="M95" s="7">
        <f t="shared" si="18"/>
        <v>1067</v>
      </c>
      <c r="N95" s="7">
        <f t="shared" si="18"/>
        <v>1743</v>
      </c>
      <c r="O95" s="7">
        <f t="shared" si="18"/>
        <v>399</v>
      </c>
      <c r="P95" s="7">
        <f t="shared" si="18"/>
        <v>296</v>
      </c>
      <c r="Q95" s="7">
        <f t="shared" si="18"/>
        <v>107</v>
      </c>
      <c r="R95" s="7">
        <f t="shared" si="18"/>
        <v>1701</v>
      </c>
      <c r="S95" s="7">
        <f t="shared" si="18"/>
        <v>879</v>
      </c>
      <c r="T95" s="7">
        <f t="shared" si="18"/>
        <v>15691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28706</v>
      </c>
      <c r="D98" s="7">
        <f t="shared" ref="D98:S98" si="19">SUM(D99:D101)</f>
        <v>5022</v>
      </c>
      <c r="E98" s="7">
        <f t="shared" si="19"/>
        <v>4266</v>
      </c>
      <c r="F98" s="7">
        <f t="shared" si="19"/>
        <v>3540</v>
      </c>
      <c r="G98" s="7">
        <f t="shared" si="19"/>
        <v>6612</v>
      </c>
      <c r="H98" s="7">
        <f t="shared" si="19"/>
        <v>2523</v>
      </c>
      <c r="I98" s="7">
        <f t="shared" si="19"/>
        <v>7786</v>
      </c>
      <c r="J98" s="7">
        <f t="shared" si="19"/>
        <v>9606</v>
      </c>
      <c r="K98" s="7">
        <f t="shared" si="19"/>
        <v>29438</v>
      </c>
      <c r="L98" s="7">
        <f t="shared" si="19"/>
        <v>4563</v>
      </c>
      <c r="M98" s="7">
        <f t="shared" si="19"/>
        <v>10648</v>
      </c>
      <c r="N98" s="7">
        <f t="shared" si="19"/>
        <v>20155</v>
      </c>
      <c r="O98" s="7">
        <f t="shared" si="19"/>
        <v>5085</v>
      </c>
      <c r="P98" s="7">
        <f t="shared" si="19"/>
        <v>3135</v>
      </c>
      <c r="Q98" s="7">
        <f t="shared" si="19"/>
        <v>1252</v>
      </c>
      <c r="R98" s="7">
        <f t="shared" si="19"/>
        <v>16565</v>
      </c>
      <c r="S98" s="7">
        <f t="shared" si="19"/>
        <v>9314</v>
      </c>
      <c r="T98" s="7">
        <f>SUM(T99:T101)</f>
        <v>168216</v>
      </c>
    </row>
    <row r="99" spans="2:20">
      <c r="B99" s="3" t="s">
        <v>21</v>
      </c>
      <c r="C99" s="7">
        <f>C81</f>
        <v>5297</v>
      </c>
      <c r="D99" s="7">
        <f t="shared" ref="D99:T99" si="20">D81</f>
        <v>871</v>
      </c>
      <c r="E99" s="7">
        <f t="shared" si="20"/>
        <v>860</v>
      </c>
      <c r="F99" s="7">
        <f t="shared" si="20"/>
        <v>557</v>
      </c>
      <c r="G99" s="7">
        <f t="shared" si="20"/>
        <v>875</v>
      </c>
      <c r="H99" s="7">
        <f t="shared" si="20"/>
        <v>588</v>
      </c>
      <c r="I99" s="7">
        <f t="shared" si="20"/>
        <v>1374</v>
      </c>
      <c r="J99" s="7">
        <f t="shared" si="20"/>
        <v>2160</v>
      </c>
      <c r="K99" s="7">
        <f t="shared" si="20"/>
        <v>5108</v>
      </c>
      <c r="L99" s="7">
        <f t="shared" si="20"/>
        <v>917</v>
      </c>
      <c r="M99" s="7">
        <f t="shared" si="20"/>
        <v>2241</v>
      </c>
      <c r="N99" s="7">
        <f t="shared" si="20"/>
        <v>2730</v>
      </c>
      <c r="O99" s="7">
        <f t="shared" si="20"/>
        <v>864</v>
      </c>
      <c r="P99" s="7">
        <f t="shared" si="20"/>
        <v>642</v>
      </c>
      <c r="Q99" s="7">
        <f t="shared" si="20"/>
        <v>229</v>
      </c>
      <c r="R99" s="7">
        <f t="shared" si="20"/>
        <v>2980</v>
      </c>
      <c r="S99" s="7">
        <f t="shared" si="20"/>
        <v>1284</v>
      </c>
      <c r="T99" s="7">
        <f t="shared" si="20"/>
        <v>29577</v>
      </c>
    </row>
    <row r="100" spans="2:20">
      <c r="B100" s="3" t="s">
        <v>22</v>
      </c>
      <c r="C100" s="7">
        <f>C84</f>
        <v>327</v>
      </c>
      <c r="D100" s="7">
        <f t="shared" ref="D100:T100" si="21">D84</f>
        <v>52</v>
      </c>
      <c r="E100" s="7">
        <f t="shared" si="21"/>
        <v>30</v>
      </c>
      <c r="F100" s="7">
        <f t="shared" si="21"/>
        <v>116</v>
      </c>
      <c r="G100" s="7">
        <f t="shared" si="21"/>
        <v>50</v>
      </c>
      <c r="H100" s="7">
        <f t="shared" si="21"/>
        <v>18</v>
      </c>
      <c r="I100" s="7">
        <f t="shared" si="21"/>
        <v>81</v>
      </c>
      <c r="J100" s="7">
        <f t="shared" si="21"/>
        <v>77</v>
      </c>
      <c r="K100" s="7">
        <f t="shared" si="21"/>
        <v>791</v>
      </c>
      <c r="L100" s="7">
        <f t="shared" si="21"/>
        <v>31</v>
      </c>
      <c r="M100" s="7">
        <f t="shared" si="21"/>
        <v>143</v>
      </c>
      <c r="N100" s="7">
        <f t="shared" si="21"/>
        <v>424</v>
      </c>
      <c r="O100" s="7">
        <f t="shared" si="21"/>
        <v>34</v>
      </c>
      <c r="P100" s="7">
        <f t="shared" si="21"/>
        <v>28</v>
      </c>
      <c r="Q100" s="7">
        <f t="shared" si="21"/>
        <v>12</v>
      </c>
      <c r="R100" s="7">
        <f t="shared" si="21"/>
        <v>605</v>
      </c>
      <c r="S100" s="7">
        <f t="shared" si="21"/>
        <v>36</v>
      </c>
      <c r="T100" s="7">
        <f t="shared" si="21"/>
        <v>2855</v>
      </c>
    </row>
    <row r="101" spans="2:20">
      <c r="B101" s="3" t="s">
        <v>97</v>
      </c>
      <c r="C101" s="7">
        <f>C82+C83+C85+C86+C87</f>
        <v>23082</v>
      </c>
      <c r="D101" s="7">
        <f t="shared" ref="D101:T101" si="22">D82+D83+D85+D86+D87</f>
        <v>4099</v>
      </c>
      <c r="E101" s="7">
        <f t="shared" si="22"/>
        <v>3376</v>
      </c>
      <c r="F101" s="7">
        <f t="shared" si="22"/>
        <v>2867</v>
      </c>
      <c r="G101" s="7">
        <f t="shared" si="22"/>
        <v>5687</v>
      </c>
      <c r="H101" s="7">
        <f t="shared" si="22"/>
        <v>1917</v>
      </c>
      <c r="I101" s="7">
        <f t="shared" si="22"/>
        <v>6331</v>
      </c>
      <c r="J101" s="7">
        <f t="shared" si="22"/>
        <v>7369</v>
      </c>
      <c r="K101" s="7">
        <f t="shared" si="22"/>
        <v>23539</v>
      </c>
      <c r="L101" s="7">
        <f t="shared" si="22"/>
        <v>3615</v>
      </c>
      <c r="M101" s="7">
        <f t="shared" si="22"/>
        <v>8264</v>
      </c>
      <c r="N101" s="7">
        <f t="shared" si="22"/>
        <v>17001</v>
      </c>
      <c r="O101" s="7">
        <f t="shared" si="22"/>
        <v>4187</v>
      </c>
      <c r="P101" s="7">
        <f t="shared" si="22"/>
        <v>2465</v>
      </c>
      <c r="Q101" s="7">
        <f t="shared" si="22"/>
        <v>1011</v>
      </c>
      <c r="R101" s="7">
        <f t="shared" si="22"/>
        <v>12980</v>
      </c>
      <c r="S101" s="7">
        <f t="shared" si="22"/>
        <v>7994</v>
      </c>
      <c r="T101" s="7">
        <f t="shared" si="22"/>
        <v>135784</v>
      </c>
    </row>
    <row r="102" spans="2:20">
      <c r="B102" s="3" t="s">
        <v>24</v>
      </c>
    </row>
    <row r="103" spans="2:20">
      <c r="B103" t="s">
        <v>25</v>
      </c>
      <c r="C103" s="7">
        <f>C82</f>
        <v>12841</v>
      </c>
      <c r="D103" s="7">
        <f t="shared" ref="D103:T104" si="23">D82</f>
        <v>2298</v>
      </c>
      <c r="E103" s="7">
        <f t="shared" si="23"/>
        <v>1838</v>
      </c>
      <c r="F103" s="7">
        <f t="shared" si="23"/>
        <v>1555</v>
      </c>
      <c r="G103" s="7">
        <f t="shared" si="23"/>
        <v>3309</v>
      </c>
      <c r="H103" s="7">
        <f t="shared" si="23"/>
        <v>1020</v>
      </c>
      <c r="I103" s="7">
        <f t="shared" si="23"/>
        <v>3616</v>
      </c>
      <c r="J103" s="7">
        <f t="shared" si="23"/>
        <v>4327</v>
      </c>
      <c r="K103" s="7">
        <f t="shared" si="23"/>
        <v>10746</v>
      </c>
      <c r="L103" s="7">
        <f t="shared" si="23"/>
        <v>2073</v>
      </c>
      <c r="M103" s="7">
        <f t="shared" si="23"/>
        <v>4416</v>
      </c>
      <c r="N103" s="7">
        <f t="shared" si="23"/>
        <v>8685</v>
      </c>
      <c r="O103" s="7">
        <f t="shared" si="23"/>
        <v>2391</v>
      </c>
      <c r="P103" s="7">
        <f t="shared" si="23"/>
        <v>1250</v>
      </c>
      <c r="Q103" s="7">
        <f t="shared" si="23"/>
        <v>539</v>
      </c>
      <c r="R103" s="7">
        <f t="shared" si="23"/>
        <v>6539</v>
      </c>
      <c r="S103" s="7">
        <f t="shared" si="23"/>
        <v>4195</v>
      </c>
      <c r="T103" s="7">
        <f t="shared" si="23"/>
        <v>71638</v>
      </c>
    </row>
    <row r="104" spans="2:20">
      <c r="B104" t="s">
        <v>26</v>
      </c>
      <c r="C104" s="7">
        <f>C83</f>
        <v>4574</v>
      </c>
      <c r="D104" s="7">
        <f t="shared" si="23"/>
        <v>909</v>
      </c>
      <c r="E104" s="7">
        <f t="shared" si="23"/>
        <v>698</v>
      </c>
      <c r="F104" s="7">
        <f t="shared" si="23"/>
        <v>718</v>
      </c>
      <c r="G104" s="7">
        <f t="shared" si="23"/>
        <v>1180</v>
      </c>
      <c r="H104" s="7">
        <f t="shared" si="23"/>
        <v>423</v>
      </c>
      <c r="I104" s="7">
        <f t="shared" si="23"/>
        <v>1116</v>
      </c>
      <c r="J104" s="7">
        <f t="shared" si="23"/>
        <v>1403</v>
      </c>
      <c r="K104" s="7">
        <f t="shared" si="23"/>
        <v>4790</v>
      </c>
      <c r="L104" s="7">
        <f t="shared" si="23"/>
        <v>804</v>
      </c>
      <c r="M104" s="7">
        <f t="shared" si="23"/>
        <v>1713</v>
      </c>
      <c r="N104" s="7">
        <f t="shared" si="23"/>
        <v>3493</v>
      </c>
      <c r="O104" s="7">
        <f t="shared" si="23"/>
        <v>758</v>
      </c>
      <c r="P104" s="7">
        <f t="shared" si="23"/>
        <v>476</v>
      </c>
      <c r="Q104" s="7">
        <f t="shared" si="23"/>
        <v>250</v>
      </c>
      <c r="R104" s="7">
        <f t="shared" si="23"/>
        <v>2841</v>
      </c>
      <c r="S104" s="7">
        <f t="shared" si="23"/>
        <v>1595</v>
      </c>
      <c r="T104" s="7">
        <f t="shared" si="23"/>
        <v>27741</v>
      </c>
    </row>
    <row r="105" spans="2:20">
      <c r="B105" s="3" t="s">
        <v>27</v>
      </c>
      <c r="C105" s="7">
        <f>C85+C86</f>
        <v>4769</v>
      </c>
      <c r="D105" s="7">
        <f t="shared" ref="D105:T105" si="24">D85+D86</f>
        <v>767</v>
      </c>
      <c r="E105" s="7">
        <f t="shared" si="24"/>
        <v>673</v>
      </c>
      <c r="F105" s="7">
        <f t="shared" si="24"/>
        <v>475</v>
      </c>
      <c r="G105" s="7">
        <f t="shared" si="24"/>
        <v>1059</v>
      </c>
      <c r="H105" s="7">
        <f t="shared" si="24"/>
        <v>409</v>
      </c>
      <c r="I105" s="7">
        <f t="shared" si="24"/>
        <v>1302</v>
      </c>
      <c r="J105" s="7">
        <f t="shared" si="24"/>
        <v>1417</v>
      </c>
      <c r="K105" s="7">
        <f t="shared" si="24"/>
        <v>6474</v>
      </c>
      <c r="L105" s="7">
        <f t="shared" si="24"/>
        <v>560</v>
      </c>
      <c r="M105" s="7">
        <f t="shared" si="24"/>
        <v>1778</v>
      </c>
      <c r="N105" s="7">
        <f t="shared" si="24"/>
        <v>3297</v>
      </c>
      <c r="O105" s="7">
        <f t="shared" si="24"/>
        <v>885</v>
      </c>
      <c r="P105" s="7">
        <f t="shared" si="24"/>
        <v>583</v>
      </c>
      <c r="Q105" s="7">
        <f t="shared" si="24"/>
        <v>175</v>
      </c>
      <c r="R105" s="7">
        <f t="shared" si="24"/>
        <v>3030</v>
      </c>
      <c r="S105" s="7">
        <f t="shared" si="24"/>
        <v>1577</v>
      </c>
      <c r="T105" s="7">
        <f t="shared" si="24"/>
        <v>29230</v>
      </c>
    </row>
    <row r="106" spans="2:20">
      <c r="B106" s="3" t="s">
        <v>23</v>
      </c>
      <c r="C106" s="7">
        <f>C101-C103-C104-C105</f>
        <v>898</v>
      </c>
      <c r="D106" s="7">
        <f t="shared" ref="D106:T106" si="25">D101-D103-D104-D105</f>
        <v>125</v>
      </c>
      <c r="E106" s="7">
        <f t="shared" si="25"/>
        <v>167</v>
      </c>
      <c r="F106" s="7">
        <f t="shared" si="25"/>
        <v>119</v>
      </c>
      <c r="G106" s="7">
        <f t="shared" si="25"/>
        <v>139</v>
      </c>
      <c r="H106" s="7">
        <f t="shared" si="25"/>
        <v>65</v>
      </c>
      <c r="I106" s="7">
        <f t="shared" si="25"/>
        <v>297</v>
      </c>
      <c r="J106" s="7">
        <f t="shared" si="25"/>
        <v>222</v>
      </c>
      <c r="K106" s="7">
        <f t="shared" si="25"/>
        <v>1529</v>
      </c>
      <c r="L106" s="7">
        <f t="shared" si="25"/>
        <v>178</v>
      </c>
      <c r="M106" s="7">
        <f t="shared" si="25"/>
        <v>357</v>
      </c>
      <c r="N106" s="7">
        <f t="shared" si="25"/>
        <v>1526</v>
      </c>
      <c r="O106" s="7">
        <f t="shared" si="25"/>
        <v>153</v>
      </c>
      <c r="P106" s="7">
        <f t="shared" si="25"/>
        <v>156</v>
      </c>
      <c r="Q106" s="7">
        <f t="shared" si="25"/>
        <v>47</v>
      </c>
      <c r="R106" s="7">
        <f t="shared" si="25"/>
        <v>570</v>
      </c>
      <c r="S106" s="7">
        <f t="shared" si="25"/>
        <v>627</v>
      </c>
      <c r="T106" s="7">
        <f t="shared" si="25"/>
        <v>7175</v>
      </c>
    </row>
    <row r="107" spans="2:20">
      <c r="B107" s="4"/>
    </row>
    <row r="108" spans="2:20">
      <c r="B108" s="2" t="s">
        <v>28</v>
      </c>
      <c r="C108" s="7">
        <f>C92-C98</f>
        <v>-1581</v>
      </c>
      <c r="D108" s="7">
        <f t="shared" ref="D108:T108" si="26">D92-D98</f>
        <v>-392</v>
      </c>
      <c r="E108" s="7">
        <f t="shared" si="26"/>
        <v>-217</v>
      </c>
      <c r="F108" s="7">
        <f t="shared" si="26"/>
        <v>-968</v>
      </c>
      <c r="G108" s="7">
        <f t="shared" si="26"/>
        <v>-386</v>
      </c>
      <c r="H108" s="7">
        <f t="shared" si="26"/>
        <v>-172</v>
      </c>
      <c r="I108" s="7">
        <f t="shared" si="26"/>
        <v>-1157</v>
      </c>
      <c r="J108" s="7">
        <f t="shared" si="26"/>
        <v>-648</v>
      </c>
      <c r="K108" s="7">
        <f t="shared" si="26"/>
        <v>-6039</v>
      </c>
      <c r="L108" s="7">
        <f t="shared" si="26"/>
        <v>-251</v>
      </c>
      <c r="M108" s="7">
        <f t="shared" si="26"/>
        <v>-382</v>
      </c>
      <c r="N108" s="7">
        <f t="shared" si="26"/>
        <v>-1901</v>
      </c>
      <c r="O108" s="7">
        <f t="shared" si="26"/>
        <v>-833</v>
      </c>
      <c r="P108" s="7">
        <f t="shared" si="26"/>
        <v>-898</v>
      </c>
      <c r="Q108" s="7">
        <f t="shared" si="26"/>
        <v>-112</v>
      </c>
      <c r="R108" s="7">
        <f t="shared" si="26"/>
        <v>-2365</v>
      </c>
      <c r="S108" s="7">
        <f t="shared" si="26"/>
        <v>-809</v>
      </c>
      <c r="T108" s="7">
        <f t="shared" si="26"/>
        <v>-19111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152137</v>
      </c>
      <c r="D112" s="7">
        <f t="shared" ref="D112:T112" si="28">D46</f>
        <v>35615</v>
      </c>
      <c r="E112" s="7">
        <f t="shared" si="28"/>
        <v>23989</v>
      </c>
      <c r="F112" s="7">
        <f t="shared" si="28"/>
        <v>27194</v>
      </c>
      <c r="G112" s="7">
        <f t="shared" si="28"/>
        <v>42582</v>
      </c>
      <c r="H112" s="7">
        <f t="shared" si="28"/>
        <v>13279</v>
      </c>
      <c r="I112" s="7">
        <f t="shared" si="28"/>
        <v>40389</v>
      </c>
      <c r="J112" s="7">
        <f t="shared" si="28"/>
        <v>57092</v>
      </c>
      <c r="K112" s="7">
        <f t="shared" si="28"/>
        <v>209005</v>
      </c>
      <c r="L112" s="7">
        <f t="shared" si="28"/>
        <v>18155</v>
      </c>
      <c r="M112" s="7">
        <f t="shared" si="28"/>
        <v>58584</v>
      </c>
      <c r="N112" s="7">
        <f t="shared" si="28"/>
        <v>202035</v>
      </c>
      <c r="O112" s="7">
        <f t="shared" si="28"/>
        <v>29137</v>
      </c>
      <c r="P112" s="7">
        <f t="shared" si="28"/>
        <v>18739</v>
      </c>
      <c r="Q112" s="7">
        <f t="shared" si="28"/>
        <v>8275</v>
      </c>
      <c r="R112" s="7">
        <f t="shared" si="28"/>
        <v>108508</v>
      </c>
      <c r="S112" s="7">
        <f t="shared" si="28"/>
        <v>67698</v>
      </c>
      <c r="T112" s="7">
        <f t="shared" si="28"/>
        <v>1116207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4480" topLeftCell="R1"/>
      <selection activeCell="B89" sqref="B89:T89"/>
      <selection pane="topRight" activeCell="U107" sqref="U107"/>
    </sheetView>
  </sheetViews>
  <sheetFormatPr baseColWidth="10" defaultRowHeight="15" x14ac:dyDescent="0"/>
  <cols>
    <col min="1" max="1" width="7" customWidth="1"/>
    <col min="2" max="2" width="55.33203125" customWidth="1"/>
  </cols>
  <sheetData>
    <row r="2" spans="2:20">
      <c r="B2" t="s">
        <v>91</v>
      </c>
    </row>
    <row r="3" spans="2:20">
      <c r="B3">
        <v>2007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27307</v>
      </c>
      <c r="D5" s="7">
        <v>4740</v>
      </c>
      <c r="E5" s="7">
        <v>4119</v>
      </c>
      <c r="F5" s="7">
        <v>3287</v>
      </c>
      <c r="G5" s="7">
        <v>7183</v>
      </c>
      <c r="H5" s="7">
        <v>2418</v>
      </c>
      <c r="I5" s="7">
        <v>6990</v>
      </c>
      <c r="J5" s="7">
        <v>9234</v>
      </c>
      <c r="K5" s="7">
        <v>24662</v>
      </c>
      <c r="L5" s="7">
        <v>4517</v>
      </c>
      <c r="M5" s="7">
        <v>10244</v>
      </c>
      <c r="N5" s="7">
        <v>19115</v>
      </c>
      <c r="O5" s="7">
        <v>4551</v>
      </c>
      <c r="P5" s="7">
        <v>3987</v>
      </c>
      <c r="Q5" s="7">
        <v>1184</v>
      </c>
      <c r="R5" s="7">
        <v>14921</v>
      </c>
      <c r="S5" s="7">
        <v>9535</v>
      </c>
      <c r="T5" s="7">
        <v>157986</v>
      </c>
    </row>
    <row r="6" spans="2:20">
      <c r="B6" t="s">
        <v>37</v>
      </c>
      <c r="C6" s="7">
        <v>25685</v>
      </c>
      <c r="D6" s="7">
        <v>4367</v>
      </c>
      <c r="E6" s="7">
        <v>3732</v>
      </c>
      <c r="F6" s="7">
        <v>3109</v>
      </c>
      <c r="G6" s="7">
        <v>6781</v>
      </c>
      <c r="H6" s="7">
        <v>2237</v>
      </c>
      <c r="I6" s="7">
        <v>6437</v>
      </c>
      <c r="J6" s="7">
        <v>8592</v>
      </c>
      <c r="K6" s="7">
        <v>23266</v>
      </c>
      <c r="L6" s="7">
        <v>4060</v>
      </c>
      <c r="M6" s="7">
        <v>9259</v>
      </c>
      <c r="N6" s="7">
        <v>18201</v>
      </c>
      <c r="O6" s="7">
        <v>4355</v>
      </c>
      <c r="P6" s="7">
        <v>3927</v>
      </c>
      <c r="Q6" s="7">
        <v>1128</v>
      </c>
      <c r="R6" s="7">
        <v>14190</v>
      </c>
      <c r="S6" s="7">
        <v>9448</v>
      </c>
      <c r="T6" s="7">
        <v>148767</v>
      </c>
    </row>
    <row r="7" spans="2:20">
      <c r="B7" t="s">
        <v>38</v>
      </c>
      <c r="C7" s="7">
        <v>336</v>
      </c>
      <c r="D7" s="7">
        <v>160</v>
      </c>
      <c r="E7" s="7">
        <v>61</v>
      </c>
      <c r="F7" s="7">
        <v>95</v>
      </c>
      <c r="G7" s="7">
        <v>66</v>
      </c>
      <c r="H7" s="7">
        <v>55</v>
      </c>
      <c r="I7" s="7">
        <v>74</v>
      </c>
      <c r="J7" s="7">
        <v>106</v>
      </c>
      <c r="K7" s="7">
        <v>656</v>
      </c>
      <c r="L7" s="7">
        <v>70</v>
      </c>
      <c r="M7" s="7">
        <v>192</v>
      </c>
      <c r="N7" s="7">
        <v>345</v>
      </c>
      <c r="O7" s="7">
        <v>57</v>
      </c>
      <c r="P7" s="7">
        <v>23</v>
      </c>
      <c r="Q7" s="7">
        <v>30</v>
      </c>
      <c r="R7" s="7">
        <v>390</v>
      </c>
      <c r="S7" s="7">
        <v>135</v>
      </c>
      <c r="T7" s="7">
        <v>2851</v>
      </c>
    </row>
    <row r="8" spans="2:20">
      <c r="B8" t="s">
        <v>39</v>
      </c>
      <c r="C8" s="7">
        <v>640</v>
      </c>
      <c r="D8" s="7">
        <v>89</v>
      </c>
      <c r="E8" s="7">
        <v>92</v>
      </c>
      <c r="F8" s="7">
        <v>57</v>
      </c>
      <c r="G8" s="7">
        <v>137</v>
      </c>
      <c r="H8" s="7">
        <v>71</v>
      </c>
      <c r="I8" s="7">
        <v>83</v>
      </c>
      <c r="J8" s="7">
        <v>232</v>
      </c>
      <c r="K8" s="7">
        <v>773</v>
      </c>
      <c r="L8" s="7">
        <v>101</v>
      </c>
      <c r="M8" s="7">
        <v>203</v>
      </c>
      <c r="N8" s="7">
        <v>490</v>
      </c>
      <c r="O8" s="7">
        <v>97</v>
      </c>
      <c r="P8" s="7">
        <v>31</v>
      </c>
      <c r="Q8" s="7">
        <v>23</v>
      </c>
      <c r="R8" s="7">
        <v>456</v>
      </c>
      <c r="S8" s="7">
        <v>173</v>
      </c>
      <c r="T8" s="7">
        <v>3748</v>
      </c>
    </row>
    <row r="9" spans="2:20">
      <c r="B9" t="s">
        <v>40</v>
      </c>
      <c r="C9" s="7">
        <v>282</v>
      </c>
      <c r="D9" s="7">
        <v>72</v>
      </c>
      <c r="E9" s="7">
        <v>61</v>
      </c>
      <c r="F9" s="7">
        <v>28</v>
      </c>
      <c r="G9" s="7">
        <v>40</v>
      </c>
      <c r="H9" s="7">
        <v>79</v>
      </c>
      <c r="I9" s="7">
        <v>62</v>
      </c>
      <c r="J9" s="7">
        <v>100</v>
      </c>
      <c r="K9" s="7">
        <v>362</v>
      </c>
      <c r="L9" s="7">
        <v>45</v>
      </c>
      <c r="M9" s="7">
        <v>70</v>
      </c>
      <c r="N9" s="7">
        <v>290</v>
      </c>
      <c r="O9" s="7">
        <v>40</v>
      </c>
      <c r="P9" s="7">
        <v>42</v>
      </c>
      <c r="Q9" s="7">
        <v>15</v>
      </c>
      <c r="R9" s="7">
        <v>218</v>
      </c>
      <c r="S9" s="7">
        <v>96</v>
      </c>
      <c r="T9" s="7">
        <v>1902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605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1171</v>
      </c>
      <c r="Q10" s="7">
        <v>0</v>
      </c>
      <c r="R10" s="7">
        <v>0</v>
      </c>
      <c r="S10" s="7">
        <v>0</v>
      </c>
      <c r="T10" s="7">
        <v>1776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24</v>
      </c>
    </row>
    <row r="12" spans="2:20">
      <c r="B12" s="1" t="s">
        <v>43</v>
      </c>
      <c r="C12" s="7">
        <v>3817</v>
      </c>
      <c r="D12" s="7">
        <v>618</v>
      </c>
      <c r="E12" s="7">
        <v>415</v>
      </c>
      <c r="F12" s="7">
        <v>758</v>
      </c>
      <c r="G12" s="7">
        <v>1015</v>
      </c>
      <c r="H12" s="7">
        <v>330</v>
      </c>
      <c r="I12" s="7">
        <v>961</v>
      </c>
      <c r="J12" s="7">
        <v>956</v>
      </c>
      <c r="K12" s="7">
        <v>4229</v>
      </c>
      <c r="L12" s="7">
        <v>288</v>
      </c>
      <c r="M12" s="7">
        <v>886</v>
      </c>
      <c r="N12" s="7">
        <v>4147</v>
      </c>
      <c r="O12" s="7">
        <v>823</v>
      </c>
      <c r="P12" s="7">
        <v>610</v>
      </c>
      <c r="Q12" s="7">
        <v>155</v>
      </c>
      <c r="R12" s="7">
        <v>2891</v>
      </c>
      <c r="S12" s="7">
        <v>11</v>
      </c>
      <c r="T12" s="7">
        <v>22910</v>
      </c>
    </row>
    <row r="13" spans="2:20">
      <c r="B13" s="1" t="s">
        <v>44</v>
      </c>
      <c r="C13" s="7">
        <v>30</v>
      </c>
      <c r="D13" s="7">
        <v>25</v>
      </c>
      <c r="E13" s="7">
        <v>16</v>
      </c>
      <c r="F13" s="7">
        <v>11</v>
      </c>
      <c r="G13" s="7">
        <v>7</v>
      </c>
      <c r="H13" s="7">
        <v>1</v>
      </c>
      <c r="I13" s="7">
        <v>21</v>
      </c>
      <c r="J13" s="7">
        <v>11</v>
      </c>
      <c r="K13" s="7">
        <v>51</v>
      </c>
      <c r="L13" s="7">
        <v>67</v>
      </c>
      <c r="M13" s="7">
        <v>16</v>
      </c>
      <c r="N13" s="7">
        <v>50</v>
      </c>
      <c r="O13" s="7">
        <v>15</v>
      </c>
      <c r="P13" s="7">
        <v>1</v>
      </c>
      <c r="Q13" s="7">
        <v>3</v>
      </c>
      <c r="R13" s="7">
        <v>26</v>
      </c>
      <c r="S13" s="7">
        <v>7</v>
      </c>
      <c r="T13" s="7">
        <v>358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313</v>
      </c>
      <c r="D15" s="7">
        <v>16</v>
      </c>
      <c r="E15" s="7">
        <v>16</v>
      </c>
      <c r="F15" s="7">
        <v>10</v>
      </c>
      <c r="G15" s="7">
        <v>51</v>
      </c>
      <c r="H15" s="7">
        <v>15</v>
      </c>
      <c r="I15" s="7">
        <v>23</v>
      </c>
      <c r="J15" s="7">
        <v>59</v>
      </c>
      <c r="K15" s="7">
        <v>51</v>
      </c>
      <c r="L15" s="7">
        <v>33</v>
      </c>
      <c r="M15" s="7">
        <v>64</v>
      </c>
      <c r="N15" s="7">
        <v>95</v>
      </c>
      <c r="O15" s="7">
        <v>38</v>
      </c>
      <c r="P15" s="7">
        <v>74</v>
      </c>
      <c r="Q15" s="7">
        <v>4</v>
      </c>
      <c r="R15" s="7">
        <v>75</v>
      </c>
      <c r="S15" s="7">
        <v>130</v>
      </c>
      <c r="T15" s="7">
        <v>1067</v>
      </c>
    </row>
    <row r="16" spans="2:20">
      <c r="B16" t="s">
        <v>47</v>
      </c>
      <c r="C16" s="7">
        <v>3</v>
      </c>
      <c r="D16" s="7">
        <v>2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9</v>
      </c>
      <c r="K16" s="7">
        <v>1</v>
      </c>
      <c r="L16" s="7">
        <v>0</v>
      </c>
      <c r="M16" s="7">
        <v>4</v>
      </c>
      <c r="N16" s="7">
        <v>9</v>
      </c>
      <c r="O16" s="7">
        <v>0</v>
      </c>
      <c r="P16" s="7">
        <v>12</v>
      </c>
      <c r="Q16" s="7">
        <v>0</v>
      </c>
      <c r="R16" s="7">
        <v>5</v>
      </c>
      <c r="S16" s="7">
        <v>0</v>
      </c>
      <c r="T16" s="7">
        <v>47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5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7</v>
      </c>
    </row>
    <row r="18" spans="2:20">
      <c r="B18" s="1" t="s">
        <v>49</v>
      </c>
      <c r="C18" s="7">
        <v>3090</v>
      </c>
      <c r="D18" s="7">
        <v>800</v>
      </c>
      <c r="E18" s="7">
        <v>579</v>
      </c>
      <c r="F18" s="7">
        <v>560</v>
      </c>
      <c r="G18" s="7">
        <v>740</v>
      </c>
      <c r="H18" s="7">
        <v>311</v>
      </c>
      <c r="I18" s="7">
        <v>738</v>
      </c>
      <c r="J18" s="7">
        <v>1159</v>
      </c>
      <c r="K18" s="7">
        <v>5189</v>
      </c>
      <c r="L18" s="7">
        <v>310</v>
      </c>
      <c r="M18" s="7">
        <v>1123</v>
      </c>
      <c r="N18" s="7">
        <v>5535</v>
      </c>
      <c r="O18" s="7">
        <v>570</v>
      </c>
      <c r="P18" s="7">
        <v>1684</v>
      </c>
      <c r="Q18" s="7">
        <v>177</v>
      </c>
      <c r="R18" s="7">
        <v>2410</v>
      </c>
      <c r="S18" s="7">
        <v>0</v>
      </c>
      <c r="T18" s="7">
        <v>24975</v>
      </c>
    </row>
    <row r="19" spans="2:20">
      <c r="B19" s="1" t="s">
        <v>50</v>
      </c>
      <c r="C19" s="7">
        <v>154</v>
      </c>
      <c r="D19" s="7">
        <v>65</v>
      </c>
      <c r="E19" s="7">
        <v>40</v>
      </c>
      <c r="F19" s="7">
        <v>50</v>
      </c>
      <c r="G19" s="7">
        <v>45</v>
      </c>
      <c r="H19" s="7">
        <v>34</v>
      </c>
      <c r="I19" s="7">
        <v>35</v>
      </c>
      <c r="J19" s="7">
        <v>79</v>
      </c>
      <c r="K19" s="7">
        <v>456</v>
      </c>
      <c r="L19" s="7">
        <v>13</v>
      </c>
      <c r="M19" s="7">
        <v>78</v>
      </c>
      <c r="N19" s="7">
        <v>526</v>
      </c>
      <c r="O19" s="7">
        <v>35</v>
      </c>
      <c r="P19" s="7">
        <v>63</v>
      </c>
      <c r="Q19" s="7">
        <v>22</v>
      </c>
      <c r="R19" s="7">
        <v>190</v>
      </c>
      <c r="S19" s="7">
        <v>0</v>
      </c>
      <c r="T19" s="7">
        <v>1885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69</v>
      </c>
      <c r="D22" s="7">
        <v>16</v>
      </c>
      <c r="E22" s="7">
        <v>14</v>
      </c>
      <c r="F22" s="7">
        <v>9</v>
      </c>
      <c r="G22" s="7">
        <v>24</v>
      </c>
      <c r="H22" s="7">
        <v>5</v>
      </c>
      <c r="I22" s="7">
        <v>22</v>
      </c>
      <c r="J22" s="7">
        <v>20</v>
      </c>
      <c r="K22" s="7">
        <v>28</v>
      </c>
      <c r="L22" s="7">
        <v>8</v>
      </c>
      <c r="M22" s="7">
        <v>12</v>
      </c>
      <c r="N22" s="7">
        <v>87</v>
      </c>
      <c r="O22" s="7">
        <v>23</v>
      </c>
      <c r="P22" s="7">
        <v>50</v>
      </c>
      <c r="Q22" s="7">
        <v>4</v>
      </c>
      <c r="R22" s="7">
        <v>19</v>
      </c>
      <c r="S22" s="7">
        <v>32</v>
      </c>
      <c r="T22" s="7">
        <v>442</v>
      </c>
    </row>
    <row r="23" spans="2:20">
      <c r="B23" t="s">
        <v>54</v>
      </c>
      <c r="C23" s="7">
        <v>16646</v>
      </c>
      <c r="D23" s="7">
        <v>2450</v>
      </c>
      <c r="E23" s="7">
        <v>2384</v>
      </c>
      <c r="F23" s="7">
        <v>1494</v>
      </c>
      <c r="G23" s="7">
        <v>3918</v>
      </c>
      <c r="H23" s="7">
        <v>1297</v>
      </c>
      <c r="I23" s="7">
        <v>4334</v>
      </c>
      <c r="J23" s="7">
        <v>5741</v>
      </c>
      <c r="K23" s="7">
        <v>11092</v>
      </c>
      <c r="L23" s="7">
        <v>3027</v>
      </c>
      <c r="M23" s="7">
        <v>6515</v>
      </c>
      <c r="N23" s="7">
        <v>6379</v>
      </c>
      <c r="O23" s="7">
        <v>2601</v>
      </c>
      <c r="P23" s="7">
        <v>119</v>
      </c>
      <c r="Q23" s="7">
        <v>678</v>
      </c>
      <c r="R23" s="7">
        <v>7321</v>
      </c>
      <c r="S23" s="7">
        <v>8756</v>
      </c>
      <c r="T23" s="7">
        <v>84745</v>
      </c>
    </row>
    <row r="24" spans="2:20">
      <c r="B24" t="s">
        <v>55</v>
      </c>
      <c r="C24" s="7">
        <v>95</v>
      </c>
      <c r="D24" s="7">
        <v>9</v>
      </c>
      <c r="E24" s="7">
        <v>11</v>
      </c>
      <c r="F24" s="7">
        <v>7</v>
      </c>
      <c r="G24" s="7">
        <v>42</v>
      </c>
      <c r="H24" s="7">
        <v>7</v>
      </c>
      <c r="I24" s="7">
        <v>28</v>
      </c>
      <c r="J24" s="7">
        <v>41</v>
      </c>
      <c r="K24" s="7">
        <v>99</v>
      </c>
      <c r="L24" s="7">
        <v>74</v>
      </c>
      <c r="M24" s="7">
        <v>32</v>
      </c>
      <c r="N24" s="7">
        <v>46</v>
      </c>
      <c r="O24" s="7">
        <v>11</v>
      </c>
      <c r="P24" s="7">
        <v>2</v>
      </c>
      <c r="Q24" s="7">
        <v>2</v>
      </c>
      <c r="R24" s="7">
        <v>62</v>
      </c>
      <c r="S24" s="7">
        <v>13</v>
      </c>
      <c r="T24" s="7">
        <v>581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1</v>
      </c>
      <c r="J25" s="7">
        <v>2</v>
      </c>
      <c r="K25" s="7">
        <v>9</v>
      </c>
      <c r="L25" s="7">
        <v>1</v>
      </c>
      <c r="M25" s="7">
        <v>10</v>
      </c>
      <c r="N25" s="7">
        <v>4</v>
      </c>
      <c r="O25" s="7">
        <v>1</v>
      </c>
      <c r="P25" s="7">
        <v>1</v>
      </c>
      <c r="Q25" s="7">
        <v>1</v>
      </c>
      <c r="R25" s="7">
        <v>8</v>
      </c>
      <c r="S25" s="7">
        <v>5</v>
      </c>
      <c r="T25" s="7">
        <v>52</v>
      </c>
    </row>
    <row r="26" spans="2:20">
      <c r="B26" t="s">
        <v>57</v>
      </c>
      <c r="C26" s="7">
        <v>206</v>
      </c>
      <c r="D26" s="7">
        <v>44</v>
      </c>
      <c r="E26" s="7">
        <v>42</v>
      </c>
      <c r="F26" s="7">
        <v>30</v>
      </c>
      <c r="G26" s="7">
        <v>65</v>
      </c>
      <c r="H26" s="7">
        <v>30</v>
      </c>
      <c r="I26" s="7">
        <v>54</v>
      </c>
      <c r="J26" s="7">
        <v>72</v>
      </c>
      <c r="K26" s="7">
        <v>270</v>
      </c>
      <c r="L26" s="7">
        <v>23</v>
      </c>
      <c r="M26" s="7">
        <v>54</v>
      </c>
      <c r="N26" s="7">
        <v>198</v>
      </c>
      <c r="O26" s="7">
        <v>43</v>
      </c>
      <c r="P26" s="7">
        <v>43</v>
      </c>
      <c r="Q26" s="7">
        <v>14</v>
      </c>
      <c r="R26" s="7">
        <v>119</v>
      </c>
      <c r="S26" s="7">
        <v>90</v>
      </c>
      <c r="T26" s="7">
        <v>1397</v>
      </c>
    </row>
    <row r="27" spans="2:20">
      <c r="B27" t="s">
        <v>58</v>
      </c>
      <c r="C27" s="7">
        <v>1622</v>
      </c>
      <c r="D27" s="7">
        <v>373</v>
      </c>
      <c r="E27" s="7">
        <v>387</v>
      </c>
      <c r="F27" s="7">
        <v>178</v>
      </c>
      <c r="G27" s="7">
        <v>402</v>
      </c>
      <c r="H27" s="7">
        <v>181</v>
      </c>
      <c r="I27" s="7">
        <v>553</v>
      </c>
      <c r="J27" s="7">
        <v>642</v>
      </c>
      <c r="K27" s="7">
        <v>1396</v>
      </c>
      <c r="L27" s="7">
        <v>457</v>
      </c>
      <c r="M27" s="7">
        <v>985</v>
      </c>
      <c r="N27" s="7">
        <v>914</v>
      </c>
      <c r="O27" s="7">
        <v>196</v>
      </c>
      <c r="P27" s="7">
        <v>60</v>
      </c>
      <c r="Q27" s="7">
        <v>56</v>
      </c>
      <c r="R27" s="7">
        <v>731</v>
      </c>
      <c r="S27" s="7">
        <v>87</v>
      </c>
      <c r="T27" s="7">
        <v>9219</v>
      </c>
    </row>
    <row r="28" spans="2:20">
      <c r="B28" s="1" t="s">
        <v>59</v>
      </c>
      <c r="C28" s="7">
        <v>251</v>
      </c>
      <c r="D28" s="7">
        <v>131</v>
      </c>
      <c r="E28" s="7">
        <v>77</v>
      </c>
      <c r="F28" s="7">
        <v>87</v>
      </c>
      <c r="G28" s="7">
        <v>54</v>
      </c>
      <c r="H28" s="7">
        <v>35</v>
      </c>
      <c r="I28" s="7">
        <v>73</v>
      </c>
      <c r="J28" s="7">
        <v>162</v>
      </c>
      <c r="K28" s="7">
        <v>775</v>
      </c>
      <c r="L28" s="7">
        <v>38</v>
      </c>
      <c r="M28" s="7">
        <v>237</v>
      </c>
      <c r="N28" s="7">
        <v>528</v>
      </c>
      <c r="O28" s="7">
        <v>56</v>
      </c>
      <c r="P28" s="7">
        <v>43</v>
      </c>
      <c r="Q28" s="7">
        <v>18</v>
      </c>
      <c r="R28" s="7">
        <v>194</v>
      </c>
      <c r="S28" s="7">
        <v>0</v>
      </c>
      <c r="T28" s="7">
        <v>2759</v>
      </c>
    </row>
    <row r="29" spans="2:20">
      <c r="B29" t="s">
        <v>60</v>
      </c>
      <c r="C29" s="7">
        <v>823</v>
      </c>
      <c r="D29" s="7">
        <v>147</v>
      </c>
      <c r="E29" s="7">
        <v>243</v>
      </c>
      <c r="F29" s="7">
        <v>61</v>
      </c>
      <c r="G29" s="7">
        <v>216</v>
      </c>
      <c r="H29" s="7">
        <v>111</v>
      </c>
      <c r="I29" s="7">
        <v>324</v>
      </c>
      <c r="J29" s="7">
        <v>361</v>
      </c>
      <c r="K29" s="7">
        <v>548</v>
      </c>
      <c r="L29" s="7">
        <v>253</v>
      </c>
      <c r="M29" s="7">
        <v>425</v>
      </c>
      <c r="N29" s="7">
        <v>390</v>
      </c>
      <c r="O29" s="7">
        <v>124</v>
      </c>
      <c r="P29" s="7">
        <v>11</v>
      </c>
      <c r="Q29" s="7">
        <v>32</v>
      </c>
      <c r="R29" s="7">
        <v>316</v>
      </c>
      <c r="S29" s="7">
        <v>57</v>
      </c>
      <c r="T29" s="7">
        <v>4441</v>
      </c>
    </row>
    <row r="30" spans="2:20">
      <c r="B30" t="s">
        <v>61</v>
      </c>
      <c r="C30" s="7">
        <v>623</v>
      </c>
      <c r="D30" s="7">
        <v>78</v>
      </c>
      <c r="E30" s="7">
        <v>75</v>
      </c>
      <c r="F30" s="7">
        <v>37</v>
      </c>
      <c r="G30" s="7">
        <v>156</v>
      </c>
      <c r="H30" s="7">
        <v>43</v>
      </c>
      <c r="I30" s="7">
        <v>156</v>
      </c>
      <c r="J30" s="7">
        <v>121</v>
      </c>
      <c r="K30" s="7">
        <v>88</v>
      </c>
      <c r="L30" s="7">
        <v>218</v>
      </c>
      <c r="M30" s="7">
        <v>321</v>
      </c>
      <c r="N30" s="7">
        <v>44</v>
      </c>
      <c r="O30" s="7">
        <v>23</v>
      </c>
      <c r="P30" s="7">
        <v>4</v>
      </c>
      <c r="Q30" s="7">
        <v>9</v>
      </c>
      <c r="R30" s="7">
        <v>263</v>
      </c>
      <c r="S30" s="7">
        <v>27</v>
      </c>
      <c r="T30" s="7">
        <v>2286</v>
      </c>
    </row>
    <row r="31" spans="2:20">
      <c r="B31" t="s">
        <v>62</v>
      </c>
      <c r="C31" s="7">
        <v>32</v>
      </c>
      <c r="D31" s="7">
        <v>30</v>
      </c>
      <c r="E31" s="7">
        <v>2</v>
      </c>
      <c r="F31" s="7">
        <v>4</v>
      </c>
      <c r="G31" s="7">
        <v>4</v>
      </c>
      <c r="H31" s="7">
        <v>4</v>
      </c>
      <c r="I31" s="7">
        <v>6</v>
      </c>
      <c r="J31" s="7">
        <v>13</v>
      </c>
      <c r="K31" s="7">
        <v>14</v>
      </c>
      <c r="L31" s="7">
        <v>5</v>
      </c>
      <c r="M31" s="7">
        <v>7</v>
      </c>
      <c r="N31" s="7">
        <v>55</v>
      </c>
      <c r="O31" s="7">
        <v>4</v>
      </c>
      <c r="P31" s="7">
        <v>3</v>
      </c>
      <c r="Q31" s="7">
        <v>1</v>
      </c>
      <c r="R31" s="7">
        <v>21</v>
      </c>
      <c r="S31" s="7">
        <v>4</v>
      </c>
      <c r="T31" s="7">
        <v>209</v>
      </c>
    </row>
    <row r="32" spans="2:20">
      <c r="B32" s="1" t="s">
        <v>63</v>
      </c>
      <c r="C32" s="7">
        <v>-107</v>
      </c>
      <c r="D32" s="7">
        <v>-13</v>
      </c>
      <c r="E32" s="7">
        <v>-10</v>
      </c>
      <c r="F32" s="7">
        <v>-11</v>
      </c>
      <c r="G32" s="7">
        <v>-28</v>
      </c>
      <c r="H32" s="7">
        <v>-12</v>
      </c>
      <c r="I32" s="7">
        <v>-6</v>
      </c>
      <c r="J32" s="7">
        <v>-15</v>
      </c>
      <c r="K32" s="7">
        <v>-29</v>
      </c>
      <c r="L32" s="7">
        <v>-57</v>
      </c>
      <c r="M32" s="7">
        <v>-5</v>
      </c>
      <c r="N32" s="7">
        <v>-103</v>
      </c>
      <c r="O32" s="7">
        <v>-11</v>
      </c>
      <c r="P32" s="7">
        <v>-1</v>
      </c>
      <c r="Q32" s="7">
        <v>-4</v>
      </c>
      <c r="R32" s="7">
        <v>-63</v>
      </c>
      <c r="S32" s="7">
        <v>-1</v>
      </c>
      <c r="T32" s="7">
        <v>-476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7342</v>
      </c>
      <c r="D36" s="7">
        <f t="shared" ref="D36:T36" si="0">D10+D11+D12+D13+D18+D19+D28</f>
        <v>1639</v>
      </c>
      <c r="E36" s="7">
        <f t="shared" si="0"/>
        <v>1127</v>
      </c>
      <c r="F36" s="7">
        <f t="shared" si="0"/>
        <v>1466</v>
      </c>
      <c r="G36" s="7">
        <f t="shared" si="0"/>
        <v>2489</v>
      </c>
      <c r="H36" s="7">
        <f t="shared" si="0"/>
        <v>711</v>
      </c>
      <c r="I36" s="7">
        <f t="shared" si="0"/>
        <v>1828</v>
      </c>
      <c r="J36" s="7">
        <f t="shared" si="0"/>
        <v>2367</v>
      </c>
      <c r="K36" s="7">
        <f t="shared" si="0"/>
        <v>10700</v>
      </c>
      <c r="L36" s="7">
        <f t="shared" si="0"/>
        <v>716</v>
      </c>
      <c r="M36" s="7">
        <f t="shared" si="0"/>
        <v>2340</v>
      </c>
      <c r="N36" s="7">
        <f t="shared" si="0"/>
        <v>10786</v>
      </c>
      <c r="O36" s="7">
        <f t="shared" si="0"/>
        <v>1499</v>
      </c>
      <c r="P36" s="7">
        <f t="shared" si="0"/>
        <v>3573</v>
      </c>
      <c r="Q36" s="7">
        <f t="shared" si="0"/>
        <v>375</v>
      </c>
      <c r="R36" s="7">
        <f t="shared" si="0"/>
        <v>5711</v>
      </c>
      <c r="S36" s="7">
        <f t="shared" si="0"/>
        <v>18</v>
      </c>
      <c r="T36" s="7">
        <f t="shared" si="0"/>
        <v>54687</v>
      </c>
    </row>
    <row r="37" spans="2:20">
      <c r="B37" s="1" t="s">
        <v>65</v>
      </c>
      <c r="C37" s="8">
        <f>C32+C36</f>
        <v>7235</v>
      </c>
      <c r="D37" s="8">
        <f t="shared" ref="D37:T37" si="1">D32+D36</f>
        <v>1626</v>
      </c>
      <c r="E37" s="8">
        <f t="shared" si="1"/>
        <v>1117</v>
      </c>
      <c r="F37" s="8">
        <f t="shared" si="1"/>
        <v>1455</v>
      </c>
      <c r="G37" s="8">
        <f t="shared" si="1"/>
        <v>2461</v>
      </c>
      <c r="H37" s="8">
        <f t="shared" si="1"/>
        <v>699</v>
      </c>
      <c r="I37" s="8">
        <f t="shared" si="1"/>
        <v>1822</v>
      </c>
      <c r="J37" s="8">
        <f t="shared" si="1"/>
        <v>2352</v>
      </c>
      <c r="K37" s="8">
        <f t="shared" si="1"/>
        <v>10671</v>
      </c>
      <c r="L37" s="8">
        <f t="shared" si="1"/>
        <v>659</v>
      </c>
      <c r="M37" s="8">
        <f t="shared" si="1"/>
        <v>2335</v>
      </c>
      <c r="N37" s="8">
        <f t="shared" si="1"/>
        <v>10683</v>
      </c>
      <c r="O37" s="8">
        <f t="shared" si="1"/>
        <v>1488</v>
      </c>
      <c r="P37" s="8">
        <f t="shared" si="1"/>
        <v>3572</v>
      </c>
      <c r="Q37" s="8">
        <f t="shared" si="1"/>
        <v>371</v>
      </c>
      <c r="R37" s="8">
        <f t="shared" si="1"/>
        <v>5648</v>
      </c>
      <c r="S37" s="8">
        <f t="shared" si="1"/>
        <v>17</v>
      </c>
      <c r="T37" s="8">
        <f t="shared" si="1"/>
        <v>54211</v>
      </c>
    </row>
    <row r="38" spans="2:20">
      <c r="C38" s="7"/>
      <c r="D38" s="7"/>
    </row>
    <row r="39" spans="2:20">
      <c r="B39" t="s">
        <v>66</v>
      </c>
      <c r="C39" s="7">
        <f>C23</f>
        <v>16646</v>
      </c>
      <c r="D39" s="7">
        <f t="shared" ref="D39:T39" si="2">D23</f>
        <v>2450</v>
      </c>
      <c r="E39" s="7">
        <f t="shared" si="2"/>
        <v>2384</v>
      </c>
      <c r="F39" s="7">
        <f t="shared" si="2"/>
        <v>1494</v>
      </c>
      <c r="G39" s="7">
        <f t="shared" si="2"/>
        <v>3918</v>
      </c>
      <c r="H39" s="7">
        <f t="shared" si="2"/>
        <v>1297</v>
      </c>
      <c r="I39" s="7">
        <f t="shared" si="2"/>
        <v>4334</v>
      </c>
      <c r="J39" s="7">
        <f t="shared" si="2"/>
        <v>5741</v>
      </c>
      <c r="K39" s="7">
        <f t="shared" si="2"/>
        <v>11092</v>
      </c>
      <c r="L39" s="7">
        <f t="shared" si="2"/>
        <v>3027</v>
      </c>
      <c r="M39" s="7">
        <f t="shared" si="2"/>
        <v>6515</v>
      </c>
      <c r="N39" s="7">
        <f t="shared" si="2"/>
        <v>6379</v>
      </c>
      <c r="O39" s="7">
        <f t="shared" si="2"/>
        <v>2601</v>
      </c>
      <c r="P39" s="7">
        <f t="shared" si="2"/>
        <v>119</v>
      </c>
      <c r="Q39" s="7">
        <f t="shared" si="2"/>
        <v>678</v>
      </c>
      <c r="R39" s="7">
        <f t="shared" si="2"/>
        <v>7321</v>
      </c>
      <c r="S39" s="7">
        <f t="shared" si="2"/>
        <v>8756</v>
      </c>
      <c r="T39" s="7">
        <f t="shared" si="2"/>
        <v>84745</v>
      </c>
    </row>
    <row r="40" spans="2:20">
      <c r="B40" t="s">
        <v>67</v>
      </c>
      <c r="C40" s="7">
        <f>C29</f>
        <v>823</v>
      </c>
      <c r="D40" s="7">
        <f t="shared" ref="D40:T40" si="3">D29</f>
        <v>147</v>
      </c>
      <c r="E40" s="7">
        <f t="shared" si="3"/>
        <v>243</v>
      </c>
      <c r="F40" s="7">
        <f t="shared" si="3"/>
        <v>61</v>
      </c>
      <c r="G40" s="7">
        <f t="shared" si="3"/>
        <v>216</v>
      </c>
      <c r="H40" s="7">
        <f t="shared" si="3"/>
        <v>111</v>
      </c>
      <c r="I40" s="7">
        <f t="shared" si="3"/>
        <v>324</v>
      </c>
      <c r="J40" s="7">
        <f t="shared" si="3"/>
        <v>361</v>
      </c>
      <c r="K40" s="7">
        <f t="shared" si="3"/>
        <v>548</v>
      </c>
      <c r="L40" s="7">
        <f t="shared" si="3"/>
        <v>253</v>
      </c>
      <c r="M40" s="7">
        <f t="shared" si="3"/>
        <v>425</v>
      </c>
      <c r="N40" s="7">
        <f t="shared" si="3"/>
        <v>390</v>
      </c>
      <c r="O40" s="7">
        <f t="shared" si="3"/>
        <v>124</v>
      </c>
      <c r="P40" s="7">
        <f t="shared" si="3"/>
        <v>11</v>
      </c>
      <c r="Q40" s="7">
        <f t="shared" si="3"/>
        <v>32</v>
      </c>
      <c r="R40" s="7">
        <f t="shared" si="3"/>
        <v>316</v>
      </c>
      <c r="S40" s="7">
        <f t="shared" si="3"/>
        <v>57</v>
      </c>
      <c r="T40" s="7">
        <f t="shared" si="3"/>
        <v>4441</v>
      </c>
    </row>
    <row r="41" spans="2:20">
      <c r="B41" s="1" t="s">
        <v>68</v>
      </c>
      <c r="C41" s="8">
        <f>C39+C40</f>
        <v>17469</v>
      </c>
      <c r="D41" s="8">
        <f t="shared" ref="D41:T41" si="4">D39+D40</f>
        <v>2597</v>
      </c>
      <c r="E41" s="8">
        <f t="shared" si="4"/>
        <v>2627</v>
      </c>
      <c r="F41" s="8">
        <f t="shared" si="4"/>
        <v>1555</v>
      </c>
      <c r="G41" s="8">
        <f t="shared" si="4"/>
        <v>4134</v>
      </c>
      <c r="H41" s="8">
        <f t="shared" si="4"/>
        <v>1408</v>
      </c>
      <c r="I41" s="8">
        <f t="shared" si="4"/>
        <v>4658</v>
      </c>
      <c r="J41" s="8">
        <f t="shared" si="4"/>
        <v>6102</v>
      </c>
      <c r="K41" s="8">
        <f t="shared" si="4"/>
        <v>11640</v>
      </c>
      <c r="L41" s="8">
        <f t="shared" si="4"/>
        <v>3280</v>
      </c>
      <c r="M41" s="8">
        <f t="shared" si="4"/>
        <v>6940</v>
      </c>
      <c r="N41" s="8">
        <f t="shared" si="4"/>
        <v>6769</v>
      </c>
      <c r="O41" s="8">
        <f t="shared" si="4"/>
        <v>2725</v>
      </c>
      <c r="P41" s="8">
        <f t="shared" si="4"/>
        <v>130</v>
      </c>
      <c r="Q41" s="8">
        <f t="shared" si="4"/>
        <v>710</v>
      </c>
      <c r="R41" s="8">
        <f t="shared" si="4"/>
        <v>7637</v>
      </c>
      <c r="S41" s="8">
        <f t="shared" si="4"/>
        <v>8813</v>
      </c>
      <c r="T41" s="8">
        <f t="shared" si="4"/>
        <v>89186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2603</v>
      </c>
      <c r="D43" s="8">
        <f t="shared" ref="D43:T43" si="5">D5-D41-D37</f>
        <v>517</v>
      </c>
      <c r="E43" s="8">
        <f t="shared" si="5"/>
        <v>375</v>
      </c>
      <c r="F43" s="8">
        <f t="shared" si="5"/>
        <v>277</v>
      </c>
      <c r="G43" s="8">
        <f t="shared" si="5"/>
        <v>588</v>
      </c>
      <c r="H43" s="8">
        <f t="shared" si="5"/>
        <v>311</v>
      </c>
      <c r="I43" s="8">
        <f t="shared" si="5"/>
        <v>510</v>
      </c>
      <c r="J43" s="8">
        <f t="shared" si="5"/>
        <v>780</v>
      </c>
      <c r="K43" s="8">
        <f t="shared" si="5"/>
        <v>2351</v>
      </c>
      <c r="L43" s="8">
        <f t="shared" si="5"/>
        <v>578</v>
      </c>
      <c r="M43" s="8">
        <f t="shared" si="5"/>
        <v>969</v>
      </c>
      <c r="N43" s="8">
        <f t="shared" si="5"/>
        <v>1663</v>
      </c>
      <c r="O43" s="8">
        <f t="shared" si="5"/>
        <v>338</v>
      </c>
      <c r="P43" s="8">
        <f t="shared" si="5"/>
        <v>285</v>
      </c>
      <c r="Q43" s="8">
        <f t="shared" si="5"/>
        <v>103</v>
      </c>
      <c r="R43" s="8">
        <f t="shared" si="5"/>
        <v>1636</v>
      </c>
      <c r="S43" s="8">
        <f t="shared" si="5"/>
        <v>705</v>
      </c>
      <c r="T43" s="8">
        <f t="shared" si="5"/>
        <v>14589</v>
      </c>
    </row>
    <row r="44" spans="2:20">
      <c r="B44" s="1" t="s">
        <v>69</v>
      </c>
      <c r="C44" s="8">
        <f>C37+C41+C43</f>
        <v>27307</v>
      </c>
      <c r="D44" s="8">
        <f t="shared" ref="D44:T44" si="6">D37+D41+D43</f>
        <v>4740</v>
      </c>
      <c r="E44" s="8">
        <f t="shared" si="6"/>
        <v>4119</v>
      </c>
      <c r="F44" s="8">
        <f t="shared" si="6"/>
        <v>3287</v>
      </c>
      <c r="G44" s="8">
        <f t="shared" si="6"/>
        <v>7183</v>
      </c>
      <c r="H44" s="8">
        <f t="shared" si="6"/>
        <v>2418</v>
      </c>
      <c r="I44" s="8">
        <f t="shared" si="6"/>
        <v>6990</v>
      </c>
      <c r="J44" s="8">
        <f t="shared" si="6"/>
        <v>9234</v>
      </c>
      <c r="K44" s="8">
        <f t="shared" si="6"/>
        <v>24662</v>
      </c>
      <c r="L44" s="8">
        <f t="shared" si="6"/>
        <v>4517</v>
      </c>
      <c r="M44" s="8">
        <f t="shared" si="6"/>
        <v>10244</v>
      </c>
      <c r="N44" s="8">
        <f t="shared" si="6"/>
        <v>19115</v>
      </c>
      <c r="O44" s="8">
        <f t="shared" si="6"/>
        <v>4551</v>
      </c>
      <c r="P44" s="8">
        <f t="shared" si="6"/>
        <v>3987</v>
      </c>
      <c r="Q44" s="8">
        <f t="shared" si="6"/>
        <v>1184</v>
      </c>
      <c r="R44" s="8">
        <f t="shared" si="6"/>
        <v>14921</v>
      </c>
      <c r="S44" s="8">
        <f t="shared" si="6"/>
        <v>9535</v>
      </c>
      <c r="T44" s="8">
        <f t="shared" si="6"/>
        <v>157986</v>
      </c>
    </row>
    <row r="45" spans="2:20">
      <c r="B45" s="1"/>
      <c r="C45" s="8"/>
      <c r="D45" s="8"/>
    </row>
    <row r="46" spans="2:20">
      <c r="B46" s="1" t="s">
        <v>92</v>
      </c>
      <c r="C46" s="7">
        <v>148645</v>
      </c>
      <c r="D46" s="7">
        <v>34228</v>
      </c>
      <c r="E46" s="7">
        <v>23239</v>
      </c>
      <c r="F46" s="7">
        <v>26145</v>
      </c>
      <c r="G46" s="7">
        <v>41656</v>
      </c>
      <c r="H46" s="7">
        <v>12846</v>
      </c>
      <c r="I46" s="7">
        <v>38707</v>
      </c>
      <c r="J46" s="7">
        <v>55832</v>
      </c>
      <c r="K46" s="7">
        <v>203403</v>
      </c>
      <c r="L46" s="7">
        <v>17482</v>
      </c>
      <c r="M46" s="7">
        <v>56234</v>
      </c>
      <c r="N46" s="7">
        <v>194533</v>
      </c>
      <c r="O46" s="7">
        <v>27990</v>
      </c>
      <c r="P46" s="7">
        <v>17959</v>
      </c>
      <c r="Q46" s="7">
        <v>7963</v>
      </c>
      <c r="R46" s="7">
        <v>105193</v>
      </c>
      <c r="S46" s="7">
        <v>65092</v>
      </c>
      <c r="T46" s="7">
        <v>1080807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26854</v>
      </c>
      <c r="D50">
        <v>4798</v>
      </c>
      <c r="E50">
        <v>4125</v>
      </c>
      <c r="F50">
        <v>3782</v>
      </c>
      <c r="G50">
        <v>7119</v>
      </c>
      <c r="H50">
        <v>2414</v>
      </c>
      <c r="I50">
        <v>7103</v>
      </c>
      <c r="J50">
        <v>9491</v>
      </c>
      <c r="K50">
        <v>26390</v>
      </c>
      <c r="L50">
        <v>4422</v>
      </c>
      <c r="M50">
        <v>10255</v>
      </c>
      <c r="N50">
        <v>19978</v>
      </c>
      <c r="O50">
        <v>4581</v>
      </c>
      <c r="P50">
        <v>3849</v>
      </c>
      <c r="Q50">
        <v>1264</v>
      </c>
      <c r="R50">
        <v>16203</v>
      </c>
      <c r="S50">
        <v>8810</v>
      </c>
      <c r="T50">
        <v>161430</v>
      </c>
    </row>
    <row r="51" spans="2:20">
      <c r="B51" t="s">
        <v>71</v>
      </c>
      <c r="C51">
        <v>21081</v>
      </c>
      <c r="D51">
        <v>3722</v>
      </c>
      <c r="E51">
        <v>3130</v>
      </c>
      <c r="F51">
        <v>3022</v>
      </c>
      <c r="G51">
        <v>6004</v>
      </c>
      <c r="H51">
        <v>1839</v>
      </c>
      <c r="I51">
        <v>5726</v>
      </c>
      <c r="J51">
        <v>7023</v>
      </c>
      <c r="K51">
        <v>22140</v>
      </c>
      <c r="L51">
        <v>3488</v>
      </c>
      <c r="M51">
        <v>7923</v>
      </c>
      <c r="N51">
        <v>16443</v>
      </c>
      <c r="O51">
        <v>3691</v>
      </c>
      <c r="P51">
        <v>3155</v>
      </c>
      <c r="Q51">
        <v>917</v>
      </c>
      <c r="R51">
        <v>13428</v>
      </c>
      <c r="S51">
        <v>7433</v>
      </c>
      <c r="T51">
        <v>130158</v>
      </c>
    </row>
    <row r="52" spans="2:20">
      <c r="B52" t="s">
        <v>25</v>
      </c>
      <c r="C52">
        <v>11646</v>
      </c>
      <c r="D52">
        <v>2042</v>
      </c>
      <c r="E52">
        <v>1670</v>
      </c>
      <c r="F52">
        <v>1400</v>
      </c>
      <c r="G52">
        <v>2955</v>
      </c>
      <c r="H52">
        <v>913</v>
      </c>
      <c r="I52">
        <v>3144</v>
      </c>
      <c r="J52">
        <v>4022</v>
      </c>
      <c r="K52">
        <v>9282</v>
      </c>
      <c r="L52">
        <v>1899</v>
      </c>
      <c r="M52">
        <v>4019</v>
      </c>
      <c r="N52">
        <v>8074</v>
      </c>
      <c r="O52">
        <v>2033</v>
      </c>
      <c r="P52">
        <v>1103</v>
      </c>
      <c r="Q52">
        <v>491</v>
      </c>
      <c r="R52">
        <v>5938</v>
      </c>
      <c r="S52">
        <v>3774</v>
      </c>
      <c r="T52">
        <v>64405</v>
      </c>
    </row>
    <row r="53" spans="2:20">
      <c r="B53" t="s">
        <v>26</v>
      </c>
      <c r="C53">
        <v>4114</v>
      </c>
      <c r="D53">
        <v>746</v>
      </c>
      <c r="E53">
        <v>611</v>
      </c>
      <c r="F53">
        <v>626</v>
      </c>
      <c r="G53">
        <v>1140</v>
      </c>
      <c r="H53">
        <v>457</v>
      </c>
      <c r="I53">
        <v>910</v>
      </c>
      <c r="J53">
        <v>1260</v>
      </c>
      <c r="K53">
        <v>3955</v>
      </c>
      <c r="L53">
        <v>735</v>
      </c>
      <c r="M53">
        <v>1559</v>
      </c>
      <c r="N53">
        <v>3164</v>
      </c>
      <c r="O53">
        <v>657</v>
      </c>
      <c r="P53">
        <v>432</v>
      </c>
      <c r="Q53">
        <v>206</v>
      </c>
      <c r="R53">
        <v>3425</v>
      </c>
      <c r="S53">
        <v>1424</v>
      </c>
      <c r="T53">
        <v>25421</v>
      </c>
    </row>
    <row r="54" spans="2:20">
      <c r="B54" t="s">
        <v>44</v>
      </c>
      <c r="C54">
        <v>27</v>
      </c>
      <c r="D54">
        <v>4</v>
      </c>
      <c r="E54">
        <v>3</v>
      </c>
      <c r="F54">
        <v>2</v>
      </c>
      <c r="G54">
        <v>2</v>
      </c>
      <c r="H54">
        <v>1</v>
      </c>
      <c r="I54">
        <v>4</v>
      </c>
      <c r="J54">
        <v>7</v>
      </c>
      <c r="K54">
        <v>13</v>
      </c>
      <c r="L54">
        <v>3</v>
      </c>
      <c r="M54">
        <v>5</v>
      </c>
      <c r="N54">
        <v>22</v>
      </c>
      <c r="O54">
        <v>2</v>
      </c>
      <c r="P54">
        <v>0</v>
      </c>
      <c r="Q54">
        <v>1</v>
      </c>
      <c r="R54">
        <v>8</v>
      </c>
      <c r="S54">
        <v>4</v>
      </c>
      <c r="T54">
        <v>108</v>
      </c>
    </row>
    <row r="55" spans="2:20">
      <c r="B55" t="s">
        <v>72</v>
      </c>
      <c r="C55">
        <v>138</v>
      </c>
      <c r="D55">
        <v>10</v>
      </c>
      <c r="E55">
        <v>19</v>
      </c>
      <c r="F55">
        <v>37</v>
      </c>
      <c r="G55">
        <v>12</v>
      </c>
      <c r="H55">
        <v>4</v>
      </c>
      <c r="I55">
        <v>59</v>
      </c>
      <c r="J55">
        <v>11</v>
      </c>
      <c r="K55">
        <v>627</v>
      </c>
      <c r="L55">
        <v>40</v>
      </c>
      <c r="M55">
        <v>18</v>
      </c>
      <c r="N55">
        <v>764</v>
      </c>
      <c r="O55">
        <v>9</v>
      </c>
      <c r="P55">
        <v>43</v>
      </c>
      <c r="Q55">
        <v>4</v>
      </c>
      <c r="R55">
        <v>24</v>
      </c>
      <c r="S55">
        <v>84</v>
      </c>
      <c r="T55">
        <v>1903</v>
      </c>
    </row>
    <row r="56" spans="2:20">
      <c r="B56" t="s">
        <v>45</v>
      </c>
      <c r="C56">
        <v>322</v>
      </c>
      <c r="D56">
        <v>58</v>
      </c>
      <c r="E56">
        <v>38</v>
      </c>
      <c r="F56">
        <v>17</v>
      </c>
      <c r="G56">
        <v>53</v>
      </c>
      <c r="H56">
        <v>11</v>
      </c>
      <c r="I56">
        <v>58</v>
      </c>
      <c r="J56">
        <v>139</v>
      </c>
      <c r="K56">
        <v>324</v>
      </c>
      <c r="L56">
        <v>100</v>
      </c>
      <c r="M56">
        <v>154</v>
      </c>
      <c r="N56">
        <v>212</v>
      </c>
      <c r="O56">
        <v>42</v>
      </c>
      <c r="P56">
        <v>57</v>
      </c>
      <c r="Q56">
        <v>12</v>
      </c>
      <c r="R56">
        <v>183</v>
      </c>
      <c r="S56">
        <v>73</v>
      </c>
      <c r="T56">
        <v>1853</v>
      </c>
    </row>
    <row r="57" spans="2:20">
      <c r="B57" t="s">
        <v>73</v>
      </c>
      <c r="C57">
        <v>354</v>
      </c>
      <c r="D57">
        <v>52</v>
      </c>
      <c r="E57">
        <v>30</v>
      </c>
      <c r="F57">
        <v>75</v>
      </c>
      <c r="G57">
        <v>51</v>
      </c>
      <c r="H57">
        <v>16</v>
      </c>
      <c r="I57">
        <v>66</v>
      </c>
      <c r="J57">
        <v>77</v>
      </c>
      <c r="K57">
        <v>651</v>
      </c>
      <c r="L57">
        <v>31</v>
      </c>
      <c r="M57">
        <v>150</v>
      </c>
      <c r="N57">
        <v>416</v>
      </c>
      <c r="O57">
        <v>37</v>
      </c>
      <c r="P57">
        <v>30</v>
      </c>
      <c r="Q57">
        <v>13</v>
      </c>
      <c r="R57">
        <v>500</v>
      </c>
      <c r="S57">
        <v>41</v>
      </c>
      <c r="T57">
        <v>2590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3</v>
      </c>
      <c r="J59">
        <v>1</v>
      </c>
      <c r="K59">
        <v>0</v>
      </c>
      <c r="L59">
        <v>0</v>
      </c>
      <c r="M59">
        <v>0</v>
      </c>
      <c r="N59">
        <v>3</v>
      </c>
      <c r="O59">
        <v>0</v>
      </c>
      <c r="P59">
        <v>0</v>
      </c>
      <c r="Q59">
        <v>0</v>
      </c>
      <c r="R59">
        <v>0</v>
      </c>
      <c r="S59">
        <v>0</v>
      </c>
      <c r="T59">
        <v>8</v>
      </c>
    </row>
    <row r="60" spans="2:20">
      <c r="B60" t="s">
        <v>75</v>
      </c>
      <c r="C60">
        <v>394</v>
      </c>
      <c r="D60">
        <v>58</v>
      </c>
      <c r="E60">
        <v>105</v>
      </c>
      <c r="F60">
        <v>38</v>
      </c>
      <c r="G60">
        <v>99</v>
      </c>
      <c r="H60">
        <v>58</v>
      </c>
      <c r="I60">
        <v>140</v>
      </c>
      <c r="J60">
        <v>107</v>
      </c>
      <c r="K60">
        <v>694</v>
      </c>
      <c r="L60">
        <v>48</v>
      </c>
      <c r="M60">
        <v>170</v>
      </c>
      <c r="N60">
        <v>188</v>
      </c>
      <c r="O60">
        <v>63</v>
      </c>
      <c r="P60">
        <v>128</v>
      </c>
      <c r="Q60">
        <v>13</v>
      </c>
      <c r="R60">
        <v>134</v>
      </c>
      <c r="S60">
        <v>106</v>
      </c>
      <c r="T60">
        <v>2543</v>
      </c>
    </row>
    <row r="61" spans="2:20">
      <c r="B61" t="s">
        <v>76</v>
      </c>
      <c r="C61">
        <v>3526</v>
      </c>
      <c r="D61">
        <v>627</v>
      </c>
      <c r="E61">
        <v>519</v>
      </c>
      <c r="F61">
        <v>387</v>
      </c>
      <c r="G61">
        <v>882</v>
      </c>
      <c r="H61">
        <v>296</v>
      </c>
      <c r="I61">
        <v>945</v>
      </c>
      <c r="J61">
        <v>1184</v>
      </c>
      <c r="K61">
        <v>5307</v>
      </c>
      <c r="L61">
        <v>437</v>
      </c>
      <c r="M61">
        <v>1518</v>
      </c>
      <c r="N61">
        <v>2855</v>
      </c>
      <c r="O61">
        <v>696</v>
      </c>
      <c r="P61">
        <v>398</v>
      </c>
      <c r="Q61">
        <v>135</v>
      </c>
      <c r="R61">
        <v>2674</v>
      </c>
      <c r="S61">
        <v>1377</v>
      </c>
      <c r="T61">
        <v>23763</v>
      </c>
    </row>
    <row r="62" spans="2:20">
      <c r="B62" t="s">
        <v>77</v>
      </c>
      <c r="C62">
        <v>12</v>
      </c>
      <c r="D62">
        <v>3</v>
      </c>
      <c r="E62">
        <v>1</v>
      </c>
      <c r="F62">
        <v>2</v>
      </c>
      <c r="G62">
        <v>4</v>
      </c>
      <c r="H62">
        <v>0</v>
      </c>
      <c r="I62">
        <v>2</v>
      </c>
      <c r="J62">
        <v>4</v>
      </c>
      <c r="K62">
        <v>16</v>
      </c>
      <c r="L62">
        <v>1</v>
      </c>
      <c r="M62">
        <v>11</v>
      </c>
      <c r="N62">
        <v>10</v>
      </c>
      <c r="O62">
        <v>2</v>
      </c>
      <c r="P62">
        <v>2</v>
      </c>
      <c r="Q62">
        <v>1</v>
      </c>
      <c r="R62">
        <v>6</v>
      </c>
      <c r="S62">
        <v>11</v>
      </c>
      <c r="T62">
        <v>88</v>
      </c>
    </row>
    <row r="63" spans="2:20">
      <c r="B63" t="s">
        <v>54</v>
      </c>
      <c r="C63">
        <v>375</v>
      </c>
      <c r="D63">
        <v>79</v>
      </c>
      <c r="E63">
        <v>63</v>
      </c>
      <c r="F63">
        <v>371</v>
      </c>
      <c r="G63">
        <v>735</v>
      </c>
      <c r="H63">
        <v>42</v>
      </c>
      <c r="I63">
        <v>244</v>
      </c>
      <c r="J63">
        <v>124</v>
      </c>
      <c r="K63">
        <v>876</v>
      </c>
      <c r="L63">
        <v>151</v>
      </c>
      <c r="M63">
        <v>205</v>
      </c>
      <c r="N63">
        <v>513</v>
      </c>
      <c r="O63">
        <v>91</v>
      </c>
      <c r="P63">
        <v>898</v>
      </c>
      <c r="Q63">
        <v>20</v>
      </c>
      <c r="R63">
        <v>234</v>
      </c>
      <c r="S63">
        <v>278</v>
      </c>
      <c r="T63">
        <v>5292</v>
      </c>
    </row>
    <row r="64" spans="2:20">
      <c r="B64" t="s">
        <v>55</v>
      </c>
      <c r="C64">
        <v>1</v>
      </c>
      <c r="D64">
        <v>0</v>
      </c>
      <c r="E64">
        <v>2</v>
      </c>
      <c r="F64">
        <v>5</v>
      </c>
      <c r="G64">
        <v>2</v>
      </c>
      <c r="H64">
        <v>0</v>
      </c>
      <c r="I64">
        <v>0</v>
      </c>
      <c r="J64">
        <v>0</v>
      </c>
      <c r="K64">
        <v>1</v>
      </c>
      <c r="L64">
        <v>0</v>
      </c>
      <c r="M64">
        <v>4</v>
      </c>
      <c r="N64">
        <v>20</v>
      </c>
      <c r="O64">
        <v>2</v>
      </c>
      <c r="P64">
        <v>18</v>
      </c>
      <c r="Q64">
        <v>0</v>
      </c>
      <c r="R64">
        <v>7</v>
      </c>
      <c r="S64">
        <v>26</v>
      </c>
      <c r="T64">
        <v>88</v>
      </c>
    </row>
    <row r="65" spans="2:20">
      <c r="B65" t="s">
        <v>57</v>
      </c>
      <c r="C65">
        <v>172</v>
      </c>
      <c r="D65">
        <v>42</v>
      </c>
      <c r="E65">
        <v>69</v>
      </c>
      <c r="F65">
        <v>62</v>
      </c>
      <c r="G65">
        <v>69</v>
      </c>
      <c r="H65">
        <v>41</v>
      </c>
      <c r="I65">
        <v>151</v>
      </c>
      <c r="J65">
        <v>87</v>
      </c>
      <c r="K65">
        <v>394</v>
      </c>
      <c r="L65">
        <v>43</v>
      </c>
      <c r="M65">
        <v>110</v>
      </c>
      <c r="N65">
        <v>202</v>
      </c>
      <c r="O65">
        <v>57</v>
      </c>
      <c r="P65">
        <v>46</v>
      </c>
      <c r="Q65">
        <v>21</v>
      </c>
      <c r="R65">
        <v>295</v>
      </c>
      <c r="S65">
        <v>235</v>
      </c>
      <c r="T65">
        <v>2096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5773</v>
      </c>
      <c r="D68">
        <v>1076</v>
      </c>
      <c r="E68">
        <v>995</v>
      </c>
      <c r="F68">
        <v>760</v>
      </c>
      <c r="G68">
        <v>1115</v>
      </c>
      <c r="H68">
        <v>575</v>
      </c>
      <c r="I68">
        <v>1377</v>
      </c>
      <c r="J68">
        <v>2468</v>
      </c>
      <c r="K68">
        <v>4250</v>
      </c>
      <c r="L68">
        <v>934</v>
      </c>
      <c r="M68">
        <v>2332</v>
      </c>
      <c r="N68">
        <v>3535</v>
      </c>
      <c r="O68">
        <v>890</v>
      </c>
      <c r="P68">
        <v>694</v>
      </c>
      <c r="Q68">
        <v>347</v>
      </c>
      <c r="R68">
        <v>2775</v>
      </c>
      <c r="S68">
        <v>1377</v>
      </c>
      <c r="T68">
        <v>31272</v>
      </c>
    </row>
    <row r="69" spans="2:20">
      <c r="B69" t="s">
        <v>81</v>
      </c>
      <c r="C69">
        <v>3541</v>
      </c>
      <c r="D69">
        <v>589</v>
      </c>
      <c r="E69">
        <v>632</v>
      </c>
      <c r="F69">
        <v>458</v>
      </c>
      <c r="G69">
        <v>638</v>
      </c>
      <c r="H69">
        <v>404</v>
      </c>
      <c r="I69">
        <v>792</v>
      </c>
      <c r="J69">
        <v>1506</v>
      </c>
      <c r="K69">
        <v>3274</v>
      </c>
      <c r="L69">
        <v>621</v>
      </c>
      <c r="M69">
        <v>1524</v>
      </c>
      <c r="N69">
        <v>2985</v>
      </c>
      <c r="O69">
        <v>575</v>
      </c>
      <c r="P69">
        <v>329</v>
      </c>
      <c r="Q69">
        <v>249</v>
      </c>
      <c r="R69">
        <v>2044</v>
      </c>
      <c r="S69">
        <v>759</v>
      </c>
      <c r="T69">
        <v>20920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20</v>
      </c>
      <c r="D71">
        <v>0</v>
      </c>
      <c r="E71">
        <v>29</v>
      </c>
      <c r="F71">
        <v>40</v>
      </c>
      <c r="G71">
        <v>51</v>
      </c>
      <c r="H71">
        <v>3</v>
      </c>
      <c r="I71">
        <v>0</v>
      </c>
      <c r="J71">
        <v>20</v>
      </c>
      <c r="K71">
        <v>64</v>
      </c>
      <c r="L71">
        <v>2</v>
      </c>
      <c r="M71">
        <v>13</v>
      </c>
      <c r="N71">
        <v>47</v>
      </c>
      <c r="O71">
        <v>15</v>
      </c>
      <c r="P71">
        <v>2</v>
      </c>
      <c r="Q71">
        <v>0</v>
      </c>
      <c r="R71">
        <v>16</v>
      </c>
      <c r="S71">
        <v>47</v>
      </c>
      <c r="T71">
        <v>369</v>
      </c>
    </row>
    <row r="72" spans="2:20">
      <c r="B72" t="s">
        <v>60</v>
      </c>
      <c r="C72">
        <v>743</v>
      </c>
      <c r="D72">
        <v>206</v>
      </c>
      <c r="E72">
        <v>94</v>
      </c>
      <c r="F72">
        <v>146</v>
      </c>
      <c r="G72">
        <v>336</v>
      </c>
      <c r="H72">
        <v>58</v>
      </c>
      <c r="I72">
        <v>247</v>
      </c>
      <c r="J72">
        <v>390</v>
      </c>
      <c r="K72">
        <v>353</v>
      </c>
      <c r="L72">
        <v>137</v>
      </c>
      <c r="M72">
        <v>308</v>
      </c>
      <c r="N72">
        <v>122</v>
      </c>
      <c r="O72">
        <v>152</v>
      </c>
      <c r="P72">
        <v>135</v>
      </c>
      <c r="Q72">
        <v>42</v>
      </c>
      <c r="R72">
        <v>202</v>
      </c>
      <c r="S72">
        <v>177</v>
      </c>
      <c r="T72">
        <v>3847</v>
      </c>
    </row>
    <row r="73" spans="2:20">
      <c r="B73" t="s">
        <v>61</v>
      </c>
      <c r="C73">
        <v>1356</v>
      </c>
      <c r="D73">
        <v>260</v>
      </c>
      <c r="E73">
        <v>221</v>
      </c>
      <c r="F73">
        <v>96</v>
      </c>
      <c r="G73">
        <v>71</v>
      </c>
      <c r="H73">
        <v>102</v>
      </c>
      <c r="I73">
        <v>322</v>
      </c>
      <c r="J73">
        <v>519</v>
      </c>
      <c r="K73">
        <v>470</v>
      </c>
      <c r="L73">
        <v>159</v>
      </c>
      <c r="M73">
        <v>479</v>
      </c>
      <c r="N73">
        <v>381</v>
      </c>
      <c r="O73">
        <v>144</v>
      </c>
      <c r="P73">
        <v>215</v>
      </c>
      <c r="Q73">
        <v>55</v>
      </c>
      <c r="R73">
        <v>367</v>
      </c>
      <c r="S73">
        <v>308</v>
      </c>
      <c r="T73">
        <v>5525</v>
      </c>
    </row>
    <row r="74" spans="2:20">
      <c r="B74" t="s">
        <v>62</v>
      </c>
      <c r="C74">
        <v>113</v>
      </c>
      <c r="D74">
        <v>21</v>
      </c>
      <c r="E74">
        <v>19</v>
      </c>
      <c r="F74">
        <v>20</v>
      </c>
      <c r="G74">
        <v>19</v>
      </c>
      <c r="H74">
        <v>8</v>
      </c>
      <c r="I74">
        <v>16</v>
      </c>
      <c r="J74">
        <v>33</v>
      </c>
      <c r="K74">
        <v>89</v>
      </c>
      <c r="L74">
        <v>15</v>
      </c>
      <c r="M74">
        <v>8</v>
      </c>
      <c r="N74">
        <v>0</v>
      </c>
      <c r="O74">
        <v>4</v>
      </c>
      <c r="P74">
        <v>13</v>
      </c>
      <c r="Q74">
        <v>1</v>
      </c>
      <c r="R74">
        <v>146</v>
      </c>
      <c r="S74">
        <v>86</v>
      </c>
      <c r="T74">
        <v>611</v>
      </c>
    </row>
    <row r="75" spans="2:20">
      <c r="B75" t="s">
        <v>84</v>
      </c>
      <c r="C75">
        <v>4604</v>
      </c>
      <c r="D75">
        <v>645</v>
      </c>
      <c r="E75">
        <v>602</v>
      </c>
      <c r="F75">
        <v>87</v>
      </c>
      <c r="G75">
        <v>777</v>
      </c>
      <c r="H75">
        <v>398</v>
      </c>
      <c r="I75">
        <v>711</v>
      </c>
      <c r="J75">
        <v>1569</v>
      </c>
      <c r="K75">
        <v>1126</v>
      </c>
      <c r="L75">
        <v>572</v>
      </c>
      <c r="M75">
        <v>1336</v>
      </c>
      <c r="N75">
        <v>1758</v>
      </c>
      <c r="O75">
        <v>664</v>
      </c>
      <c r="P75">
        <v>772</v>
      </c>
      <c r="Q75">
        <v>211</v>
      </c>
      <c r="R75">
        <v>762</v>
      </c>
      <c r="S75">
        <v>2015</v>
      </c>
      <c r="T75">
        <v>18609</v>
      </c>
    </row>
    <row r="76" spans="2:20">
      <c r="B76" t="s">
        <v>85</v>
      </c>
      <c r="C76">
        <v>453</v>
      </c>
      <c r="D76">
        <v>-58</v>
      </c>
      <c r="E76">
        <v>-6</v>
      </c>
      <c r="F76">
        <v>-495</v>
      </c>
      <c r="G76">
        <v>64</v>
      </c>
      <c r="H76">
        <v>4</v>
      </c>
      <c r="I76">
        <v>-113</v>
      </c>
      <c r="J76">
        <v>-257</v>
      </c>
      <c r="K76">
        <v>-1728</v>
      </c>
      <c r="L76">
        <v>95</v>
      </c>
      <c r="M76">
        <v>-11</v>
      </c>
      <c r="N76">
        <v>-863</v>
      </c>
      <c r="O76">
        <v>-30</v>
      </c>
      <c r="P76">
        <v>138</v>
      </c>
      <c r="Q76">
        <v>-80</v>
      </c>
      <c r="R76">
        <v>-1282</v>
      </c>
      <c r="S76">
        <v>725</v>
      </c>
      <c r="T76">
        <v>-3444</v>
      </c>
    </row>
    <row r="77" spans="2:20">
      <c r="B77" t="s">
        <v>86</v>
      </c>
      <c r="C77">
        <v>807</v>
      </c>
      <c r="D77">
        <v>-6</v>
      </c>
      <c r="E77">
        <v>24</v>
      </c>
      <c r="F77">
        <v>-420</v>
      </c>
      <c r="G77">
        <v>115</v>
      </c>
      <c r="H77">
        <v>20</v>
      </c>
      <c r="I77">
        <v>-47</v>
      </c>
      <c r="J77">
        <v>-180</v>
      </c>
      <c r="K77">
        <v>-1077</v>
      </c>
      <c r="L77">
        <v>126</v>
      </c>
      <c r="M77">
        <v>139</v>
      </c>
      <c r="N77">
        <v>-447</v>
      </c>
      <c r="O77">
        <v>7</v>
      </c>
      <c r="P77">
        <v>168</v>
      </c>
      <c r="Q77">
        <v>-67</v>
      </c>
      <c r="R77">
        <v>-782</v>
      </c>
      <c r="S77">
        <v>766</v>
      </c>
      <c r="T77">
        <v>-854</v>
      </c>
    </row>
    <row r="79" spans="2:20">
      <c r="B79" t="s">
        <v>95</v>
      </c>
    </row>
    <row r="80" spans="2:20">
      <c r="B80" t="s">
        <v>87</v>
      </c>
      <c r="C80" s="7">
        <f>C63+C72</f>
        <v>1118</v>
      </c>
      <c r="D80" s="7">
        <f t="shared" ref="D80:T80" si="7">D63+D72</f>
        <v>285</v>
      </c>
      <c r="E80" s="7">
        <f t="shared" si="7"/>
        <v>157</v>
      </c>
      <c r="F80" s="7">
        <f t="shared" si="7"/>
        <v>517</v>
      </c>
      <c r="G80" s="7">
        <f t="shared" si="7"/>
        <v>1071</v>
      </c>
      <c r="H80" s="7">
        <f t="shared" si="7"/>
        <v>100</v>
      </c>
      <c r="I80" s="7">
        <f t="shared" si="7"/>
        <v>491</v>
      </c>
      <c r="J80" s="7">
        <f t="shared" si="7"/>
        <v>514</v>
      </c>
      <c r="K80" s="7">
        <f t="shared" si="7"/>
        <v>1229</v>
      </c>
      <c r="L80" s="7">
        <f t="shared" si="7"/>
        <v>288</v>
      </c>
      <c r="M80" s="7">
        <f t="shared" si="7"/>
        <v>513</v>
      </c>
      <c r="N80" s="7">
        <f t="shared" si="7"/>
        <v>635</v>
      </c>
      <c r="O80" s="7">
        <f t="shared" si="7"/>
        <v>243</v>
      </c>
      <c r="P80" s="7">
        <f t="shared" si="7"/>
        <v>1033</v>
      </c>
      <c r="Q80" s="7">
        <f t="shared" si="7"/>
        <v>62</v>
      </c>
      <c r="R80" s="7">
        <f t="shared" si="7"/>
        <v>436</v>
      </c>
      <c r="S80" s="7">
        <f t="shared" si="7"/>
        <v>455</v>
      </c>
      <c r="T80" s="7">
        <f t="shared" si="7"/>
        <v>9139</v>
      </c>
    </row>
    <row r="81" spans="2:21">
      <c r="B81" t="s">
        <v>88</v>
      </c>
      <c r="C81" s="7">
        <f>C68-C72</f>
        <v>5030</v>
      </c>
      <c r="D81" s="7">
        <f t="shared" ref="D81:T81" si="8">D68-D72</f>
        <v>870</v>
      </c>
      <c r="E81" s="7">
        <f t="shared" si="8"/>
        <v>901</v>
      </c>
      <c r="F81" s="7">
        <f t="shared" si="8"/>
        <v>614</v>
      </c>
      <c r="G81" s="7">
        <f t="shared" si="8"/>
        <v>779</v>
      </c>
      <c r="H81" s="7">
        <f t="shared" si="8"/>
        <v>517</v>
      </c>
      <c r="I81" s="7">
        <f t="shared" si="8"/>
        <v>1130</v>
      </c>
      <c r="J81" s="7">
        <f t="shared" si="8"/>
        <v>2078</v>
      </c>
      <c r="K81" s="7">
        <f t="shared" si="8"/>
        <v>3897</v>
      </c>
      <c r="L81" s="7">
        <f t="shared" si="8"/>
        <v>797</v>
      </c>
      <c r="M81" s="7">
        <f t="shared" si="8"/>
        <v>2024</v>
      </c>
      <c r="N81" s="7">
        <f t="shared" si="8"/>
        <v>3413</v>
      </c>
      <c r="O81" s="7">
        <f t="shared" si="8"/>
        <v>738</v>
      </c>
      <c r="P81" s="7">
        <f t="shared" si="8"/>
        <v>559</v>
      </c>
      <c r="Q81" s="7">
        <f t="shared" si="8"/>
        <v>305</v>
      </c>
      <c r="R81" s="7">
        <f t="shared" si="8"/>
        <v>2573</v>
      </c>
      <c r="S81" s="7">
        <f t="shared" si="8"/>
        <v>1200</v>
      </c>
      <c r="T81" s="7">
        <f t="shared" si="8"/>
        <v>27425</v>
      </c>
    </row>
    <row r="82" spans="2:21">
      <c r="B82" t="s">
        <v>25</v>
      </c>
      <c r="C82" s="7">
        <f>C52</f>
        <v>11646</v>
      </c>
      <c r="D82" s="7">
        <f t="shared" ref="D82:T83" si="9">D52</f>
        <v>2042</v>
      </c>
      <c r="E82" s="7">
        <f t="shared" si="9"/>
        <v>1670</v>
      </c>
      <c r="F82" s="7">
        <f t="shared" si="9"/>
        <v>1400</v>
      </c>
      <c r="G82" s="7">
        <f t="shared" si="9"/>
        <v>2955</v>
      </c>
      <c r="H82" s="7">
        <f t="shared" si="9"/>
        <v>913</v>
      </c>
      <c r="I82" s="7">
        <f t="shared" si="9"/>
        <v>3144</v>
      </c>
      <c r="J82" s="7">
        <f t="shared" si="9"/>
        <v>4022</v>
      </c>
      <c r="K82" s="7">
        <f t="shared" si="9"/>
        <v>9282</v>
      </c>
      <c r="L82" s="7">
        <f t="shared" si="9"/>
        <v>1899</v>
      </c>
      <c r="M82" s="7">
        <f t="shared" si="9"/>
        <v>4019</v>
      </c>
      <c r="N82" s="7">
        <f t="shared" si="9"/>
        <v>8074</v>
      </c>
      <c r="O82" s="7">
        <f t="shared" si="9"/>
        <v>2033</v>
      </c>
      <c r="P82" s="7">
        <f t="shared" si="9"/>
        <v>1103</v>
      </c>
      <c r="Q82" s="7">
        <f t="shared" si="9"/>
        <v>491</v>
      </c>
      <c r="R82" s="7">
        <f t="shared" si="9"/>
        <v>5938</v>
      </c>
      <c r="S82" s="7">
        <f t="shared" si="9"/>
        <v>3774</v>
      </c>
      <c r="T82" s="7">
        <f t="shared" si="9"/>
        <v>64405</v>
      </c>
    </row>
    <row r="83" spans="2:21">
      <c r="B83" t="s">
        <v>26</v>
      </c>
      <c r="C83" s="7">
        <f>C53</f>
        <v>4114</v>
      </c>
      <c r="D83" s="7">
        <f t="shared" si="9"/>
        <v>746</v>
      </c>
      <c r="E83" s="7">
        <f t="shared" si="9"/>
        <v>611</v>
      </c>
      <c r="F83" s="7">
        <f t="shared" si="9"/>
        <v>626</v>
      </c>
      <c r="G83" s="7">
        <f t="shared" si="9"/>
        <v>1140</v>
      </c>
      <c r="H83" s="7">
        <f t="shared" si="9"/>
        <v>457</v>
      </c>
      <c r="I83" s="7">
        <f t="shared" si="9"/>
        <v>910</v>
      </c>
      <c r="J83" s="7">
        <f t="shared" si="9"/>
        <v>1260</v>
      </c>
      <c r="K83" s="7">
        <f t="shared" si="9"/>
        <v>3955</v>
      </c>
      <c r="L83" s="7">
        <f t="shared" si="9"/>
        <v>735</v>
      </c>
      <c r="M83" s="7">
        <f t="shared" si="9"/>
        <v>1559</v>
      </c>
      <c r="N83" s="7">
        <f t="shared" si="9"/>
        <v>3164</v>
      </c>
      <c r="O83" s="7">
        <f t="shared" si="9"/>
        <v>657</v>
      </c>
      <c r="P83" s="7">
        <f t="shared" si="9"/>
        <v>432</v>
      </c>
      <c r="Q83" s="7">
        <f t="shared" si="9"/>
        <v>206</v>
      </c>
      <c r="R83" s="7">
        <f t="shared" si="9"/>
        <v>3425</v>
      </c>
      <c r="S83" s="7">
        <f t="shared" si="9"/>
        <v>1424</v>
      </c>
      <c r="T83" s="7">
        <f t="shared" si="9"/>
        <v>25421</v>
      </c>
    </row>
    <row r="84" spans="2:21">
      <c r="B84" t="s">
        <v>22</v>
      </c>
      <c r="C84" s="7">
        <f>C57</f>
        <v>354</v>
      </c>
      <c r="D84" s="7">
        <f t="shared" ref="D84:T84" si="10">D57</f>
        <v>52</v>
      </c>
      <c r="E84" s="7">
        <f t="shared" si="10"/>
        <v>30</v>
      </c>
      <c r="F84" s="7">
        <f t="shared" si="10"/>
        <v>75</v>
      </c>
      <c r="G84" s="7">
        <f t="shared" si="10"/>
        <v>51</v>
      </c>
      <c r="H84" s="7">
        <f t="shared" si="10"/>
        <v>16</v>
      </c>
      <c r="I84" s="7">
        <f t="shared" si="10"/>
        <v>66</v>
      </c>
      <c r="J84" s="7">
        <f t="shared" si="10"/>
        <v>77</v>
      </c>
      <c r="K84" s="7">
        <f t="shared" si="10"/>
        <v>651</v>
      </c>
      <c r="L84" s="7">
        <f t="shared" si="10"/>
        <v>31</v>
      </c>
      <c r="M84" s="7">
        <f t="shared" si="10"/>
        <v>150</v>
      </c>
      <c r="N84" s="7">
        <f t="shared" si="10"/>
        <v>416</v>
      </c>
      <c r="O84" s="7">
        <f t="shared" si="10"/>
        <v>37</v>
      </c>
      <c r="P84" s="7">
        <f t="shared" si="10"/>
        <v>30</v>
      </c>
      <c r="Q84" s="7">
        <f t="shared" si="10"/>
        <v>13</v>
      </c>
      <c r="R84" s="7">
        <f t="shared" si="10"/>
        <v>500</v>
      </c>
      <c r="S84" s="7">
        <f t="shared" si="10"/>
        <v>41</v>
      </c>
      <c r="T84" s="7">
        <f t="shared" si="10"/>
        <v>2590</v>
      </c>
    </row>
    <row r="85" spans="2:21">
      <c r="B85" t="s">
        <v>75</v>
      </c>
      <c r="C85" s="7">
        <f>C60</f>
        <v>394</v>
      </c>
      <c r="D85" s="7">
        <f t="shared" ref="D85:T86" si="11">D60</f>
        <v>58</v>
      </c>
      <c r="E85" s="7">
        <f t="shared" si="11"/>
        <v>105</v>
      </c>
      <c r="F85" s="7">
        <f t="shared" si="11"/>
        <v>38</v>
      </c>
      <c r="G85" s="7">
        <f t="shared" si="11"/>
        <v>99</v>
      </c>
      <c r="H85" s="7">
        <f t="shared" si="11"/>
        <v>58</v>
      </c>
      <c r="I85" s="7">
        <f t="shared" si="11"/>
        <v>140</v>
      </c>
      <c r="J85" s="7">
        <f t="shared" si="11"/>
        <v>107</v>
      </c>
      <c r="K85" s="7">
        <f t="shared" si="11"/>
        <v>694</v>
      </c>
      <c r="L85" s="7">
        <f t="shared" si="11"/>
        <v>48</v>
      </c>
      <c r="M85" s="7">
        <f t="shared" si="11"/>
        <v>170</v>
      </c>
      <c r="N85" s="7">
        <f t="shared" si="11"/>
        <v>188</v>
      </c>
      <c r="O85" s="7">
        <f t="shared" si="11"/>
        <v>63</v>
      </c>
      <c r="P85" s="7">
        <f t="shared" si="11"/>
        <v>128</v>
      </c>
      <c r="Q85" s="7">
        <f t="shared" si="11"/>
        <v>13</v>
      </c>
      <c r="R85" s="7">
        <f t="shared" si="11"/>
        <v>134</v>
      </c>
      <c r="S85" s="7">
        <f t="shared" si="11"/>
        <v>106</v>
      </c>
      <c r="T85" s="7">
        <f t="shared" si="11"/>
        <v>2543</v>
      </c>
    </row>
    <row r="86" spans="2:21">
      <c r="B86" t="s">
        <v>76</v>
      </c>
      <c r="C86" s="7">
        <f>C61</f>
        <v>3526</v>
      </c>
      <c r="D86" s="7">
        <f t="shared" si="11"/>
        <v>627</v>
      </c>
      <c r="E86" s="7">
        <f t="shared" si="11"/>
        <v>519</v>
      </c>
      <c r="F86" s="7">
        <f t="shared" si="11"/>
        <v>387</v>
      </c>
      <c r="G86" s="7">
        <f t="shared" si="11"/>
        <v>882</v>
      </c>
      <c r="H86" s="7">
        <f t="shared" si="11"/>
        <v>296</v>
      </c>
      <c r="I86" s="7">
        <f t="shared" si="11"/>
        <v>945</v>
      </c>
      <c r="J86" s="7">
        <f t="shared" si="11"/>
        <v>1184</v>
      </c>
      <c r="K86" s="7">
        <f t="shared" si="11"/>
        <v>5307</v>
      </c>
      <c r="L86" s="7">
        <f t="shared" si="11"/>
        <v>437</v>
      </c>
      <c r="M86" s="7">
        <f t="shared" si="11"/>
        <v>1518</v>
      </c>
      <c r="N86" s="7">
        <f t="shared" si="11"/>
        <v>2855</v>
      </c>
      <c r="O86" s="7">
        <f t="shared" si="11"/>
        <v>696</v>
      </c>
      <c r="P86" s="7">
        <f t="shared" si="11"/>
        <v>398</v>
      </c>
      <c r="Q86" s="7">
        <f t="shared" si="11"/>
        <v>135</v>
      </c>
      <c r="R86" s="7">
        <f t="shared" si="11"/>
        <v>2674</v>
      </c>
      <c r="S86" s="7">
        <f t="shared" si="11"/>
        <v>1377</v>
      </c>
      <c r="T86" s="7">
        <f t="shared" si="11"/>
        <v>23763</v>
      </c>
    </row>
    <row r="87" spans="2:21">
      <c r="B87" t="s">
        <v>23</v>
      </c>
      <c r="C87" s="7">
        <f>C88-SUM(C80:C86)</f>
        <v>672</v>
      </c>
      <c r="D87" s="7">
        <f t="shared" ref="D87:T87" si="12">D88-SUM(D80:D86)</f>
        <v>118</v>
      </c>
      <c r="E87" s="7">
        <f t="shared" si="12"/>
        <v>132</v>
      </c>
      <c r="F87" s="7">
        <f t="shared" si="12"/>
        <v>125</v>
      </c>
      <c r="G87" s="7">
        <f t="shared" si="12"/>
        <v>142</v>
      </c>
      <c r="H87" s="7">
        <f t="shared" si="12"/>
        <v>57</v>
      </c>
      <c r="I87" s="7">
        <f t="shared" si="12"/>
        <v>277</v>
      </c>
      <c r="J87" s="7">
        <f t="shared" si="12"/>
        <v>249</v>
      </c>
      <c r="K87" s="7">
        <f t="shared" si="12"/>
        <v>1375</v>
      </c>
      <c r="L87" s="7">
        <f t="shared" si="12"/>
        <v>187</v>
      </c>
      <c r="M87" s="7">
        <f t="shared" si="12"/>
        <v>302</v>
      </c>
      <c r="N87" s="7">
        <f t="shared" si="12"/>
        <v>1233</v>
      </c>
      <c r="O87" s="7">
        <f t="shared" si="12"/>
        <v>114</v>
      </c>
      <c r="P87" s="7">
        <f t="shared" si="12"/>
        <v>166</v>
      </c>
      <c r="Q87" s="7">
        <f t="shared" si="12"/>
        <v>39</v>
      </c>
      <c r="R87" s="7">
        <f t="shared" si="12"/>
        <v>523</v>
      </c>
      <c r="S87" s="7">
        <f t="shared" si="12"/>
        <v>433</v>
      </c>
      <c r="T87" s="7">
        <f t="shared" si="12"/>
        <v>6144</v>
      </c>
    </row>
    <row r="88" spans="2:21">
      <c r="B88" t="s">
        <v>89</v>
      </c>
      <c r="C88" s="7">
        <f>C50</f>
        <v>26854</v>
      </c>
      <c r="D88" s="7">
        <f t="shared" ref="D88:T88" si="13">D50</f>
        <v>4798</v>
      </c>
      <c r="E88" s="7">
        <f t="shared" si="13"/>
        <v>4125</v>
      </c>
      <c r="F88" s="7">
        <f t="shared" si="13"/>
        <v>3782</v>
      </c>
      <c r="G88" s="7">
        <f t="shared" si="13"/>
        <v>7119</v>
      </c>
      <c r="H88" s="7">
        <f t="shared" si="13"/>
        <v>2414</v>
      </c>
      <c r="I88" s="7">
        <f t="shared" si="13"/>
        <v>7103</v>
      </c>
      <c r="J88" s="7">
        <f t="shared" si="13"/>
        <v>9491</v>
      </c>
      <c r="K88" s="7">
        <f t="shared" si="13"/>
        <v>26390</v>
      </c>
      <c r="L88" s="7">
        <f t="shared" si="13"/>
        <v>4422</v>
      </c>
      <c r="M88" s="7">
        <f t="shared" si="13"/>
        <v>10255</v>
      </c>
      <c r="N88" s="7">
        <f t="shared" si="13"/>
        <v>19978</v>
      </c>
      <c r="O88" s="7">
        <f t="shared" si="13"/>
        <v>4581</v>
      </c>
      <c r="P88" s="7">
        <f t="shared" si="13"/>
        <v>3849</v>
      </c>
      <c r="Q88" s="7">
        <f t="shared" si="13"/>
        <v>1264</v>
      </c>
      <c r="R88" s="7">
        <f t="shared" si="13"/>
        <v>16203</v>
      </c>
      <c r="S88" s="7">
        <f t="shared" si="13"/>
        <v>8810</v>
      </c>
      <c r="T88" s="7">
        <f t="shared" si="13"/>
        <v>161430</v>
      </c>
    </row>
    <row r="89" spans="2:21">
      <c r="B89" s="14" t="s">
        <v>152</v>
      </c>
      <c r="C89" s="7">
        <f>C82+C83+C86</f>
        <v>19286</v>
      </c>
      <c r="D89" s="7">
        <f t="shared" ref="D89:T89" si="14">D82+D83+D86</f>
        <v>3415</v>
      </c>
      <c r="E89" s="7">
        <f t="shared" si="14"/>
        <v>2800</v>
      </c>
      <c r="F89" s="7">
        <f t="shared" si="14"/>
        <v>2413</v>
      </c>
      <c r="G89" s="7">
        <f t="shared" si="14"/>
        <v>4977</v>
      </c>
      <c r="H89" s="7">
        <f t="shared" si="14"/>
        <v>1666</v>
      </c>
      <c r="I89" s="7">
        <f t="shared" si="14"/>
        <v>4999</v>
      </c>
      <c r="J89" s="7">
        <f t="shared" si="14"/>
        <v>6466</v>
      </c>
      <c r="K89" s="7">
        <f t="shared" si="14"/>
        <v>18544</v>
      </c>
      <c r="L89" s="7">
        <f t="shared" si="14"/>
        <v>3071</v>
      </c>
      <c r="M89" s="7">
        <f t="shared" si="14"/>
        <v>7096</v>
      </c>
      <c r="N89" s="7">
        <f t="shared" si="14"/>
        <v>14093</v>
      </c>
      <c r="O89" s="7">
        <f t="shared" si="14"/>
        <v>3386</v>
      </c>
      <c r="P89" s="7">
        <f t="shared" si="14"/>
        <v>1933</v>
      </c>
      <c r="Q89" s="7">
        <f t="shared" si="14"/>
        <v>832</v>
      </c>
      <c r="R89" s="7">
        <f t="shared" si="14"/>
        <v>12037</v>
      </c>
      <c r="S89" s="7">
        <f t="shared" si="14"/>
        <v>6575</v>
      </c>
      <c r="T89" s="7">
        <f t="shared" si="14"/>
        <v>113589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26189</v>
      </c>
      <c r="D92" s="7">
        <f t="shared" ref="D92:T92" si="15">D93+D94+D95</f>
        <v>4455</v>
      </c>
      <c r="E92" s="7">
        <f t="shared" si="15"/>
        <v>3962</v>
      </c>
      <c r="F92" s="7">
        <f t="shared" si="15"/>
        <v>2770</v>
      </c>
      <c r="G92" s="7">
        <f t="shared" si="15"/>
        <v>6112</v>
      </c>
      <c r="H92" s="7">
        <f t="shared" si="15"/>
        <v>2318</v>
      </c>
      <c r="I92" s="7">
        <f t="shared" si="15"/>
        <v>6499</v>
      </c>
      <c r="J92" s="7">
        <f t="shared" si="15"/>
        <v>8720</v>
      </c>
      <c r="K92" s="7">
        <f t="shared" si="15"/>
        <v>23433</v>
      </c>
      <c r="L92" s="7">
        <f t="shared" si="15"/>
        <v>4229</v>
      </c>
      <c r="M92" s="7">
        <f t="shared" si="15"/>
        <v>9731</v>
      </c>
      <c r="N92" s="7">
        <f t="shared" si="15"/>
        <v>18480</v>
      </c>
      <c r="O92" s="7">
        <f t="shared" si="15"/>
        <v>4308</v>
      </c>
      <c r="P92" s="7">
        <f t="shared" si="15"/>
        <v>2954</v>
      </c>
      <c r="Q92" s="7">
        <f t="shared" si="15"/>
        <v>1122</v>
      </c>
      <c r="R92" s="7">
        <f t="shared" si="15"/>
        <v>14485</v>
      </c>
      <c r="S92" s="7">
        <f t="shared" si="15"/>
        <v>9080</v>
      </c>
      <c r="T92" s="7">
        <f t="shared" si="15"/>
        <v>148847</v>
      </c>
      <c r="U92" s="7"/>
    </row>
    <row r="93" spans="2:21">
      <c r="B93" s="3" t="s">
        <v>96</v>
      </c>
      <c r="C93" s="7">
        <f>C37</f>
        <v>7235</v>
      </c>
      <c r="D93" s="7">
        <f t="shared" ref="D93:T93" si="16">D37</f>
        <v>1626</v>
      </c>
      <c r="E93" s="7">
        <f t="shared" si="16"/>
        <v>1117</v>
      </c>
      <c r="F93" s="7">
        <f t="shared" si="16"/>
        <v>1455</v>
      </c>
      <c r="G93" s="7">
        <f t="shared" si="16"/>
        <v>2461</v>
      </c>
      <c r="H93" s="7">
        <f t="shared" si="16"/>
        <v>699</v>
      </c>
      <c r="I93" s="7">
        <f t="shared" si="16"/>
        <v>1822</v>
      </c>
      <c r="J93" s="7">
        <f t="shared" si="16"/>
        <v>2352</v>
      </c>
      <c r="K93" s="7">
        <f t="shared" si="16"/>
        <v>10671</v>
      </c>
      <c r="L93" s="7">
        <f t="shared" si="16"/>
        <v>659</v>
      </c>
      <c r="M93" s="7">
        <f t="shared" si="16"/>
        <v>2335</v>
      </c>
      <c r="N93" s="7">
        <f t="shared" si="16"/>
        <v>10683</v>
      </c>
      <c r="O93" s="7">
        <f t="shared" si="16"/>
        <v>1488</v>
      </c>
      <c r="P93" s="7">
        <f t="shared" si="16"/>
        <v>3572</v>
      </c>
      <c r="Q93" s="7">
        <f t="shared" si="16"/>
        <v>371</v>
      </c>
      <c r="R93" s="7">
        <f t="shared" si="16"/>
        <v>5648</v>
      </c>
      <c r="S93" s="7">
        <f t="shared" si="16"/>
        <v>17</v>
      </c>
      <c r="T93" s="7">
        <f t="shared" si="16"/>
        <v>54211</v>
      </c>
      <c r="U93" s="7"/>
    </row>
    <row r="94" spans="2:21">
      <c r="B94" s="3" t="s">
        <v>93</v>
      </c>
      <c r="C94" s="7">
        <f>C41-C80</f>
        <v>16351</v>
      </c>
      <c r="D94" s="7">
        <f t="shared" ref="D94:T94" si="17">D41-D80</f>
        <v>2312</v>
      </c>
      <c r="E94" s="7">
        <f t="shared" si="17"/>
        <v>2470</v>
      </c>
      <c r="F94" s="7">
        <f t="shared" si="17"/>
        <v>1038</v>
      </c>
      <c r="G94" s="7">
        <f t="shared" si="17"/>
        <v>3063</v>
      </c>
      <c r="H94" s="7">
        <f t="shared" si="17"/>
        <v>1308</v>
      </c>
      <c r="I94" s="7">
        <f t="shared" si="17"/>
        <v>4167</v>
      </c>
      <c r="J94" s="7">
        <f t="shared" si="17"/>
        <v>5588</v>
      </c>
      <c r="K94" s="7">
        <f t="shared" si="17"/>
        <v>10411</v>
      </c>
      <c r="L94" s="7">
        <f t="shared" si="17"/>
        <v>2992</v>
      </c>
      <c r="M94" s="7">
        <f t="shared" si="17"/>
        <v>6427</v>
      </c>
      <c r="N94" s="7">
        <f t="shared" si="17"/>
        <v>6134</v>
      </c>
      <c r="O94" s="7">
        <f t="shared" si="17"/>
        <v>2482</v>
      </c>
      <c r="P94" s="7">
        <f t="shared" si="17"/>
        <v>-903</v>
      </c>
      <c r="Q94" s="7">
        <f t="shared" si="17"/>
        <v>648</v>
      </c>
      <c r="R94" s="7">
        <f t="shared" si="17"/>
        <v>7201</v>
      </c>
      <c r="S94" s="7">
        <f t="shared" si="17"/>
        <v>8358</v>
      </c>
      <c r="T94" s="7">
        <f t="shared" si="17"/>
        <v>80047</v>
      </c>
      <c r="U94" s="7"/>
    </row>
    <row r="95" spans="2:21">
      <c r="B95" s="3" t="s">
        <v>19</v>
      </c>
      <c r="C95" s="7">
        <f>C43</f>
        <v>2603</v>
      </c>
      <c r="D95" s="7">
        <f t="shared" ref="D95:T95" si="18">D43</f>
        <v>517</v>
      </c>
      <c r="E95" s="7">
        <f t="shared" si="18"/>
        <v>375</v>
      </c>
      <c r="F95" s="7">
        <f t="shared" si="18"/>
        <v>277</v>
      </c>
      <c r="G95" s="7">
        <f t="shared" si="18"/>
        <v>588</v>
      </c>
      <c r="H95" s="7">
        <f t="shared" si="18"/>
        <v>311</v>
      </c>
      <c r="I95" s="7">
        <f t="shared" si="18"/>
        <v>510</v>
      </c>
      <c r="J95" s="7">
        <f t="shared" si="18"/>
        <v>780</v>
      </c>
      <c r="K95" s="7">
        <f t="shared" si="18"/>
        <v>2351</v>
      </c>
      <c r="L95" s="7">
        <f t="shared" si="18"/>
        <v>578</v>
      </c>
      <c r="M95" s="7">
        <f t="shared" si="18"/>
        <v>969</v>
      </c>
      <c r="N95" s="7">
        <f t="shared" si="18"/>
        <v>1663</v>
      </c>
      <c r="O95" s="7">
        <f t="shared" si="18"/>
        <v>338</v>
      </c>
      <c r="P95" s="7">
        <f t="shared" si="18"/>
        <v>285</v>
      </c>
      <c r="Q95" s="7">
        <f t="shared" si="18"/>
        <v>103</v>
      </c>
      <c r="R95" s="7">
        <f t="shared" si="18"/>
        <v>1636</v>
      </c>
      <c r="S95" s="7">
        <f t="shared" si="18"/>
        <v>705</v>
      </c>
      <c r="T95" s="7">
        <f t="shared" si="18"/>
        <v>14589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25736</v>
      </c>
      <c r="D98" s="7">
        <f t="shared" ref="D98:S98" si="19">SUM(D99:D101)</f>
        <v>4513</v>
      </c>
      <c r="E98" s="7">
        <f t="shared" si="19"/>
        <v>3968</v>
      </c>
      <c r="F98" s="7">
        <f t="shared" si="19"/>
        <v>3265</v>
      </c>
      <c r="G98" s="7">
        <f t="shared" si="19"/>
        <v>6048</v>
      </c>
      <c r="H98" s="7">
        <f t="shared" si="19"/>
        <v>2314</v>
      </c>
      <c r="I98" s="7">
        <f t="shared" si="19"/>
        <v>6612</v>
      </c>
      <c r="J98" s="7">
        <f t="shared" si="19"/>
        <v>8977</v>
      </c>
      <c r="K98" s="7">
        <f t="shared" si="19"/>
        <v>25161</v>
      </c>
      <c r="L98" s="7">
        <f t="shared" si="19"/>
        <v>4134</v>
      </c>
      <c r="M98" s="7">
        <f t="shared" si="19"/>
        <v>9742</v>
      </c>
      <c r="N98" s="7">
        <f t="shared" si="19"/>
        <v>19343</v>
      </c>
      <c r="O98" s="7">
        <f t="shared" si="19"/>
        <v>4338</v>
      </c>
      <c r="P98" s="7">
        <f t="shared" si="19"/>
        <v>2816</v>
      </c>
      <c r="Q98" s="7">
        <f t="shared" si="19"/>
        <v>1202</v>
      </c>
      <c r="R98" s="7">
        <f t="shared" si="19"/>
        <v>15767</v>
      </c>
      <c r="S98" s="7">
        <f t="shared" si="19"/>
        <v>8355</v>
      </c>
      <c r="T98" s="7">
        <f>SUM(T99:T101)</f>
        <v>152291</v>
      </c>
    </row>
    <row r="99" spans="2:20">
      <c r="B99" s="3" t="s">
        <v>21</v>
      </c>
      <c r="C99" s="7">
        <f>C81</f>
        <v>5030</v>
      </c>
      <c r="D99" s="7">
        <f t="shared" ref="D99:T99" si="20">D81</f>
        <v>870</v>
      </c>
      <c r="E99" s="7">
        <f t="shared" si="20"/>
        <v>901</v>
      </c>
      <c r="F99" s="7">
        <f t="shared" si="20"/>
        <v>614</v>
      </c>
      <c r="G99" s="7">
        <f t="shared" si="20"/>
        <v>779</v>
      </c>
      <c r="H99" s="7">
        <f t="shared" si="20"/>
        <v>517</v>
      </c>
      <c r="I99" s="7">
        <f t="shared" si="20"/>
        <v>1130</v>
      </c>
      <c r="J99" s="7">
        <f t="shared" si="20"/>
        <v>2078</v>
      </c>
      <c r="K99" s="7">
        <f t="shared" si="20"/>
        <v>3897</v>
      </c>
      <c r="L99" s="7">
        <f t="shared" si="20"/>
        <v>797</v>
      </c>
      <c r="M99" s="7">
        <f t="shared" si="20"/>
        <v>2024</v>
      </c>
      <c r="N99" s="7">
        <f t="shared" si="20"/>
        <v>3413</v>
      </c>
      <c r="O99" s="7">
        <f t="shared" si="20"/>
        <v>738</v>
      </c>
      <c r="P99" s="7">
        <f t="shared" si="20"/>
        <v>559</v>
      </c>
      <c r="Q99" s="7">
        <f t="shared" si="20"/>
        <v>305</v>
      </c>
      <c r="R99" s="7">
        <f t="shared" si="20"/>
        <v>2573</v>
      </c>
      <c r="S99" s="7">
        <f t="shared" si="20"/>
        <v>1200</v>
      </c>
      <c r="T99" s="7">
        <f t="shared" si="20"/>
        <v>27425</v>
      </c>
    </row>
    <row r="100" spans="2:20">
      <c r="B100" s="3" t="s">
        <v>22</v>
      </c>
      <c r="C100" s="7">
        <f>C84</f>
        <v>354</v>
      </c>
      <c r="D100" s="7">
        <f t="shared" ref="D100:T100" si="21">D84</f>
        <v>52</v>
      </c>
      <c r="E100" s="7">
        <f t="shared" si="21"/>
        <v>30</v>
      </c>
      <c r="F100" s="7">
        <f t="shared" si="21"/>
        <v>75</v>
      </c>
      <c r="G100" s="7">
        <f t="shared" si="21"/>
        <v>51</v>
      </c>
      <c r="H100" s="7">
        <f t="shared" si="21"/>
        <v>16</v>
      </c>
      <c r="I100" s="7">
        <f t="shared" si="21"/>
        <v>66</v>
      </c>
      <c r="J100" s="7">
        <f t="shared" si="21"/>
        <v>77</v>
      </c>
      <c r="K100" s="7">
        <f t="shared" si="21"/>
        <v>651</v>
      </c>
      <c r="L100" s="7">
        <f t="shared" si="21"/>
        <v>31</v>
      </c>
      <c r="M100" s="7">
        <f t="shared" si="21"/>
        <v>150</v>
      </c>
      <c r="N100" s="7">
        <f t="shared" si="21"/>
        <v>416</v>
      </c>
      <c r="O100" s="7">
        <f t="shared" si="21"/>
        <v>37</v>
      </c>
      <c r="P100" s="7">
        <f t="shared" si="21"/>
        <v>30</v>
      </c>
      <c r="Q100" s="7">
        <f t="shared" si="21"/>
        <v>13</v>
      </c>
      <c r="R100" s="7">
        <f t="shared" si="21"/>
        <v>500</v>
      </c>
      <c r="S100" s="7">
        <f t="shared" si="21"/>
        <v>41</v>
      </c>
      <c r="T100" s="7">
        <f t="shared" si="21"/>
        <v>2590</v>
      </c>
    </row>
    <row r="101" spans="2:20">
      <c r="B101" s="3" t="s">
        <v>97</v>
      </c>
      <c r="C101" s="7">
        <f>C82+C83+C85+C86+C87</f>
        <v>20352</v>
      </c>
      <c r="D101" s="7">
        <f t="shared" ref="D101:T101" si="22">D82+D83+D85+D86+D87</f>
        <v>3591</v>
      </c>
      <c r="E101" s="7">
        <f t="shared" si="22"/>
        <v>3037</v>
      </c>
      <c r="F101" s="7">
        <f t="shared" si="22"/>
        <v>2576</v>
      </c>
      <c r="G101" s="7">
        <f t="shared" si="22"/>
        <v>5218</v>
      </c>
      <c r="H101" s="7">
        <f t="shared" si="22"/>
        <v>1781</v>
      </c>
      <c r="I101" s="7">
        <f t="shared" si="22"/>
        <v>5416</v>
      </c>
      <c r="J101" s="7">
        <f t="shared" si="22"/>
        <v>6822</v>
      </c>
      <c r="K101" s="7">
        <f t="shared" si="22"/>
        <v>20613</v>
      </c>
      <c r="L101" s="7">
        <f t="shared" si="22"/>
        <v>3306</v>
      </c>
      <c r="M101" s="7">
        <f t="shared" si="22"/>
        <v>7568</v>
      </c>
      <c r="N101" s="7">
        <f t="shared" si="22"/>
        <v>15514</v>
      </c>
      <c r="O101" s="7">
        <f t="shared" si="22"/>
        <v>3563</v>
      </c>
      <c r="P101" s="7">
        <f t="shared" si="22"/>
        <v>2227</v>
      </c>
      <c r="Q101" s="7">
        <f t="shared" si="22"/>
        <v>884</v>
      </c>
      <c r="R101" s="7">
        <f t="shared" si="22"/>
        <v>12694</v>
      </c>
      <c r="S101" s="7">
        <f t="shared" si="22"/>
        <v>7114</v>
      </c>
      <c r="T101" s="7">
        <f t="shared" si="22"/>
        <v>122276</v>
      </c>
    </row>
    <row r="102" spans="2:20">
      <c r="B102" s="3" t="s">
        <v>24</v>
      </c>
    </row>
    <row r="103" spans="2:20">
      <c r="B103" t="s">
        <v>25</v>
      </c>
      <c r="C103" s="7">
        <f>C82</f>
        <v>11646</v>
      </c>
      <c r="D103" s="7">
        <f t="shared" ref="D103:T104" si="23">D82</f>
        <v>2042</v>
      </c>
      <c r="E103" s="7">
        <f t="shared" si="23"/>
        <v>1670</v>
      </c>
      <c r="F103" s="7">
        <f t="shared" si="23"/>
        <v>1400</v>
      </c>
      <c r="G103" s="7">
        <f t="shared" si="23"/>
        <v>2955</v>
      </c>
      <c r="H103" s="7">
        <f t="shared" si="23"/>
        <v>913</v>
      </c>
      <c r="I103" s="7">
        <f t="shared" si="23"/>
        <v>3144</v>
      </c>
      <c r="J103" s="7">
        <f t="shared" si="23"/>
        <v>4022</v>
      </c>
      <c r="K103" s="7">
        <f t="shared" si="23"/>
        <v>9282</v>
      </c>
      <c r="L103" s="7">
        <f t="shared" si="23"/>
        <v>1899</v>
      </c>
      <c r="M103" s="7">
        <f t="shared" si="23"/>
        <v>4019</v>
      </c>
      <c r="N103" s="7">
        <f t="shared" si="23"/>
        <v>8074</v>
      </c>
      <c r="O103" s="7">
        <f t="shared" si="23"/>
        <v>2033</v>
      </c>
      <c r="P103" s="7">
        <f t="shared" si="23"/>
        <v>1103</v>
      </c>
      <c r="Q103" s="7">
        <f t="shared" si="23"/>
        <v>491</v>
      </c>
      <c r="R103" s="7">
        <f t="shared" si="23"/>
        <v>5938</v>
      </c>
      <c r="S103" s="7">
        <f t="shared" si="23"/>
        <v>3774</v>
      </c>
      <c r="T103" s="7">
        <f t="shared" si="23"/>
        <v>64405</v>
      </c>
    </row>
    <row r="104" spans="2:20">
      <c r="B104" t="s">
        <v>26</v>
      </c>
      <c r="C104" s="7">
        <f>C83</f>
        <v>4114</v>
      </c>
      <c r="D104" s="7">
        <f t="shared" si="23"/>
        <v>746</v>
      </c>
      <c r="E104" s="7">
        <f t="shared" si="23"/>
        <v>611</v>
      </c>
      <c r="F104" s="7">
        <f t="shared" si="23"/>
        <v>626</v>
      </c>
      <c r="G104" s="7">
        <f t="shared" si="23"/>
        <v>1140</v>
      </c>
      <c r="H104" s="7">
        <f t="shared" si="23"/>
        <v>457</v>
      </c>
      <c r="I104" s="7">
        <f t="shared" si="23"/>
        <v>910</v>
      </c>
      <c r="J104" s="7">
        <f t="shared" si="23"/>
        <v>1260</v>
      </c>
      <c r="K104" s="7">
        <f t="shared" si="23"/>
        <v>3955</v>
      </c>
      <c r="L104" s="7">
        <f t="shared" si="23"/>
        <v>735</v>
      </c>
      <c r="M104" s="7">
        <f t="shared" si="23"/>
        <v>1559</v>
      </c>
      <c r="N104" s="7">
        <f t="shared" si="23"/>
        <v>3164</v>
      </c>
      <c r="O104" s="7">
        <f t="shared" si="23"/>
        <v>657</v>
      </c>
      <c r="P104" s="7">
        <f t="shared" si="23"/>
        <v>432</v>
      </c>
      <c r="Q104" s="7">
        <f t="shared" si="23"/>
        <v>206</v>
      </c>
      <c r="R104" s="7">
        <f t="shared" si="23"/>
        <v>3425</v>
      </c>
      <c r="S104" s="7">
        <f t="shared" si="23"/>
        <v>1424</v>
      </c>
      <c r="T104" s="7">
        <f t="shared" si="23"/>
        <v>25421</v>
      </c>
    </row>
    <row r="105" spans="2:20">
      <c r="B105" s="3" t="s">
        <v>27</v>
      </c>
      <c r="C105" s="7">
        <f>C85+C86</f>
        <v>3920</v>
      </c>
      <c r="D105" s="7">
        <f t="shared" ref="D105:T105" si="24">D85+D86</f>
        <v>685</v>
      </c>
      <c r="E105" s="7">
        <f t="shared" si="24"/>
        <v>624</v>
      </c>
      <c r="F105" s="7">
        <f t="shared" si="24"/>
        <v>425</v>
      </c>
      <c r="G105" s="7">
        <f t="shared" si="24"/>
        <v>981</v>
      </c>
      <c r="H105" s="7">
        <f t="shared" si="24"/>
        <v>354</v>
      </c>
      <c r="I105" s="7">
        <f t="shared" si="24"/>
        <v>1085</v>
      </c>
      <c r="J105" s="7">
        <f t="shared" si="24"/>
        <v>1291</v>
      </c>
      <c r="K105" s="7">
        <f t="shared" si="24"/>
        <v>6001</v>
      </c>
      <c r="L105" s="7">
        <f t="shared" si="24"/>
        <v>485</v>
      </c>
      <c r="M105" s="7">
        <f t="shared" si="24"/>
        <v>1688</v>
      </c>
      <c r="N105" s="7">
        <f t="shared" si="24"/>
        <v>3043</v>
      </c>
      <c r="O105" s="7">
        <f t="shared" si="24"/>
        <v>759</v>
      </c>
      <c r="P105" s="7">
        <f t="shared" si="24"/>
        <v>526</v>
      </c>
      <c r="Q105" s="7">
        <f t="shared" si="24"/>
        <v>148</v>
      </c>
      <c r="R105" s="7">
        <f t="shared" si="24"/>
        <v>2808</v>
      </c>
      <c r="S105" s="7">
        <f t="shared" si="24"/>
        <v>1483</v>
      </c>
      <c r="T105" s="7">
        <f t="shared" si="24"/>
        <v>26306</v>
      </c>
    </row>
    <row r="106" spans="2:20">
      <c r="B106" s="3" t="s">
        <v>23</v>
      </c>
      <c r="C106" s="7">
        <f>C101-C103-C104-C105</f>
        <v>672</v>
      </c>
      <c r="D106" s="7">
        <f t="shared" ref="D106:T106" si="25">D101-D103-D104-D105</f>
        <v>118</v>
      </c>
      <c r="E106" s="7">
        <f t="shared" si="25"/>
        <v>132</v>
      </c>
      <c r="F106" s="7">
        <f t="shared" si="25"/>
        <v>125</v>
      </c>
      <c r="G106" s="7">
        <f t="shared" si="25"/>
        <v>142</v>
      </c>
      <c r="H106" s="7">
        <f t="shared" si="25"/>
        <v>57</v>
      </c>
      <c r="I106" s="7">
        <f t="shared" si="25"/>
        <v>277</v>
      </c>
      <c r="J106" s="7">
        <f t="shared" si="25"/>
        <v>249</v>
      </c>
      <c r="K106" s="7">
        <f t="shared" si="25"/>
        <v>1375</v>
      </c>
      <c r="L106" s="7">
        <f t="shared" si="25"/>
        <v>187</v>
      </c>
      <c r="M106" s="7">
        <f t="shared" si="25"/>
        <v>302</v>
      </c>
      <c r="N106" s="7">
        <f t="shared" si="25"/>
        <v>1233</v>
      </c>
      <c r="O106" s="7">
        <f t="shared" si="25"/>
        <v>114</v>
      </c>
      <c r="P106" s="7">
        <f t="shared" si="25"/>
        <v>166</v>
      </c>
      <c r="Q106" s="7">
        <f t="shared" si="25"/>
        <v>39</v>
      </c>
      <c r="R106" s="7">
        <f t="shared" si="25"/>
        <v>523</v>
      </c>
      <c r="S106" s="7">
        <f t="shared" si="25"/>
        <v>433</v>
      </c>
      <c r="T106" s="7">
        <f t="shared" si="25"/>
        <v>6144</v>
      </c>
    </row>
    <row r="107" spans="2:20">
      <c r="B107" s="4"/>
    </row>
    <row r="108" spans="2:20">
      <c r="B108" s="2" t="s">
        <v>28</v>
      </c>
      <c r="C108" s="7">
        <f>C92-C98</f>
        <v>453</v>
      </c>
      <c r="D108" s="7">
        <f t="shared" ref="D108:T108" si="26">D92-D98</f>
        <v>-58</v>
      </c>
      <c r="E108" s="7">
        <f t="shared" si="26"/>
        <v>-6</v>
      </c>
      <c r="F108" s="7">
        <f t="shared" si="26"/>
        <v>-495</v>
      </c>
      <c r="G108" s="7">
        <f t="shared" si="26"/>
        <v>64</v>
      </c>
      <c r="H108" s="7">
        <f t="shared" si="26"/>
        <v>4</v>
      </c>
      <c r="I108" s="7">
        <f t="shared" si="26"/>
        <v>-113</v>
      </c>
      <c r="J108" s="7">
        <f t="shared" si="26"/>
        <v>-257</v>
      </c>
      <c r="K108" s="7">
        <f t="shared" si="26"/>
        <v>-1728</v>
      </c>
      <c r="L108" s="7">
        <f t="shared" si="26"/>
        <v>95</v>
      </c>
      <c r="M108" s="7">
        <f t="shared" si="26"/>
        <v>-11</v>
      </c>
      <c r="N108" s="7">
        <f t="shared" si="26"/>
        <v>-863</v>
      </c>
      <c r="O108" s="7">
        <f t="shared" si="26"/>
        <v>-30</v>
      </c>
      <c r="P108" s="7">
        <f t="shared" si="26"/>
        <v>138</v>
      </c>
      <c r="Q108" s="7">
        <f t="shared" si="26"/>
        <v>-80</v>
      </c>
      <c r="R108" s="7">
        <f t="shared" si="26"/>
        <v>-1282</v>
      </c>
      <c r="S108" s="7">
        <f t="shared" si="26"/>
        <v>725</v>
      </c>
      <c r="T108" s="7">
        <f t="shared" si="26"/>
        <v>-3444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148645</v>
      </c>
      <c r="D112" s="7">
        <f t="shared" ref="D112:T112" si="28">D46</f>
        <v>34228</v>
      </c>
      <c r="E112" s="7">
        <f t="shared" si="28"/>
        <v>23239</v>
      </c>
      <c r="F112" s="7">
        <f t="shared" si="28"/>
        <v>26145</v>
      </c>
      <c r="G112" s="7">
        <f t="shared" si="28"/>
        <v>41656</v>
      </c>
      <c r="H112" s="7">
        <f t="shared" si="28"/>
        <v>12846</v>
      </c>
      <c r="I112" s="7">
        <f t="shared" si="28"/>
        <v>38707</v>
      </c>
      <c r="J112" s="7">
        <f t="shared" si="28"/>
        <v>55832</v>
      </c>
      <c r="K112" s="7">
        <f t="shared" si="28"/>
        <v>203403</v>
      </c>
      <c r="L112" s="7">
        <f t="shared" si="28"/>
        <v>17482</v>
      </c>
      <c r="M112" s="7">
        <f t="shared" si="28"/>
        <v>56234</v>
      </c>
      <c r="N112" s="7">
        <f t="shared" si="28"/>
        <v>194533</v>
      </c>
      <c r="O112" s="7">
        <f t="shared" si="28"/>
        <v>27990</v>
      </c>
      <c r="P112" s="7">
        <f t="shared" si="28"/>
        <v>17959</v>
      </c>
      <c r="Q112" s="7">
        <f t="shared" si="28"/>
        <v>7963</v>
      </c>
      <c r="R112" s="7">
        <f t="shared" si="28"/>
        <v>105193</v>
      </c>
      <c r="S112" s="7">
        <f t="shared" si="28"/>
        <v>65092</v>
      </c>
      <c r="T112" s="7">
        <f t="shared" si="28"/>
        <v>1080807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1" zoomScale="125" zoomScaleNormal="125" zoomScalePageLayoutView="125" workbookViewId="0">
      <pane xSplit="18500" topLeftCell="S1"/>
      <selection activeCell="B89" sqref="B89:T89"/>
      <selection pane="topRight" activeCell="M30" sqref="M30"/>
    </sheetView>
  </sheetViews>
  <sheetFormatPr baseColWidth="10" defaultRowHeight="15" x14ac:dyDescent="0"/>
  <cols>
    <col min="1" max="1" width="5.5" customWidth="1"/>
    <col min="2" max="2" width="48.5" customWidth="1"/>
  </cols>
  <sheetData>
    <row r="2" spans="2:20">
      <c r="B2" t="s">
        <v>91</v>
      </c>
    </row>
    <row r="3" spans="2:20">
      <c r="B3">
        <v>2006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24898</v>
      </c>
      <c r="D5" s="7">
        <v>4431</v>
      </c>
      <c r="E5" s="7">
        <v>3794</v>
      </c>
      <c r="F5" s="7">
        <v>3181</v>
      </c>
      <c r="G5" s="7">
        <v>6590</v>
      </c>
      <c r="H5" s="7">
        <v>2162</v>
      </c>
      <c r="I5" s="7">
        <v>6369</v>
      </c>
      <c r="J5" s="7">
        <v>8753</v>
      </c>
      <c r="K5" s="7">
        <v>23293</v>
      </c>
      <c r="L5" s="7">
        <v>4142</v>
      </c>
      <c r="M5" s="7">
        <v>9384</v>
      </c>
      <c r="N5" s="7">
        <v>18061</v>
      </c>
      <c r="O5" s="7">
        <v>4250</v>
      </c>
      <c r="P5" s="7">
        <v>3724</v>
      </c>
      <c r="Q5" s="7">
        <v>1102</v>
      </c>
      <c r="R5" s="7">
        <v>13901</v>
      </c>
      <c r="S5" s="7">
        <v>8759</v>
      </c>
      <c r="T5" s="7">
        <v>146788</v>
      </c>
    </row>
    <row r="6" spans="2:20">
      <c r="B6" t="s">
        <v>37</v>
      </c>
      <c r="C6" s="7">
        <v>23314</v>
      </c>
      <c r="D6" s="7">
        <v>4053</v>
      </c>
      <c r="E6" s="7">
        <v>3436</v>
      </c>
      <c r="F6" s="7">
        <v>2996</v>
      </c>
      <c r="G6" s="7">
        <v>6241</v>
      </c>
      <c r="H6" s="7">
        <v>1995</v>
      </c>
      <c r="I6" s="7">
        <v>5893</v>
      </c>
      <c r="J6" s="7">
        <v>8028</v>
      </c>
      <c r="K6" s="7">
        <v>22082</v>
      </c>
      <c r="L6" s="7">
        <v>3657</v>
      </c>
      <c r="M6" s="7">
        <v>8518</v>
      </c>
      <c r="N6" s="7">
        <v>17036</v>
      </c>
      <c r="O6" s="7">
        <v>3994</v>
      </c>
      <c r="P6" s="7">
        <v>3648</v>
      </c>
      <c r="Q6" s="7">
        <v>1042</v>
      </c>
      <c r="R6" s="7">
        <v>13254</v>
      </c>
      <c r="S6" s="7">
        <v>8607</v>
      </c>
      <c r="T6" s="7">
        <v>137788</v>
      </c>
    </row>
    <row r="7" spans="2:20">
      <c r="B7" t="s">
        <v>38</v>
      </c>
      <c r="C7" s="7">
        <v>304</v>
      </c>
      <c r="D7" s="7">
        <v>135</v>
      </c>
      <c r="E7" s="7">
        <v>44</v>
      </c>
      <c r="F7" s="7">
        <v>98</v>
      </c>
      <c r="G7" s="7">
        <v>68</v>
      </c>
      <c r="H7" s="7">
        <v>50</v>
      </c>
      <c r="I7" s="7">
        <v>78</v>
      </c>
      <c r="J7" s="7">
        <v>105</v>
      </c>
      <c r="K7" s="7">
        <v>592</v>
      </c>
      <c r="L7" s="7">
        <v>58</v>
      </c>
      <c r="M7" s="7">
        <v>190</v>
      </c>
      <c r="N7" s="7">
        <v>315</v>
      </c>
      <c r="O7" s="7">
        <v>53</v>
      </c>
      <c r="P7" s="7">
        <v>41</v>
      </c>
      <c r="Q7" s="7">
        <v>27</v>
      </c>
      <c r="R7" s="7">
        <v>341</v>
      </c>
      <c r="S7" s="7">
        <v>125</v>
      </c>
      <c r="T7" s="7">
        <v>2624</v>
      </c>
    </row>
    <row r="8" spans="2:20">
      <c r="B8" t="s">
        <v>39</v>
      </c>
      <c r="C8" s="7">
        <v>575</v>
      </c>
      <c r="D8" s="7">
        <v>83</v>
      </c>
      <c r="E8" s="7">
        <v>106</v>
      </c>
      <c r="F8" s="7">
        <v>53</v>
      </c>
      <c r="G8" s="7">
        <v>135</v>
      </c>
      <c r="H8" s="7">
        <v>63</v>
      </c>
      <c r="I8" s="7">
        <v>78</v>
      </c>
      <c r="J8" s="7">
        <v>195</v>
      </c>
      <c r="K8" s="7">
        <v>679</v>
      </c>
      <c r="L8" s="7">
        <v>90</v>
      </c>
      <c r="M8" s="7">
        <v>196</v>
      </c>
      <c r="N8" s="7">
        <v>435</v>
      </c>
      <c r="O8" s="7">
        <v>88</v>
      </c>
      <c r="P8" s="7">
        <v>30</v>
      </c>
      <c r="Q8" s="7">
        <v>15</v>
      </c>
      <c r="R8" s="7">
        <v>412</v>
      </c>
      <c r="S8" s="7">
        <v>153</v>
      </c>
      <c r="T8" s="7">
        <v>3386</v>
      </c>
    </row>
    <row r="9" spans="2:20">
      <c r="B9" t="s">
        <v>40</v>
      </c>
      <c r="C9" s="7">
        <v>283</v>
      </c>
      <c r="D9" s="7">
        <v>67</v>
      </c>
      <c r="E9" s="7">
        <v>58</v>
      </c>
      <c r="F9" s="7">
        <v>22</v>
      </c>
      <c r="G9" s="7">
        <v>39</v>
      </c>
      <c r="H9" s="7">
        <v>52</v>
      </c>
      <c r="I9" s="7">
        <v>56</v>
      </c>
      <c r="J9" s="7">
        <v>115</v>
      </c>
      <c r="K9" s="7">
        <v>354</v>
      </c>
      <c r="L9" s="7">
        <v>35</v>
      </c>
      <c r="M9" s="7">
        <v>76</v>
      </c>
      <c r="N9" s="7">
        <v>287</v>
      </c>
      <c r="O9" s="7">
        <v>43</v>
      </c>
      <c r="P9" s="7">
        <v>31</v>
      </c>
      <c r="Q9" s="7">
        <v>15</v>
      </c>
      <c r="R9" s="7">
        <v>206</v>
      </c>
      <c r="S9" s="7">
        <v>91</v>
      </c>
      <c r="T9" s="7">
        <v>1830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492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1087</v>
      </c>
      <c r="Q10" s="7">
        <v>0</v>
      </c>
      <c r="R10" s="7">
        <v>0</v>
      </c>
      <c r="S10" s="7">
        <v>0</v>
      </c>
      <c r="T10" s="7">
        <v>1579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23</v>
      </c>
    </row>
    <row r="12" spans="2:20">
      <c r="B12" s="1" t="s">
        <v>43</v>
      </c>
      <c r="C12" s="7">
        <v>3830</v>
      </c>
      <c r="D12" s="7">
        <v>641</v>
      </c>
      <c r="E12" s="7">
        <v>388</v>
      </c>
      <c r="F12" s="7">
        <v>782</v>
      </c>
      <c r="G12" s="7">
        <v>1019</v>
      </c>
      <c r="H12" s="7">
        <v>321</v>
      </c>
      <c r="I12" s="7">
        <v>974</v>
      </c>
      <c r="J12" s="7">
        <v>958</v>
      </c>
      <c r="K12" s="7">
        <v>4867</v>
      </c>
      <c r="L12" s="7">
        <v>282</v>
      </c>
      <c r="M12" s="7">
        <v>869</v>
      </c>
      <c r="N12" s="7">
        <v>4543</v>
      </c>
      <c r="O12" s="7">
        <v>832</v>
      </c>
      <c r="P12" s="7">
        <v>608</v>
      </c>
      <c r="Q12" s="7">
        <v>164</v>
      </c>
      <c r="R12" s="7">
        <v>3136</v>
      </c>
      <c r="S12" s="7">
        <v>10</v>
      </c>
      <c r="T12" s="7">
        <v>24224</v>
      </c>
    </row>
    <row r="13" spans="2:20">
      <c r="B13" s="1" t="s">
        <v>44</v>
      </c>
      <c r="C13" s="7">
        <v>25</v>
      </c>
      <c r="D13" s="7">
        <v>19</v>
      </c>
      <c r="E13" s="7">
        <v>18</v>
      </c>
      <c r="F13" s="7">
        <v>16</v>
      </c>
      <c r="G13" s="7">
        <v>7</v>
      </c>
      <c r="H13" s="7">
        <v>1</v>
      </c>
      <c r="I13" s="7">
        <v>19</v>
      </c>
      <c r="J13" s="7">
        <v>10</v>
      </c>
      <c r="K13" s="7">
        <v>70</v>
      </c>
      <c r="L13" s="7">
        <v>32</v>
      </c>
      <c r="M13" s="7">
        <v>18</v>
      </c>
      <c r="N13" s="7">
        <v>44</v>
      </c>
      <c r="O13" s="7">
        <v>21</v>
      </c>
      <c r="P13" s="7">
        <v>1</v>
      </c>
      <c r="Q13" s="7">
        <v>2</v>
      </c>
      <c r="R13" s="7">
        <v>24</v>
      </c>
      <c r="S13" s="7">
        <v>6</v>
      </c>
      <c r="T13" s="7">
        <v>333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192</v>
      </c>
      <c r="D15" s="7">
        <v>9</v>
      </c>
      <c r="E15" s="7">
        <v>15</v>
      </c>
      <c r="F15" s="7">
        <v>7</v>
      </c>
      <c r="G15" s="7">
        <v>35</v>
      </c>
      <c r="H15" s="7">
        <v>11</v>
      </c>
      <c r="I15" s="7">
        <v>14</v>
      </c>
      <c r="J15" s="7">
        <v>35</v>
      </c>
      <c r="K15" s="7">
        <v>39</v>
      </c>
      <c r="L15" s="7">
        <v>22</v>
      </c>
      <c r="M15" s="7">
        <v>43</v>
      </c>
      <c r="N15" s="7">
        <v>70</v>
      </c>
      <c r="O15" s="7">
        <v>26</v>
      </c>
      <c r="P15" s="7">
        <v>39</v>
      </c>
      <c r="Q15" s="7">
        <v>2</v>
      </c>
      <c r="R15" s="7">
        <v>45</v>
      </c>
      <c r="S15" s="7">
        <v>66</v>
      </c>
      <c r="T15" s="7">
        <v>670</v>
      </c>
    </row>
    <row r="16" spans="2:20">
      <c r="B16" t="s">
        <v>47</v>
      </c>
      <c r="C16" s="7">
        <v>5</v>
      </c>
      <c r="D16" s="7">
        <v>1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41</v>
      </c>
      <c r="K16" s="7">
        <v>1</v>
      </c>
      <c r="L16" s="7">
        <v>0</v>
      </c>
      <c r="M16" s="7">
        <v>4</v>
      </c>
      <c r="N16" s="7">
        <v>3</v>
      </c>
      <c r="O16" s="7">
        <v>0</v>
      </c>
      <c r="P16" s="7">
        <v>12</v>
      </c>
      <c r="Q16" s="7">
        <v>0</v>
      </c>
      <c r="R16" s="7">
        <v>3</v>
      </c>
      <c r="S16" s="7">
        <v>2</v>
      </c>
      <c r="T16" s="7">
        <v>74</v>
      </c>
    </row>
    <row r="17" spans="2:20">
      <c r="B17" t="s">
        <v>48</v>
      </c>
      <c r="C17" s="7">
        <v>0</v>
      </c>
      <c r="D17" s="7">
        <v>-1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2698</v>
      </c>
      <c r="D18" s="7">
        <v>719</v>
      </c>
      <c r="E18" s="7">
        <v>521</v>
      </c>
      <c r="F18" s="7">
        <v>498</v>
      </c>
      <c r="G18" s="7">
        <v>693</v>
      </c>
      <c r="H18" s="7">
        <v>274</v>
      </c>
      <c r="I18" s="7">
        <v>634</v>
      </c>
      <c r="J18" s="7">
        <v>1047</v>
      </c>
      <c r="K18" s="7">
        <v>4726</v>
      </c>
      <c r="L18" s="7">
        <v>272</v>
      </c>
      <c r="M18" s="7">
        <v>980</v>
      </c>
      <c r="N18" s="7">
        <v>4928</v>
      </c>
      <c r="O18" s="7">
        <v>495</v>
      </c>
      <c r="P18" s="7">
        <v>1539</v>
      </c>
      <c r="Q18" s="7">
        <v>161</v>
      </c>
      <c r="R18" s="7">
        <v>2120</v>
      </c>
      <c r="S18" s="7">
        <v>0</v>
      </c>
      <c r="T18" s="7">
        <v>22305</v>
      </c>
    </row>
    <row r="19" spans="2:20">
      <c r="B19" s="1" t="s">
        <v>50</v>
      </c>
      <c r="C19" s="7">
        <v>128</v>
      </c>
      <c r="D19" s="7">
        <v>51</v>
      </c>
      <c r="E19" s="7">
        <v>34</v>
      </c>
      <c r="F19" s="7">
        <v>43</v>
      </c>
      <c r="G19" s="7">
        <v>38</v>
      </c>
      <c r="H19" s="7">
        <v>27</v>
      </c>
      <c r="I19" s="7">
        <v>26</v>
      </c>
      <c r="J19" s="7">
        <v>67</v>
      </c>
      <c r="K19" s="7">
        <v>363</v>
      </c>
      <c r="L19" s="7">
        <v>12</v>
      </c>
      <c r="M19" s="7">
        <v>69</v>
      </c>
      <c r="N19" s="7">
        <v>415</v>
      </c>
      <c r="O19" s="7">
        <v>28</v>
      </c>
      <c r="P19" s="7">
        <v>56</v>
      </c>
      <c r="Q19" s="7">
        <v>17</v>
      </c>
      <c r="R19" s="7">
        <v>149</v>
      </c>
      <c r="S19" s="7">
        <v>0</v>
      </c>
      <c r="T19" s="7">
        <v>1523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70</v>
      </c>
      <c r="D22" s="7">
        <v>13</v>
      </c>
      <c r="E22" s="7">
        <v>11</v>
      </c>
      <c r="F22" s="7">
        <v>8</v>
      </c>
      <c r="G22" s="7">
        <v>11</v>
      </c>
      <c r="H22" s="7">
        <v>5</v>
      </c>
      <c r="I22" s="7">
        <v>18</v>
      </c>
      <c r="J22" s="7">
        <v>22</v>
      </c>
      <c r="K22" s="7">
        <v>42</v>
      </c>
      <c r="L22" s="7">
        <v>5</v>
      </c>
      <c r="M22" s="7">
        <v>11</v>
      </c>
      <c r="N22" s="7">
        <v>73</v>
      </c>
      <c r="O22" s="7">
        <v>16</v>
      </c>
      <c r="P22" s="7">
        <v>46</v>
      </c>
      <c r="Q22" s="7">
        <v>3</v>
      </c>
      <c r="R22" s="7">
        <v>17</v>
      </c>
      <c r="S22" s="7">
        <v>28</v>
      </c>
      <c r="T22" s="7">
        <v>399</v>
      </c>
    </row>
    <row r="23" spans="2:20">
      <c r="B23" t="s">
        <v>54</v>
      </c>
      <c r="C23" s="7">
        <v>14887</v>
      </c>
      <c r="D23" s="7">
        <v>2266</v>
      </c>
      <c r="E23" s="7">
        <v>2195</v>
      </c>
      <c r="F23" s="7">
        <v>1436</v>
      </c>
      <c r="G23" s="7">
        <v>3610</v>
      </c>
      <c r="H23" s="7">
        <v>1152</v>
      </c>
      <c r="I23" s="7">
        <v>3911</v>
      </c>
      <c r="J23" s="7">
        <v>5316</v>
      </c>
      <c r="K23" s="7">
        <v>10093</v>
      </c>
      <c r="L23" s="7">
        <v>2744</v>
      </c>
      <c r="M23" s="7">
        <v>5955</v>
      </c>
      <c r="N23" s="7">
        <v>5746</v>
      </c>
      <c r="O23" s="7">
        <v>2323</v>
      </c>
      <c r="P23" s="7">
        <v>113</v>
      </c>
      <c r="Q23" s="7">
        <v>623</v>
      </c>
      <c r="R23" s="7">
        <v>6647</v>
      </c>
      <c r="S23" s="7">
        <v>8002</v>
      </c>
      <c r="T23" s="7">
        <v>77013</v>
      </c>
    </row>
    <row r="24" spans="2:20">
      <c r="B24" t="s">
        <v>55</v>
      </c>
      <c r="C24" s="7">
        <v>123</v>
      </c>
      <c r="D24" s="7">
        <v>8</v>
      </c>
      <c r="E24" s="7">
        <v>16</v>
      </c>
      <c r="F24" s="7">
        <v>7</v>
      </c>
      <c r="G24" s="7">
        <v>15</v>
      </c>
      <c r="H24" s="7">
        <v>10</v>
      </c>
      <c r="I24" s="7">
        <v>35</v>
      </c>
      <c r="J24" s="7">
        <v>47</v>
      </c>
      <c r="K24" s="7">
        <v>0</v>
      </c>
      <c r="L24" s="7">
        <v>66</v>
      </c>
      <c r="M24" s="7">
        <v>50</v>
      </c>
      <c r="N24" s="7">
        <v>33</v>
      </c>
      <c r="O24" s="7">
        <v>19</v>
      </c>
      <c r="P24" s="7">
        <v>6</v>
      </c>
      <c r="Q24" s="7">
        <v>3</v>
      </c>
      <c r="R24" s="7">
        <v>62</v>
      </c>
      <c r="S24" s="7">
        <v>25</v>
      </c>
      <c r="T24" s="7">
        <v>525</v>
      </c>
    </row>
    <row r="25" spans="2:20">
      <c r="B25" t="s">
        <v>56</v>
      </c>
      <c r="C25" s="7">
        <v>4</v>
      </c>
      <c r="D25" s="7">
        <v>2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14</v>
      </c>
      <c r="L25" s="7">
        <v>1</v>
      </c>
      <c r="M25" s="7">
        <v>11</v>
      </c>
      <c r="N25" s="7">
        <v>4</v>
      </c>
      <c r="O25" s="7">
        <v>1</v>
      </c>
      <c r="P25" s="7">
        <v>1</v>
      </c>
      <c r="Q25" s="7">
        <v>0</v>
      </c>
      <c r="R25" s="7">
        <v>5</v>
      </c>
      <c r="S25" s="7">
        <v>5</v>
      </c>
      <c r="T25" s="7">
        <v>56</v>
      </c>
    </row>
    <row r="26" spans="2:20">
      <c r="B26" t="s">
        <v>57</v>
      </c>
      <c r="C26" s="7">
        <v>190</v>
      </c>
      <c r="D26" s="7">
        <v>40</v>
      </c>
      <c r="E26" s="7">
        <v>28</v>
      </c>
      <c r="F26" s="7">
        <v>26</v>
      </c>
      <c r="G26" s="7">
        <v>55</v>
      </c>
      <c r="H26" s="7">
        <v>27</v>
      </c>
      <c r="I26" s="7">
        <v>47</v>
      </c>
      <c r="J26" s="7">
        <v>63</v>
      </c>
      <c r="K26" s="7">
        <v>242</v>
      </c>
      <c r="L26" s="7">
        <v>38</v>
      </c>
      <c r="M26" s="7">
        <v>46</v>
      </c>
      <c r="N26" s="7">
        <v>140</v>
      </c>
      <c r="O26" s="7">
        <v>48</v>
      </c>
      <c r="P26" s="7">
        <v>37</v>
      </c>
      <c r="Q26" s="7">
        <v>10</v>
      </c>
      <c r="R26" s="7">
        <v>87</v>
      </c>
      <c r="S26" s="7">
        <v>94</v>
      </c>
      <c r="T26" s="7">
        <v>1218</v>
      </c>
    </row>
    <row r="27" spans="2:20">
      <c r="B27" t="s">
        <v>58</v>
      </c>
      <c r="C27" s="7">
        <v>1584</v>
      </c>
      <c r="D27" s="7">
        <v>378</v>
      </c>
      <c r="E27" s="7">
        <v>358</v>
      </c>
      <c r="F27" s="7">
        <v>185</v>
      </c>
      <c r="G27" s="7">
        <v>349</v>
      </c>
      <c r="H27" s="7">
        <v>167</v>
      </c>
      <c r="I27" s="7">
        <v>476</v>
      </c>
      <c r="J27" s="7">
        <v>725</v>
      </c>
      <c r="K27" s="7">
        <v>1211</v>
      </c>
      <c r="L27" s="7">
        <v>485</v>
      </c>
      <c r="M27" s="7">
        <v>866</v>
      </c>
      <c r="N27" s="7">
        <v>1025</v>
      </c>
      <c r="O27" s="7">
        <v>256</v>
      </c>
      <c r="P27" s="7">
        <v>76</v>
      </c>
      <c r="Q27" s="7">
        <v>60</v>
      </c>
      <c r="R27" s="7">
        <v>647</v>
      </c>
      <c r="S27" s="7">
        <v>152</v>
      </c>
      <c r="T27" s="7">
        <v>9000</v>
      </c>
    </row>
    <row r="28" spans="2:20">
      <c r="B28" s="1" t="s">
        <v>59</v>
      </c>
      <c r="C28" s="7">
        <v>177</v>
      </c>
      <c r="D28" s="7">
        <v>136</v>
      </c>
      <c r="E28" s="7">
        <v>69</v>
      </c>
      <c r="F28" s="7">
        <v>81</v>
      </c>
      <c r="G28" s="7">
        <v>50</v>
      </c>
      <c r="H28" s="7">
        <v>25</v>
      </c>
      <c r="I28" s="7">
        <v>57</v>
      </c>
      <c r="J28" s="7">
        <v>185</v>
      </c>
      <c r="K28" s="7">
        <v>665</v>
      </c>
      <c r="L28" s="7">
        <v>32</v>
      </c>
      <c r="M28" s="7">
        <v>191</v>
      </c>
      <c r="N28" s="7">
        <v>542</v>
      </c>
      <c r="O28" s="7">
        <v>50</v>
      </c>
      <c r="P28" s="7">
        <v>32</v>
      </c>
      <c r="Q28" s="7">
        <v>16</v>
      </c>
      <c r="R28" s="7">
        <v>211</v>
      </c>
      <c r="S28" s="7">
        <v>0</v>
      </c>
      <c r="T28" s="7">
        <v>2519</v>
      </c>
    </row>
    <row r="29" spans="2:20">
      <c r="B29" t="s">
        <v>60</v>
      </c>
      <c r="C29" s="7">
        <v>746</v>
      </c>
      <c r="D29" s="7">
        <v>139</v>
      </c>
      <c r="E29" s="7">
        <v>215</v>
      </c>
      <c r="F29" s="7">
        <v>53</v>
      </c>
      <c r="G29" s="7">
        <v>220</v>
      </c>
      <c r="H29" s="7">
        <v>104</v>
      </c>
      <c r="I29" s="7">
        <v>270</v>
      </c>
      <c r="J29" s="7">
        <v>291</v>
      </c>
      <c r="K29" s="7">
        <v>354</v>
      </c>
      <c r="L29" s="7">
        <v>197</v>
      </c>
      <c r="M29" s="7">
        <v>319</v>
      </c>
      <c r="N29" s="7">
        <v>432</v>
      </c>
      <c r="O29" s="7">
        <v>114</v>
      </c>
      <c r="P29" s="7">
        <v>15</v>
      </c>
      <c r="Q29" s="7">
        <v>28</v>
      </c>
      <c r="R29" s="7">
        <v>259</v>
      </c>
      <c r="S29" s="7">
        <v>70</v>
      </c>
      <c r="T29" s="7">
        <v>3826</v>
      </c>
    </row>
    <row r="30" spans="2:20">
      <c r="B30" t="s">
        <v>61</v>
      </c>
      <c r="C30" s="7">
        <v>701</v>
      </c>
      <c r="D30" s="7">
        <v>91</v>
      </c>
      <c r="E30" s="7">
        <v>79</v>
      </c>
      <c r="F30" s="7">
        <v>46</v>
      </c>
      <c r="G30" s="7">
        <v>134</v>
      </c>
      <c r="H30" s="7">
        <v>36</v>
      </c>
      <c r="I30" s="7">
        <v>138</v>
      </c>
      <c r="J30" s="7">
        <v>264</v>
      </c>
      <c r="K30" s="7">
        <v>210</v>
      </c>
      <c r="L30" s="7">
        <v>266</v>
      </c>
      <c r="M30" s="7">
        <v>352</v>
      </c>
      <c r="N30" s="7">
        <v>61</v>
      </c>
      <c r="O30" s="7">
        <v>92</v>
      </c>
      <c r="P30" s="7">
        <v>30</v>
      </c>
      <c r="Q30" s="7">
        <v>18</v>
      </c>
      <c r="R30" s="7">
        <v>226</v>
      </c>
      <c r="S30" s="7">
        <v>77</v>
      </c>
      <c r="T30" s="7">
        <v>2821</v>
      </c>
    </row>
    <row r="31" spans="2:20">
      <c r="B31" t="s">
        <v>62</v>
      </c>
      <c r="C31" s="7">
        <v>24</v>
      </c>
      <c r="D31" s="7">
        <v>17</v>
      </c>
      <c r="E31" s="7">
        <v>2</v>
      </c>
      <c r="F31" s="7">
        <v>18</v>
      </c>
      <c r="G31" s="7">
        <v>0</v>
      </c>
      <c r="H31" s="7">
        <v>6</v>
      </c>
      <c r="I31" s="7">
        <v>15</v>
      </c>
      <c r="J31" s="7">
        <v>6</v>
      </c>
      <c r="K31" s="7">
        <v>11</v>
      </c>
      <c r="L31" s="7">
        <v>5</v>
      </c>
      <c r="M31" s="7">
        <v>7</v>
      </c>
      <c r="N31" s="7">
        <v>42</v>
      </c>
      <c r="O31" s="7">
        <v>14</v>
      </c>
      <c r="P31" s="7">
        <v>4</v>
      </c>
      <c r="Q31" s="7">
        <v>2</v>
      </c>
      <c r="R31" s="7">
        <v>14</v>
      </c>
      <c r="S31" s="7">
        <v>5</v>
      </c>
      <c r="T31" s="7">
        <v>192</v>
      </c>
    </row>
    <row r="32" spans="2:20">
      <c r="B32" s="1" t="s">
        <v>63</v>
      </c>
      <c r="C32" s="7">
        <v>-64</v>
      </c>
      <c r="D32" s="7">
        <v>-5</v>
      </c>
      <c r="E32" s="7">
        <v>-7</v>
      </c>
      <c r="F32" s="7">
        <v>-13</v>
      </c>
      <c r="G32" s="7">
        <v>-55</v>
      </c>
      <c r="H32" s="7">
        <v>-4</v>
      </c>
      <c r="I32" s="7">
        <v>-4</v>
      </c>
      <c r="J32" s="7">
        <v>-21</v>
      </c>
      <c r="K32" s="7">
        <v>-29</v>
      </c>
      <c r="L32" s="7">
        <v>-15</v>
      </c>
      <c r="M32" s="7">
        <v>-3</v>
      </c>
      <c r="N32" s="7">
        <v>-52</v>
      </c>
      <c r="O32" s="7">
        <v>-14</v>
      </c>
      <c r="P32" s="7">
        <v>-5</v>
      </c>
      <c r="Q32" s="7">
        <v>-4</v>
      </c>
      <c r="R32" s="7">
        <v>-63</v>
      </c>
      <c r="S32" s="7">
        <v>0</v>
      </c>
      <c r="T32" s="7">
        <v>-358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6858</v>
      </c>
      <c r="D36" s="7">
        <f t="shared" ref="D36:T36" si="0">D10+D11+D12+D13+D18+D19+D28</f>
        <v>1566</v>
      </c>
      <c r="E36" s="7">
        <f t="shared" si="0"/>
        <v>1030</v>
      </c>
      <c r="F36" s="7">
        <f t="shared" si="0"/>
        <v>1420</v>
      </c>
      <c r="G36" s="7">
        <f t="shared" si="0"/>
        <v>2321</v>
      </c>
      <c r="H36" s="7">
        <f t="shared" si="0"/>
        <v>648</v>
      </c>
      <c r="I36" s="7">
        <f t="shared" si="0"/>
        <v>1710</v>
      </c>
      <c r="J36" s="7">
        <f t="shared" si="0"/>
        <v>2267</v>
      </c>
      <c r="K36" s="7">
        <f t="shared" si="0"/>
        <v>10691</v>
      </c>
      <c r="L36" s="7">
        <f t="shared" si="0"/>
        <v>630</v>
      </c>
      <c r="M36" s="7">
        <f t="shared" si="0"/>
        <v>2127</v>
      </c>
      <c r="N36" s="7">
        <f t="shared" si="0"/>
        <v>10472</v>
      </c>
      <c r="O36" s="7">
        <f t="shared" si="0"/>
        <v>1426</v>
      </c>
      <c r="P36" s="7">
        <f t="shared" si="0"/>
        <v>3324</v>
      </c>
      <c r="Q36" s="7">
        <f t="shared" si="0"/>
        <v>360</v>
      </c>
      <c r="R36" s="7">
        <f t="shared" si="0"/>
        <v>5640</v>
      </c>
      <c r="S36" s="7">
        <f t="shared" si="0"/>
        <v>16</v>
      </c>
      <c r="T36" s="7">
        <f t="shared" si="0"/>
        <v>52506</v>
      </c>
    </row>
    <row r="37" spans="2:20">
      <c r="B37" s="1" t="s">
        <v>65</v>
      </c>
      <c r="C37" s="8">
        <f>C32+C36</f>
        <v>6794</v>
      </c>
      <c r="D37" s="8">
        <f t="shared" ref="D37:T37" si="1">D32+D36</f>
        <v>1561</v>
      </c>
      <c r="E37" s="8">
        <f t="shared" si="1"/>
        <v>1023</v>
      </c>
      <c r="F37" s="8">
        <f t="shared" si="1"/>
        <v>1407</v>
      </c>
      <c r="G37" s="8">
        <f t="shared" si="1"/>
        <v>2266</v>
      </c>
      <c r="H37" s="8">
        <f t="shared" si="1"/>
        <v>644</v>
      </c>
      <c r="I37" s="8">
        <f t="shared" si="1"/>
        <v>1706</v>
      </c>
      <c r="J37" s="8">
        <f t="shared" si="1"/>
        <v>2246</v>
      </c>
      <c r="K37" s="8">
        <f t="shared" si="1"/>
        <v>10662</v>
      </c>
      <c r="L37" s="8">
        <f t="shared" si="1"/>
        <v>615</v>
      </c>
      <c r="M37" s="8">
        <f t="shared" si="1"/>
        <v>2124</v>
      </c>
      <c r="N37" s="8">
        <f t="shared" si="1"/>
        <v>10420</v>
      </c>
      <c r="O37" s="8">
        <f t="shared" si="1"/>
        <v>1412</v>
      </c>
      <c r="P37" s="8">
        <f t="shared" si="1"/>
        <v>3319</v>
      </c>
      <c r="Q37" s="8">
        <f t="shared" si="1"/>
        <v>356</v>
      </c>
      <c r="R37" s="8">
        <f t="shared" si="1"/>
        <v>5577</v>
      </c>
      <c r="S37" s="8">
        <f t="shared" si="1"/>
        <v>16</v>
      </c>
      <c r="T37" s="8">
        <f t="shared" si="1"/>
        <v>52148</v>
      </c>
    </row>
    <row r="38" spans="2:20">
      <c r="C38" s="7"/>
      <c r="D38" s="7"/>
    </row>
    <row r="39" spans="2:20">
      <c r="B39" t="s">
        <v>66</v>
      </c>
      <c r="C39" s="7">
        <f>C23</f>
        <v>14887</v>
      </c>
      <c r="D39" s="7">
        <f t="shared" ref="D39:T39" si="2">D23</f>
        <v>2266</v>
      </c>
      <c r="E39" s="7">
        <f t="shared" si="2"/>
        <v>2195</v>
      </c>
      <c r="F39" s="7">
        <f t="shared" si="2"/>
        <v>1436</v>
      </c>
      <c r="G39" s="7">
        <f t="shared" si="2"/>
        <v>3610</v>
      </c>
      <c r="H39" s="7">
        <f t="shared" si="2"/>
        <v>1152</v>
      </c>
      <c r="I39" s="7">
        <f t="shared" si="2"/>
        <v>3911</v>
      </c>
      <c r="J39" s="7">
        <f t="shared" si="2"/>
        <v>5316</v>
      </c>
      <c r="K39" s="7">
        <f t="shared" si="2"/>
        <v>10093</v>
      </c>
      <c r="L39" s="7">
        <f t="shared" si="2"/>
        <v>2744</v>
      </c>
      <c r="M39" s="7">
        <f t="shared" si="2"/>
        <v>5955</v>
      </c>
      <c r="N39" s="7">
        <f t="shared" si="2"/>
        <v>5746</v>
      </c>
      <c r="O39" s="7">
        <f t="shared" si="2"/>
        <v>2323</v>
      </c>
      <c r="P39" s="7">
        <f t="shared" si="2"/>
        <v>113</v>
      </c>
      <c r="Q39" s="7">
        <f t="shared" si="2"/>
        <v>623</v>
      </c>
      <c r="R39" s="7">
        <f t="shared" si="2"/>
        <v>6647</v>
      </c>
      <c r="S39" s="7">
        <f t="shared" si="2"/>
        <v>8002</v>
      </c>
      <c r="T39" s="7">
        <f t="shared" si="2"/>
        <v>77013</v>
      </c>
    </row>
    <row r="40" spans="2:20">
      <c r="B40" t="s">
        <v>67</v>
      </c>
      <c r="C40" s="7">
        <f>C29</f>
        <v>746</v>
      </c>
      <c r="D40" s="7">
        <f t="shared" ref="D40:T40" si="3">D29</f>
        <v>139</v>
      </c>
      <c r="E40" s="7">
        <f t="shared" si="3"/>
        <v>215</v>
      </c>
      <c r="F40" s="7">
        <f t="shared" si="3"/>
        <v>53</v>
      </c>
      <c r="G40" s="7">
        <f t="shared" si="3"/>
        <v>220</v>
      </c>
      <c r="H40" s="7">
        <f t="shared" si="3"/>
        <v>104</v>
      </c>
      <c r="I40" s="7">
        <f t="shared" si="3"/>
        <v>270</v>
      </c>
      <c r="J40" s="7">
        <f t="shared" si="3"/>
        <v>291</v>
      </c>
      <c r="K40" s="7">
        <f t="shared" si="3"/>
        <v>354</v>
      </c>
      <c r="L40" s="7">
        <f t="shared" si="3"/>
        <v>197</v>
      </c>
      <c r="M40" s="7">
        <f t="shared" si="3"/>
        <v>319</v>
      </c>
      <c r="N40" s="7">
        <f t="shared" si="3"/>
        <v>432</v>
      </c>
      <c r="O40" s="7">
        <f t="shared" si="3"/>
        <v>114</v>
      </c>
      <c r="P40" s="7">
        <f t="shared" si="3"/>
        <v>15</v>
      </c>
      <c r="Q40" s="7">
        <f t="shared" si="3"/>
        <v>28</v>
      </c>
      <c r="R40" s="7">
        <f t="shared" si="3"/>
        <v>259</v>
      </c>
      <c r="S40" s="7">
        <f t="shared" si="3"/>
        <v>70</v>
      </c>
      <c r="T40" s="7">
        <f t="shared" si="3"/>
        <v>3826</v>
      </c>
    </row>
    <row r="41" spans="2:20">
      <c r="B41" s="1" t="s">
        <v>68</v>
      </c>
      <c r="C41" s="8">
        <f>C39+C40</f>
        <v>15633</v>
      </c>
      <c r="D41" s="8">
        <f t="shared" ref="D41:T41" si="4">D39+D40</f>
        <v>2405</v>
      </c>
      <c r="E41" s="8">
        <f t="shared" si="4"/>
        <v>2410</v>
      </c>
      <c r="F41" s="8">
        <f t="shared" si="4"/>
        <v>1489</v>
      </c>
      <c r="G41" s="8">
        <f t="shared" si="4"/>
        <v>3830</v>
      </c>
      <c r="H41" s="8">
        <f t="shared" si="4"/>
        <v>1256</v>
      </c>
      <c r="I41" s="8">
        <f t="shared" si="4"/>
        <v>4181</v>
      </c>
      <c r="J41" s="8">
        <f t="shared" si="4"/>
        <v>5607</v>
      </c>
      <c r="K41" s="8">
        <f t="shared" si="4"/>
        <v>10447</v>
      </c>
      <c r="L41" s="8">
        <f t="shared" si="4"/>
        <v>2941</v>
      </c>
      <c r="M41" s="8">
        <f t="shared" si="4"/>
        <v>6274</v>
      </c>
      <c r="N41" s="8">
        <f t="shared" si="4"/>
        <v>6178</v>
      </c>
      <c r="O41" s="8">
        <f t="shared" si="4"/>
        <v>2437</v>
      </c>
      <c r="P41" s="8">
        <f t="shared" si="4"/>
        <v>128</v>
      </c>
      <c r="Q41" s="8">
        <f t="shared" si="4"/>
        <v>651</v>
      </c>
      <c r="R41" s="8">
        <f t="shared" si="4"/>
        <v>6906</v>
      </c>
      <c r="S41" s="8">
        <f t="shared" si="4"/>
        <v>8072</v>
      </c>
      <c r="T41" s="8">
        <f t="shared" si="4"/>
        <v>80839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2471</v>
      </c>
      <c r="D43" s="8">
        <f t="shared" ref="D43:T43" si="5">D5-D41-D37</f>
        <v>465</v>
      </c>
      <c r="E43" s="8">
        <f t="shared" si="5"/>
        <v>361</v>
      </c>
      <c r="F43" s="8">
        <f t="shared" si="5"/>
        <v>285</v>
      </c>
      <c r="G43" s="8">
        <f t="shared" si="5"/>
        <v>494</v>
      </c>
      <c r="H43" s="8">
        <f t="shared" si="5"/>
        <v>262</v>
      </c>
      <c r="I43" s="8">
        <f t="shared" si="5"/>
        <v>482</v>
      </c>
      <c r="J43" s="8">
        <f t="shared" si="5"/>
        <v>900</v>
      </c>
      <c r="K43" s="8">
        <f t="shared" si="5"/>
        <v>2184</v>
      </c>
      <c r="L43" s="8">
        <f t="shared" si="5"/>
        <v>586</v>
      </c>
      <c r="M43" s="8">
        <f t="shared" si="5"/>
        <v>986</v>
      </c>
      <c r="N43" s="8">
        <f t="shared" si="5"/>
        <v>1463</v>
      </c>
      <c r="O43" s="8">
        <f t="shared" si="5"/>
        <v>401</v>
      </c>
      <c r="P43" s="8">
        <f t="shared" si="5"/>
        <v>277</v>
      </c>
      <c r="Q43" s="8">
        <f t="shared" si="5"/>
        <v>95</v>
      </c>
      <c r="R43" s="8">
        <f t="shared" si="5"/>
        <v>1418</v>
      </c>
      <c r="S43" s="8">
        <f t="shared" si="5"/>
        <v>671</v>
      </c>
      <c r="T43" s="8">
        <f t="shared" si="5"/>
        <v>13801</v>
      </c>
    </row>
    <row r="44" spans="2:20">
      <c r="B44" s="1" t="s">
        <v>69</v>
      </c>
      <c r="C44" s="8">
        <f>C37+C41+C43</f>
        <v>24898</v>
      </c>
      <c r="D44" s="8">
        <f t="shared" ref="D44:T44" si="6">D37+D41+D43</f>
        <v>4431</v>
      </c>
      <c r="E44" s="8">
        <f t="shared" si="6"/>
        <v>3794</v>
      </c>
      <c r="F44" s="8">
        <f t="shared" si="6"/>
        <v>3181</v>
      </c>
      <c r="G44" s="8">
        <f t="shared" si="6"/>
        <v>6590</v>
      </c>
      <c r="H44" s="8">
        <f t="shared" si="6"/>
        <v>2162</v>
      </c>
      <c r="I44" s="8">
        <f t="shared" si="6"/>
        <v>6369</v>
      </c>
      <c r="J44" s="8">
        <f t="shared" si="6"/>
        <v>8753</v>
      </c>
      <c r="K44" s="8">
        <f t="shared" si="6"/>
        <v>23293</v>
      </c>
      <c r="L44" s="8">
        <f t="shared" si="6"/>
        <v>4142</v>
      </c>
      <c r="M44" s="8">
        <f t="shared" si="6"/>
        <v>9384</v>
      </c>
      <c r="N44" s="8">
        <f t="shared" si="6"/>
        <v>18061</v>
      </c>
      <c r="O44" s="8">
        <f t="shared" si="6"/>
        <v>4250</v>
      </c>
      <c r="P44" s="8">
        <f t="shared" si="6"/>
        <v>3724</v>
      </c>
      <c r="Q44" s="8">
        <f t="shared" si="6"/>
        <v>1102</v>
      </c>
      <c r="R44" s="8">
        <f t="shared" si="6"/>
        <v>13901</v>
      </c>
      <c r="S44" s="8">
        <f t="shared" si="6"/>
        <v>8759</v>
      </c>
      <c r="T44" s="8">
        <f t="shared" si="6"/>
        <v>146788</v>
      </c>
    </row>
    <row r="45" spans="2:20">
      <c r="B45" s="1"/>
      <c r="C45" s="8"/>
      <c r="D45" s="8"/>
    </row>
    <row r="46" spans="2:20">
      <c r="B46" s="1" t="s">
        <v>92</v>
      </c>
      <c r="C46" s="7">
        <v>139067</v>
      </c>
      <c r="D46" s="7">
        <v>31407</v>
      </c>
      <c r="E46" s="7">
        <v>21700</v>
      </c>
      <c r="F46" s="7">
        <v>24430</v>
      </c>
      <c r="G46" s="7">
        <v>39248</v>
      </c>
      <c r="H46" s="7">
        <v>11976</v>
      </c>
      <c r="I46" s="7">
        <v>35434</v>
      </c>
      <c r="J46" s="7">
        <v>52148</v>
      </c>
      <c r="K46" s="7">
        <v>189854</v>
      </c>
      <c r="L46" s="7">
        <v>16231</v>
      </c>
      <c r="M46" s="7">
        <v>52169</v>
      </c>
      <c r="N46" s="7">
        <v>181318</v>
      </c>
      <c r="O46" s="7">
        <v>25937</v>
      </c>
      <c r="P46" s="7">
        <v>16816</v>
      </c>
      <c r="Q46" s="7">
        <v>7420</v>
      </c>
      <c r="R46" s="7">
        <v>98382</v>
      </c>
      <c r="S46" s="7">
        <v>60938</v>
      </c>
      <c r="T46" s="7">
        <v>1007974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24518</v>
      </c>
      <c r="D50">
        <v>4505</v>
      </c>
      <c r="E50">
        <v>3831</v>
      </c>
      <c r="F50">
        <v>3505</v>
      </c>
      <c r="G50">
        <v>6544</v>
      </c>
      <c r="H50">
        <v>2271</v>
      </c>
      <c r="I50">
        <v>6603</v>
      </c>
      <c r="J50">
        <v>8684</v>
      </c>
      <c r="K50">
        <v>25026</v>
      </c>
      <c r="L50">
        <v>4061</v>
      </c>
      <c r="M50">
        <v>9467</v>
      </c>
      <c r="N50">
        <v>18017</v>
      </c>
      <c r="O50">
        <v>4084</v>
      </c>
      <c r="P50">
        <v>3330</v>
      </c>
      <c r="Q50">
        <v>1172</v>
      </c>
      <c r="R50">
        <v>13772</v>
      </c>
      <c r="S50">
        <v>8012</v>
      </c>
      <c r="T50">
        <v>147396</v>
      </c>
    </row>
    <row r="51" spans="2:20">
      <c r="B51" t="s">
        <v>71</v>
      </c>
      <c r="C51">
        <v>19232</v>
      </c>
      <c r="D51">
        <v>3493</v>
      </c>
      <c r="E51">
        <v>2833</v>
      </c>
      <c r="F51">
        <v>2698</v>
      </c>
      <c r="G51">
        <v>5399</v>
      </c>
      <c r="H51">
        <v>1615</v>
      </c>
      <c r="I51">
        <v>5182</v>
      </c>
      <c r="J51">
        <v>6356</v>
      </c>
      <c r="K51">
        <v>21459</v>
      </c>
      <c r="L51">
        <v>3121</v>
      </c>
      <c r="M51">
        <v>7225</v>
      </c>
      <c r="N51">
        <v>14935</v>
      </c>
      <c r="O51">
        <v>3280</v>
      </c>
      <c r="P51">
        <v>2733</v>
      </c>
      <c r="Q51">
        <v>808</v>
      </c>
      <c r="R51">
        <v>11460</v>
      </c>
      <c r="S51">
        <v>6808</v>
      </c>
      <c r="T51">
        <v>118631</v>
      </c>
    </row>
    <row r="52" spans="2:20">
      <c r="B52" t="s">
        <v>25</v>
      </c>
      <c r="C52">
        <v>10650</v>
      </c>
      <c r="D52">
        <v>1890</v>
      </c>
      <c r="E52">
        <v>1514</v>
      </c>
      <c r="F52">
        <v>1237</v>
      </c>
      <c r="G52">
        <v>2735</v>
      </c>
      <c r="H52">
        <v>821</v>
      </c>
      <c r="I52">
        <v>2800</v>
      </c>
      <c r="J52">
        <v>3685</v>
      </c>
      <c r="K52">
        <v>7987</v>
      </c>
      <c r="L52">
        <v>1734</v>
      </c>
      <c r="M52">
        <v>3680</v>
      </c>
      <c r="N52">
        <v>7342</v>
      </c>
      <c r="O52">
        <v>1812</v>
      </c>
      <c r="P52">
        <v>1045</v>
      </c>
      <c r="Q52">
        <v>433</v>
      </c>
      <c r="R52">
        <v>5477</v>
      </c>
      <c r="S52">
        <v>3399</v>
      </c>
      <c r="T52">
        <v>58241</v>
      </c>
    </row>
    <row r="53" spans="2:20">
      <c r="B53" t="s">
        <v>26</v>
      </c>
      <c r="C53">
        <v>3801</v>
      </c>
      <c r="D53">
        <v>703</v>
      </c>
      <c r="E53">
        <v>557</v>
      </c>
      <c r="F53">
        <v>525</v>
      </c>
      <c r="G53">
        <v>942</v>
      </c>
      <c r="H53">
        <v>365</v>
      </c>
      <c r="I53">
        <v>836</v>
      </c>
      <c r="J53">
        <v>1127</v>
      </c>
      <c r="K53">
        <v>3472</v>
      </c>
      <c r="L53">
        <v>570</v>
      </c>
      <c r="M53">
        <v>1346</v>
      </c>
      <c r="N53">
        <v>2922</v>
      </c>
      <c r="O53">
        <v>579</v>
      </c>
      <c r="P53">
        <v>370</v>
      </c>
      <c r="Q53">
        <v>178</v>
      </c>
      <c r="R53">
        <v>2199</v>
      </c>
      <c r="S53">
        <v>1262</v>
      </c>
      <c r="T53">
        <v>21754</v>
      </c>
    </row>
    <row r="54" spans="2:20">
      <c r="B54" t="s">
        <v>44</v>
      </c>
      <c r="C54">
        <v>22</v>
      </c>
      <c r="D54">
        <v>8</v>
      </c>
      <c r="E54">
        <v>5</v>
      </c>
      <c r="F54">
        <v>1</v>
      </c>
      <c r="G54">
        <v>0</v>
      </c>
      <c r="H54">
        <v>1</v>
      </c>
      <c r="I54">
        <v>6</v>
      </c>
      <c r="J54">
        <v>7</v>
      </c>
      <c r="K54">
        <v>11</v>
      </c>
      <c r="L54">
        <v>3</v>
      </c>
      <c r="M54">
        <v>4</v>
      </c>
      <c r="N54">
        <v>19</v>
      </c>
      <c r="O54">
        <v>3</v>
      </c>
      <c r="P54">
        <v>0</v>
      </c>
      <c r="Q54">
        <v>2</v>
      </c>
      <c r="R54">
        <v>7</v>
      </c>
      <c r="S54">
        <v>3</v>
      </c>
      <c r="T54">
        <v>102</v>
      </c>
    </row>
    <row r="55" spans="2:20">
      <c r="B55" t="s">
        <v>72</v>
      </c>
      <c r="C55">
        <v>111</v>
      </c>
      <c r="D55">
        <v>10</v>
      </c>
      <c r="E55">
        <v>13</v>
      </c>
      <c r="F55">
        <v>26</v>
      </c>
      <c r="G55">
        <v>19</v>
      </c>
      <c r="H55">
        <v>3</v>
      </c>
      <c r="I55">
        <v>60</v>
      </c>
      <c r="J55">
        <v>1</v>
      </c>
      <c r="K55">
        <v>622</v>
      </c>
      <c r="L55">
        <v>22</v>
      </c>
      <c r="M55">
        <v>15</v>
      </c>
      <c r="N55">
        <v>543</v>
      </c>
      <c r="O55">
        <v>7</v>
      </c>
      <c r="P55">
        <v>29</v>
      </c>
      <c r="Q55">
        <v>4</v>
      </c>
      <c r="R55">
        <v>33</v>
      </c>
      <c r="S55">
        <v>64</v>
      </c>
      <c r="T55">
        <v>1582</v>
      </c>
    </row>
    <row r="56" spans="2:20">
      <c r="B56" t="s">
        <v>45</v>
      </c>
      <c r="C56">
        <v>262</v>
      </c>
      <c r="D56">
        <v>58</v>
      </c>
      <c r="E56">
        <v>26</v>
      </c>
      <c r="F56">
        <v>18</v>
      </c>
      <c r="G56">
        <v>28</v>
      </c>
      <c r="H56">
        <v>10</v>
      </c>
      <c r="I56">
        <v>61</v>
      </c>
      <c r="J56">
        <v>86</v>
      </c>
      <c r="K56">
        <v>278</v>
      </c>
      <c r="L56">
        <v>82</v>
      </c>
      <c r="M56">
        <v>97</v>
      </c>
      <c r="N56">
        <v>255</v>
      </c>
      <c r="O56">
        <v>48</v>
      </c>
      <c r="P56">
        <v>39</v>
      </c>
      <c r="Q56">
        <v>12</v>
      </c>
      <c r="R56">
        <v>153</v>
      </c>
      <c r="S56">
        <v>64</v>
      </c>
      <c r="T56">
        <v>1577</v>
      </c>
    </row>
    <row r="57" spans="2:20">
      <c r="B57" t="s">
        <v>73</v>
      </c>
      <c r="C57">
        <v>331</v>
      </c>
      <c r="D57">
        <v>46</v>
      </c>
      <c r="E57">
        <v>29</v>
      </c>
      <c r="F57">
        <v>59</v>
      </c>
      <c r="G57">
        <v>50</v>
      </c>
      <c r="H57">
        <v>15</v>
      </c>
      <c r="I57">
        <v>49</v>
      </c>
      <c r="J57">
        <v>68</v>
      </c>
      <c r="K57">
        <v>566</v>
      </c>
      <c r="L57">
        <v>29</v>
      </c>
      <c r="M57">
        <v>146</v>
      </c>
      <c r="N57">
        <v>366</v>
      </c>
      <c r="O57">
        <v>33</v>
      </c>
      <c r="P57">
        <v>34</v>
      </c>
      <c r="Q57">
        <v>7</v>
      </c>
      <c r="R57">
        <v>397</v>
      </c>
      <c r="S57">
        <v>51</v>
      </c>
      <c r="T57">
        <v>2276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10</v>
      </c>
      <c r="O59">
        <v>0</v>
      </c>
      <c r="P59">
        <v>0</v>
      </c>
      <c r="Q59">
        <v>0</v>
      </c>
      <c r="R59">
        <v>0</v>
      </c>
      <c r="S59">
        <v>0</v>
      </c>
      <c r="T59">
        <v>11</v>
      </c>
    </row>
    <row r="60" spans="2:20">
      <c r="B60" t="s">
        <v>75</v>
      </c>
      <c r="C60">
        <v>331</v>
      </c>
      <c r="D60">
        <v>55</v>
      </c>
      <c r="E60">
        <v>92</v>
      </c>
      <c r="F60">
        <v>37</v>
      </c>
      <c r="G60">
        <v>95</v>
      </c>
      <c r="H60">
        <v>56</v>
      </c>
      <c r="I60">
        <v>95</v>
      </c>
      <c r="J60">
        <v>105</v>
      </c>
      <c r="K60">
        <v>517</v>
      </c>
      <c r="L60">
        <v>47</v>
      </c>
      <c r="M60">
        <v>130</v>
      </c>
      <c r="N60">
        <v>172</v>
      </c>
      <c r="O60">
        <v>52</v>
      </c>
      <c r="P60">
        <v>105</v>
      </c>
      <c r="Q60">
        <v>12</v>
      </c>
      <c r="R60">
        <v>120</v>
      </c>
      <c r="S60">
        <v>101</v>
      </c>
      <c r="T60">
        <v>2122</v>
      </c>
    </row>
    <row r="61" spans="2:20">
      <c r="B61" t="s">
        <v>76</v>
      </c>
      <c r="C61">
        <v>3197</v>
      </c>
      <c r="D61">
        <v>608</v>
      </c>
      <c r="E61">
        <v>481</v>
      </c>
      <c r="F61">
        <v>381</v>
      </c>
      <c r="G61">
        <v>830</v>
      </c>
      <c r="H61">
        <v>272</v>
      </c>
      <c r="I61">
        <v>894</v>
      </c>
      <c r="J61">
        <v>1114</v>
      </c>
      <c r="K61">
        <v>6638</v>
      </c>
      <c r="L61">
        <v>435</v>
      </c>
      <c r="M61">
        <v>1513</v>
      </c>
      <c r="N61">
        <v>2645</v>
      </c>
      <c r="O61">
        <v>613</v>
      </c>
      <c r="P61">
        <v>360</v>
      </c>
      <c r="Q61">
        <v>125</v>
      </c>
      <c r="R61">
        <v>2543</v>
      </c>
      <c r="S61">
        <v>1273</v>
      </c>
      <c r="T61">
        <v>23922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1</v>
      </c>
      <c r="J62">
        <v>6</v>
      </c>
      <c r="K62">
        <v>14</v>
      </c>
      <c r="L62">
        <v>1</v>
      </c>
      <c r="M62">
        <v>11</v>
      </c>
      <c r="N62">
        <v>11</v>
      </c>
      <c r="O62">
        <v>3</v>
      </c>
      <c r="P62">
        <v>2</v>
      </c>
      <c r="Q62">
        <v>1</v>
      </c>
      <c r="R62">
        <v>5</v>
      </c>
      <c r="S62">
        <v>11</v>
      </c>
      <c r="T62">
        <v>86</v>
      </c>
    </row>
    <row r="63" spans="2:20">
      <c r="B63" t="s">
        <v>54</v>
      </c>
      <c r="C63">
        <v>292</v>
      </c>
      <c r="D63">
        <v>78</v>
      </c>
      <c r="E63">
        <v>53</v>
      </c>
      <c r="F63">
        <v>344</v>
      </c>
      <c r="G63">
        <v>620</v>
      </c>
      <c r="H63">
        <v>37</v>
      </c>
      <c r="I63">
        <v>240</v>
      </c>
      <c r="J63">
        <v>87</v>
      </c>
      <c r="K63">
        <v>819</v>
      </c>
      <c r="L63">
        <v>163</v>
      </c>
      <c r="M63">
        <v>193</v>
      </c>
      <c r="N63">
        <v>450</v>
      </c>
      <c r="O63">
        <v>80</v>
      </c>
      <c r="P63">
        <v>683</v>
      </c>
      <c r="Q63">
        <v>17</v>
      </c>
      <c r="R63">
        <v>218</v>
      </c>
      <c r="S63">
        <v>359</v>
      </c>
      <c r="T63">
        <v>4727</v>
      </c>
    </row>
    <row r="64" spans="2:20">
      <c r="B64" t="s">
        <v>55</v>
      </c>
      <c r="C64">
        <v>2</v>
      </c>
      <c r="D64">
        <v>0</v>
      </c>
      <c r="E64">
        <v>1</v>
      </c>
      <c r="F64">
        <v>4</v>
      </c>
      <c r="G64">
        <v>2</v>
      </c>
      <c r="H64">
        <v>0</v>
      </c>
      <c r="I64">
        <v>0</v>
      </c>
      <c r="J64">
        <v>0</v>
      </c>
      <c r="K64">
        <v>0</v>
      </c>
      <c r="L64">
        <v>0</v>
      </c>
      <c r="M64">
        <v>3</v>
      </c>
      <c r="N64">
        <v>18</v>
      </c>
      <c r="O64">
        <v>2</v>
      </c>
      <c r="P64">
        <v>16</v>
      </c>
      <c r="Q64">
        <v>1</v>
      </c>
      <c r="R64">
        <v>2</v>
      </c>
      <c r="S64">
        <v>22</v>
      </c>
      <c r="T64">
        <v>73</v>
      </c>
    </row>
    <row r="65" spans="2:20">
      <c r="B65" t="s">
        <v>57</v>
      </c>
      <c r="C65">
        <v>221</v>
      </c>
      <c r="D65">
        <v>33</v>
      </c>
      <c r="E65">
        <v>61</v>
      </c>
      <c r="F65">
        <v>65</v>
      </c>
      <c r="G65">
        <v>75</v>
      </c>
      <c r="H65">
        <v>35</v>
      </c>
      <c r="I65">
        <v>140</v>
      </c>
      <c r="J65">
        <v>70</v>
      </c>
      <c r="K65">
        <v>535</v>
      </c>
      <c r="L65">
        <v>35</v>
      </c>
      <c r="M65">
        <v>87</v>
      </c>
      <c r="N65">
        <v>182</v>
      </c>
      <c r="O65">
        <v>48</v>
      </c>
      <c r="P65">
        <v>50</v>
      </c>
      <c r="Q65">
        <v>16</v>
      </c>
      <c r="R65">
        <v>306</v>
      </c>
      <c r="S65">
        <v>199</v>
      </c>
      <c r="T65">
        <v>2158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5286</v>
      </c>
      <c r="D68">
        <v>1012</v>
      </c>
      <c r="E68">
        <v>998</v>
      </c>
      <c r="F68">
        <v>807</v>
      </c>
      <c r="G68">
        <v>1145</v>
      </c>
      <c r="H68">
        <v>656</v>
      </c>
      <c r="I68">
        <v>1421</v>
      </c>
      <c r="J68">
        <v>2328</v>
      </c>
      <c r="K68">
        <v>3567</v>
      </c>
      <c r="L68">
        <v>940</v>
      </c>
      <c r="M68">
        <v>2242</v>
      </c>
      <c r="N68">
        <v>3082</v>
      </c>
      <c r="O68">
        <v>804</v>
      </c>
      <c r="P68">
        <v>597</v>
      </c>
      <c r="Q68">
        <v>364</v>
      </c>
      <c r="R68">
        <v>2312</v>
      </c>
      <c r="S68">
        <v>1204</v>
      </c>
      <c r="T68">
        <v>28765</v>
      </c>
    </row>
    <row r="69" spans="2:20">
      <c r="B69" t="s">
        <v>81</v>
      </c>
      <c r="C69">
        <v>2930</v>
      </c>
      <c r="D69">
        <v>538</v>
      </c>
      <c r="E69">
        <v>645</v>
      </c>
      <c r="F69">
        <v>512</v>
      </c>
      <c r="G69">
        <v>633</v>
      </c>
      <c r="H69">
        <v>486</v>
      </c>
      <c r="I69">
        <v>813</v>
      </c>
      <c r="J69">
        <v>1336</v>
      </c>
      <c r="K69">
        <v>2624</v>
      </c>
      <c r="L69">
        <v>625</v>
      </c>
      <c r="M69">
        <v>1400</v>
      </c>
      <c r="N69">
        <v>2268</v>
      </c>
      <c r="O69">
        <v>487</v>
      </c>
      <c r="P69">
        <v>234</v>
      </c>
      <c r="Q69">
        <v>266</v>
      </c>
      <c r="R69">
        <v>1591</v>
      </c>
      <c r="S69">
        <v>606</v>
      </c>
      <c r="T69">
        <v>17994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71</v>
      </c>
      <c r="D71">
        <v>11</v>
      </c>
      <c r="E71">
        <v>20</v>
      </c>
      <c r="F71">
        <v>47</v>
      </c>
      <c r="G71">
        <v>18</v>
      </c>
      <c r="H71">
        <v>0</v>
      </c>
      <c r="I71">
        <v>-4</v>
      </c>
      <c r="J71">
        <v>-1</v>
      </c>
      <c r="K71">
        <v>74</v>
      </c>
      <c r="L71">
        <v>6</v>
      </c>
      <c r="M71">
        <v>11</v>
      </c>
      <c r="N71">
        <v>56</v>
      </c>
      <c r="O71">
        <v>18</v>
      </c>
      <c r="P71">
        <v>-8</v>
      </c>
      <c r="Q71">
        <v>2</v>
      </c>
      <c r="R71">
        <v>19</v>
      </c>
      <c r="S71">
        <v>37</v>
      </c>
      <c r="T71">
        <v>377</v>
      </c>
    </row>
    <row r="72" spans="2:20">
      <c r="B72" t="s">
        <v>60</v>
      </c>
      <c r="C72">
        <v>811</v>
      </c>
      <c r="D72">
        <v>213</v>
      </c>
      <c r="E72">
        <v>95</v>
      </c>
      <c r="F72">
        <v>123</v>
      </c>
      <c r="G72">
        <v>376</v>
      </c>
      <c r="H72">
        <v>46</v>
      </c>
      <c r="I72">
        <v>268</v>
      </c>
      <c r="J72">
        <v>404</v>
      </c>
      <c r="K72">
        <v>311</v>
      </c>
      <c r="L72">
        <v>115</v>
      </c>
      <c r="M72">
        <v>244</v>
      </c>
      <c r="N72">
        <v>175</v>
      </c>
      <c r="O72">
        <v>114</v>
      </c>
      <c r="P72">
        <v>109</v>
      </c>
      <c r="Q72">
        <v>35</v>
      </c>
      <c r="R72">
        <v>168</v>
      </c>
      <c r="S72">
        <v>212</v>
      </c>
      <c r="T72">
        <v>3819</v>
      </c>
    </row>
    <row r="73" spans="2:20">
      <c r="B73" t="s">
        <v>61</v>
      </c>
      <c r="C73">
        <v>1351</v>
      </c>
      <c r="D73">
        <v>241</v>
      </c>
      <c r="E73">
        <v>215</v>
      </c>
      <c r="F73">
        <v>119</v>
      </c>
      <c r="G73">
        <v>98</v>
      </c>
      <c r="H73">
        <v>106</v>
      </c>
      <c r="I73">
        <v>338</v>
      </c>
      <c r="J73">
        <v>553</v>
      </c>
      <c r="K73">
        <v>456</v>
      </c>
      <c r="L73">
        <v>184</v>
      </c>
      <c r="M73">
        <v>564</v>
      </c>
      <c r="N73">
        <v>583</v>
      </c>
      <c r="O73">
        <v>180</v>
      </c>
      <c r="P73">
        <v>257</v>
      </c>
      <c r="Q73">
        <v>60</v>
      </c>
      <c r="R73">
        <v>401</v>
      </c>
      <c r="S73">
        <v>290</v>
      </c>
      <c r="T73">
        <v>5996</v>
      </c>
    </row>
    <row r="74" spans="2:20">
      <c r="B74" t="s">
        <v>62</v>
      </c>
      <c r="C74">
        <v>123</v>
      </c>
      <c r="D74">
        <v>9</v>
      </c>
      <c r="E74">
        <v>23</v>
      </c>
      <c r="F74">
        <v>6</v>
      </c>
      <c r="G74">
        <v>20</v>
      </c>
      <c r="H74">
        <v>18</v>
      </c>
      <c r="I74">
        <v>6</v>
      </c>
      <c r="J74">
        <v>36</v>
      </c>
      <c r="K74">
        <v>102</v>
      </c>
      <c r="L74">
        <v>10</v>
      </c>
      <c r="M74">
        <v>23</v>
      </c>
      <c r="N74">
        <v>0</v>
      </c>
      <c r="O74">
        <v>5</v>
      </c>
      <c r="P74">
        <v>5</v>
      </c>
      <c r="Q74">
        <v>1</v>
      </c>
      <c r="R74">
        <v>133</v>
      </c>
      <c r="S74">
        <v>59</v>
      </c>
      <c r="T74">
        <v>579</v>
      </c>
    </row>
    <row r="75" spans="2:20">
      <c r="B75" t="s">
        <v>84</v>
      </c>
      <c r="C75">
        <v>4082</v>
      </c>
      <c r="D75">
        <v>560</v>
      </c>
      <c r="E75">
        <v>603</v>
      </c>
      <c r="F75">
        <v>298</v>
      </c>
      <c r="G75">
        <v>842</v>
      </c>
      <c r="H75">
        <v>380</v>
      </c>
      <c r="I75">
        <v>711</v>
      </c>
      <c r="J75">
        <v>1672</v>
      </c>
      <c r="K75">
        <v>623</v>
      </c>
      <c r="L75">
        <v>536</v>
      </c>
      <c r="M75">
        <v>1293</v>
      </c>
      <c r="N75">
        <v>2101</v>
      </c>
      <c r="O75">
        <v>714</v>
      </c>
      <c r="P75">
        <v>915</v>
      </c>
      <c r="Q75">
        <v>234</v>
      </c>
      <c r="R75">
        <v>1794</v>
      </c>
      <c r="S75">
        <v>1799</v>
      </c>
      <c r="T75">
        <v>19157</v>
      </c>
    </row>
    <row r="76" spans="2:20">
      <c r="B76" t="s">
        <v>85</v>
      </c>
      <c r="C76">
        <v>380</v>
      </c>
      <c r="D76">
        <v>-74</v>
      </c>
      <c r="E76">
        <v>-37</v>
      </c>
      <c r="F76">
        <v>-324</v>
      </c>
      <c r="G76">
        <v>46</v>
      </c>
      <c r="H76">
        <v>-109</v>
      </c>
      <c r="I76">
        <v>-234</v>
      </c>
      <c r="J76">
        <v>69</v>
      </c>
      <c r="K76">
        <v>-1733</v>
      </c>
      <c r="L76">
        <v>81</v>
      </c>
      <c r="M76">
        <v>-83</v>
      </c>
      <c r="N76">
        <v>44</v>
      </c>
      <c r="O76">
        <v>166</v>
      </c>
      <c r="P76">
        <v>394</v>
      </c>
      <c r="Q76">
        <v>-70</v>
      </c>
      <c r="R76">
        <v>129</v>
      </c>
      <c r="S76">
        <v>747</v>
      </c>
      <c r="T76">
        <v>-608</v>
      </c>
    </row>
    <row r="77" spans="2:20">
      <c r="B77" t="s">
        <v>86</v>
      </c>
      <c r="C77">
        <v>711</v>
      </c>
      <c r="D77">
        <v>-28</v>
      </c>
      <c r="E77">
        <v>-8</v>
      </c>
      <c r="F77">
        <v>-265</v>
      </c>
      <c r="G77">
        <v>96</v>
      </c>
      <c r="H77">
        <v>-94</v>
      </c>
      <c r="I77">
        <v>-185</v>
      </c>
      <c r="J77">
        <v>137</v>
      </c>
      <c r="K77">
        <v>-1167</v>
      </c>
      <c r="L77">
        <v>110</v>
      </c>
      <c r="M77">
        <v>63</v>
      </c>
      <c r="N77">
        <v>410</v>
      </c>
      <c r="O77">
        <v>199</v>
      </c>
      <c r="P77">
        <v>428</v>
      </c>
      <c r="Q77">
        <v>-63</v>
      </c>
      <c r="R77">
        <v>526</v>
      </c>
      <c r="S77">
        <v>798</v>
      </c>
      <c r="T77">
        <v>1668</v>
      </c>
    </row>
    <row r="79" spans="2:20">
      <c r="B79" t="s">
        <v>95</v>
      </c>
    </row>
    <row r="80" spans="2:20">
      <c r="B80" t="s">
        <v>87</v>
      </c>
      <c r="C80" s="7">
        <f>C63+C72</f>
        <v>1103</v>
      </c>
      <c r="D80" s="7">
        <f t="shared" ref="D80:T80" si="7">D63+D72</f>
        <v>291</v>
      </c>
      <c r="E80" s="7">
        <f t="shared" si="7"/>
        <v>148</v>
      </c>
      <c r="F80" s="7">
        <f t="shared" si="7"/>
        <v>467</v>
      </c>
      <c r="G80" s="7">
        <f t="shared" si="7"/>
        <v>996</v>
      </c>
      <c r="H80" s="7">
        <f t="shared" si="7"/>
        <v>83</v>
      </c>
      <c r="I80" s="7">
        <f t="shared" si="7"/>
        <v>508</v>
      </c>
      <c r="J80" s="7">
        <f t="shared" si="7"/>
        <v>491</v>
      </c>
      <c r="K80" s="7">
        <f t="shared" si="7"/>
        <v>1130</v>
      </c>
      <c r="L80" s="7">
        <f t="shared" si="7"/>
        <v>278</v>
      </c>
      <c r="M80" s="7">
        <f t="shared" si="7"/>
        <v>437</v>
      </c>
      <c r="N80" s="7">
        <f t="shared" si="7"/>
        <v>625</v>
      </c>
      <c r="O80" s="7">
        <f t="shared" si="7"/>
        <v>194</v>
      </c>
      <c r="P80" s="7">
        <f t="shared" si="7"/>
        <v>792</v>
      </c>
      <c r="Q80" s="7">
        <f t="shared" si="7"/>
        <v>52</v>
      </c>
      <c r="R80" s="7">
        <f t="shared" si="7"/>
        <v>386</v>
      </c>
      <c r="S80" s="7">
        <f t="shared" si="7"/>
        <v>571</v>
      </c>
      <c r="T80" s="7">
        <f t="shared" si="7"/>
        <v>8546</v>
      </c>
    </row>
    <row r="81" spans="2:21">
      <c r="B81" t="s">
        <v>88</v>
      </c>
      <c r="C81" s="7">
        <f>C68-C72</f>
        <v>4475</v>
      </c>
      <c r="D81" s="7">
        <f t="shared" ref="D81:T81" si="8">D68-D72</f>
        <v>799</v>
      </c>
      <c r="E81" s="7">
        <f t="shared" si="8"/>
        <v>903</v>
      </c>
      <c r="F81" s="7">
        <f t="shared" si="8"/>
        <v>684</v>
      </c>
      <c r="G81" s="7">
        <f t="shared" si="8"/>
        <v>769</v>
      </c>
      <c r="H81" s="7">
        <f t="shared" si="8"/>
        <v>610</v>
      </c>
      <c r="I81" s="7">
        <f t="shared" si="8"/>
        <v>1153</v>
      </c>
      <c r="J81" s="7">
        <f t="shared" si="8"/>
        <v>1924</v>
      </c>
      <c r="K81" s="7">
        <f t="shared" si="8"/>
        <v>3256</v>
      </c>
      <c r="L81" s="7">
        <f t="shared" si="8"/>
        <v>825</v>
      </c>
      <c r="M81" s="7">
        <f t="shared" si="8"/>
        <v>1998</v>
      </c>
      <c r="N81" s="7">
        <f t="shared" si="8"/>
        <v>2907</v>
      </c>
      <c r="O81" s="7">
        <f t="shared" si="8"/>
        <v>690</v>
      </c>
      <c r="P81" s="7">
        <f t="shared" si="8"/>
        <v>488</v>
      </c>
      <c r="Q81" s="7">
        <f t="shared" si="8"/>
        <v>329</v>
      </c>
      <c r="R81" s="7">
        <f t="shared" si="8"/>
        <v>2144</v>
      </c>
      <c r="S81" s="7">
        <f t="shared" si="8"/>
        <v>992</v>
      </c>
      <c r="T81" s="7">
        <f t="shared" si="8"/>
        <v>24946</v>
      </c>
    </row>
    <row r="82" spans="2:21">
      <c r="B82" t="s">
        <v>25</v>
      </c>
      <c r="C82" s="7">
        <f>C52</f>
        <v>10650</v>
      </c>
      <c r="D82" s="7">
        <f t="shared" ref="D82:T83" si="9">D52</f>
        <v>1890</v>
      </c>
      <c r="E82" s="7">
        <f t="shared" si="9"/>
        <v>1514</v>
      </c>
      <c r="F82" s="7">
        <f t="shared" si="9"/>
        <v>1237</v>
      </c>
      <c r="G82" s="7">
        <f t="shared" si="9"/>
        <v>2735</v>
      </c>
      <c r="H82" s="7">
        <f t="shared" si="9"/>
        <v>821</v>
      </c>
      <c r="I82" s="7">
        <f t="shared" si="9"/>
        <v>2800</v>
      </c>
      <c r="J82" s="7">
        <f t="shared" si="9"/>
        <v>3685</v>
      </c>
      <c r="K82" s="7">
        <f t="shared" si="9"/>
        <v>7987</v>
      </c>
      <c r="L82" s="7">
        <f t="shared" si="9"/>
        <v>1734</v>
      </c>
      <c r="M82" s="7">
        <f t="shared" si="9"/>
        <v>3680</v>
      </c>
      <c r="N82" s="7">
        <f t="shared" si="9"/>
        <v>7342</v>
      </c>
      <c r="O82" s="7">
        <f t="shared" si="9"/>
        <v>1812</v>
      </c>
      <c r="P82" s="7">
        <f t="shared" si="9"/>
        <v>1045</v>
      </c>
      <c r="Q82" s="7">
        <f t="shared" si="9"/>
        <v>433</v>
      </c>
      <c r="R82" s="7">
        <f t="shared" si="9"/>
        <v>5477</v>
      </c>
      <c r="S82" s="7">
        <f t="shared" si="9"/>
        <v>3399</v>
      </c>
      <c r="T82" s="7">
        <f t="shared" si="9"/>
        <v>58241</v>
      </c>
    </row>
    <row r="83" spans="2:21">
      <c r="B83" t="s">
        <v>26</v>
      </c>
      <c r="C83" s="7">
        <f>C53</f>
        <v>3801</v>
      </c>
      <c r="D83" s="7">
        <f t="shared" si="9"/>
        <v>703</v>
      </c>
      <c r="E83" s="7">
        <f t="shared" si="9"/>
        <v>557</v>
      </c>
      <c r="F83" s="7">
        <f t="shared" si="9"/>
        <v>525</v>
      </c>
      <c r="G83" s="7">
        <f t="shared" si="9"/>
        <v>942</v>
      </c>
      <c r="H83" s="7">
        <f t="shared" si="9"/>
        <v>365</v>
      </c>
      <c r="I83" s="7">
        <f t="shared" si="9"/>
        <v>836</v>
      </c>
      <c r="J83" s="7">
        <f t="shared" si="9"/>
        <v>1127</v>
      </c>
      <c r="K83" s="7">
        <f t="shared" si="9"/>
        <v>3472</v>
      </c>
      <c r="L83" s="7">
        <f t="shared" si="9"/>
        <v>570</v>
      </c>
      <c r="M83" s="7">
        <f t="shared" si="9"/>
        <v>1346</v>
      </c>
      <c r="N83" s="7">
        <f t="shared" si="9"/>
        <v>2922</v>
      </c>
      <c r="O83" s="7">
        <f t="shared" si="9"/>
        <v>579</v>
      </c>
      <c r="P83" s="7">
        <f t="shared" si="9"/>
        <v>370</v>
      </c>
      <c r="Q83" s="7">
        <f t="shared" si="9"/>
        <v>178</v>
      </c>
      <c r="R83" s="7">
        <f t="shared" si="9"/>
        <v>2199</v>
      </c>
      <c r="S83" s="7">
        <f t="shared" si="9"/>
        <v>1262</v>
      </c>
      <c r="T83" s="7">
        <f t="shared" si="9"/>
        <v>21754</v>
      </c>
    </row>
    <row r="84" spans="2:21">
      <c r="B84" t="s">
        <v>22</v>
      </c>
      <c r="C84" s="7">
        <f>C57</f>
        <v>331</v>
      </c>
      <c r="D84" s="7">
        <f t="shared" ref="D84:T84" si="10">D57</f>
        <v>46</v>
      </c>
      <c r="E84" s="7">
        <f t="shared" si="10"/>
        <v>29</v>
      </c>
      <c r="F84" s="7">
        <f t="shared" si="10"/>
        <v>59</v>
      </c>
      <c r="G84" s="7">
        <f t="shared" si="10"/>
        <v>50</v>
      </c>
      <c r="H84" s="7">
        <f t="shared" si="10"/>
        <v>15</v>
      </c>
      <c r="I84" s="7">
        <f t="shared" si="10"/>
        <v>49</v>
      </c>
      <c r="J84" s="7">
        <f t="shared" si="10"/>
        <v>68</v>
      </c>
      <c r="K84" s="7">
        <f t="shared" si="10"/>
        <v>566</v>
      </c>
      <c r="L84" s="7">
        <f t="shared" si="10"/>
        <v>29</v>
      </c>
      <c r="M84" s="7">
        <f t="shared" si="10"/>
        <v>146</v>
      </c>
      <c r="N84" s="7">
        <f t="shared" si="10"/>
        <v>366</v>
      </c>
      <c r="O84" s="7">
        <f t="shared" si="10"/>
        <v>33</v>
      </c>
      <c r="P84" s="7">
        <f t="shared" si="10"/>
        <v>34</v>
      </c>
      <c r="Q84" s="7">
        <f t="shared" si="10"/>
        <v>7</v>
      </c>
      <c r="R84" s="7">
        <f t="shared" si="10"/>
        <v>397</v>
      </c>
      <c r="S84" s="7">
        <f t="shared" si="10"/>
        <v>51</v>
      </c>
      <c r="T84" s="7">
        <f t="shared" si="10"/>
        <v>2276</v>
      </c>
    </row>
    <row r="85" spans="2:21">
      <c r="B85" t="s">
        <v>75</v>
      </c>
      <c r="C85" s="7">
        <f>C60</f>
        <v>331</v>
      </c>
      <c r="D85" s="7">
        <f t="shared" ref="D85:T86" si="11">D60</f>
        <v>55</v>
      </c>
      <c r="E85" s="7">
        <f t="shared" si="11"/>
        <v>92</v>
      </c>
      <c r="F85" s="7">
        <f t="shared" si="11"/>
        <v>37</v>
      </c>
      <c r="G85" s="7">
        <f t="shared" si="11"/>
        <v>95</v>
      </c>
      <c r="H85" s="7">
        <f t="shared" si="11"/>
        <v>56</v>
      </c>
      <c r="I85" s="7">
        <f t="shared" si="11"/>
        <v>95</v>
      </c>
      <c r="J85" s="7">
        <f t="shared" si="11"/>
        <v>105</v>
      </c>
      <c r="K85" s="7">
        <f t="shared" si="11"/>
        <v>517</v>
      </c>
      <c r="L85" s="7">
        <f t="shared" si="11"/>
        <v>47</v>
      </c>
      <c r="M85" s="7">
        <f t="shared" si="11"/>
        <v>130</v>
      </c>
      <c r="N85" s="7">
        <f t="shared" si="11"/>
        <v>172</v>
      </c>
      <c r="O85" s="7">
        <f t="shared" si="11"/>
        <v>52</v>
      </c>
      <c r="P85" s="7">
        <f t="shared" si="11"/>
        <v>105</v>
      </c>
      <c r="Q85" s="7">
        <f t="shared" si="11"/>
        <v>12</v>
      </c>
      <c r="R85" s="7">
        <f t="shared" si="11"/>
        <v>120</v>
      </c>
      <c r="S85" s="7">
        <f t="shared" si="11"/>
        <v>101</v>
      </c>
      <c r="T85" s="7">
        <f t="shared" si="11"/>
        <v>2122</v>
      </c>
    </row>
    <row r="86" spans="2:21">
      <c r="B86" t="s">
        <v>76</v>
      </c>
      <c r="C86" s="7">
        <f>C61</f>
        <v>3197</v>
      </c>
      <c r="D86" s="7">
        <f t="shared" si="11"/>
        <v>608</v>
      </c>
      <c r="E86" s="7">
        <f t="shared" si="11"/>
        <v>481</v>
      </c>
      <c r="F86" s="7">
        <f t="shared" si="11"/>
        <v>381</v>
      </c>
      <c r="G86" s="7">
        <f t="shared" si="11"/>
        <v>830</v>
      </c>
      <c r="H86" s="7">
        <f t="shared" si="11"/>
        <v>272</v>
      </c>
      <c r="I86" s="7">
        <f t="shared" si="11"/>
        <v>894</v>
      </c>
      <c r="J86" s="7">
        <f t="shared" si="11"/>
        <v>1114</v>
      </c>
      <c r="K86" s="7">
        <f t="shared" si="11"/>
        <v>6638</v>
      </c>
      <c r="L86" s="7">
        <f t="shared" si="11"/>
        <v>435</v>
      </c>
      <c r="M86" s="7">
        <f t="shared" si="11"/>
        <v>1513</v>
      </c>
      <c r="N86" s="7">
        <f t="shared" si="11"/>
        <v>2645</v>
      </c>
      <c r="O86" s="7">
        <f t="shared" si="11"/>
        <v>613</v>
      </c>
      <c r="P86" s="7">
        <f t="shared" si="11"/>
        <v>360</v>
      </c>
      <c r="Q86" s="7">
        <f t="shared" si="11"/>
        <v>125</v>
      </c>
      <c r="R86" s="7">
        <f t="shared" si="11"/>
        <v>2543</v>
      </c>
      <c r="S86" s="7">
        <f t="shared" si="11"/>
        <v>1273</v>
      </c>
      <c r="T86" s="7">
        <f t="shared" si="11"/>
        <v>23922</v>
      </c>
    </row>
    <row r="87" spans="2:21">
      <c r="B87" t="s">
        <v>23</v>
      </c>
      <c r="C87" s="7">
        <f>C88-SUM(C80:C86)</f>
        <v>630</v>
      </c>
      <c r="D87" s="7">
        <f t="shared" ref="D87:T87" si="12">D88-SUM(D80:D86)</f>
        <v>113</v>
      </c>
      <c r="E87" s="7">
        <f t="shared" si="12"/>
        <v>107</v>
      </c>
      <c r="F87" s="7">
        <f t="shared" si="12"/>
        <v>115</v>
      </c>
      <c r="G87" s="7">
        <f t="shared" si="12"/>
        <v>127</v>
      </c>
      <c r="H87" s="7">
        <f t="shared" si="12"/>
        <v>49</v>
      </c>
      <c r="I87" s="7">
        <f t="shared" si="12"/>
        <v>268</v>
      </c>
      <c r="J87" s="7">
        <f t="shared" si="12"/>
        <v>170</v>
      </c>
      <c r="K87" s="7">
        <f t="shared" si="12"/>
        <v>1460</v>
      </c>
      <c r="L87" s="7">
        <f t="shared" si="12"/>
        <v>143</v>
      </c>
      <c r="M87" s="7">
        <f t="shared" si="12"/>
        <v>217</v>
      </c>
      <c r="N87" s="7">
        <f t="shared" si="12"/>
        <v>1038</v>
      </c>
      <c r="O87" s="7">
        <f t="shared" si="12"/>
        <v>111</v>
      </c>
      <c r="P87" s="7">
        <f t="shared" si="12"/>
        <v>136</v>
      </c>
      <c r="Q87" s="7">
        <f t="shared" si="12"/>
        <v>36</v>
      </c>
      <c r="R87" s="7">
        <f t="shared" si="12"/>
        <v>506</v>
      </c>
      <c r="S87" s="7">
        <f t="shared" si="12"/>
        <v>363</v>
      </c>
      <c r="T87" s="7">
        <f t="shared" si="12"/>
        <v>5589</v>
      </c>
    </row>
    <row r="88" spans="2:21">
      <c r="B88" t="s">
        <v>89</v>
      </c>
      <c r="C88" s="7">
        <f>C50</f>
        <v>24518</v>
      </c>
      <c r="D88" s="7">
        <f t="shared" ref="D88:T88" si="13">D50</f>
        <v>4505</v>
      </c>
      <c r="E88" s="7">
        <f t="shared" si="13"/>
        <v>3831</v>
      </c>
      <c r="F88" s="7">
        <f t="shared" si="13"/>
        <v>3505</v>
      </c>
      <c r="G88" s="7">
        <f t="shared" si="13"/>
        <v>6544</v>
      </c>
      <c r="H88" s="7">
        <f t="shared" si="13"/>
        <v>2271</v>
      </c>
      <c r="I88" s="7">
        <f t="shared" si="13"/>
        <v>6603</v>
      </c>
      <c r="J88" s="7">
        <f t="shared" si="13"/>
        <v>8684</v>
      </c>
      <c r="K88" s="7">
        <f t="shared" si="13"/>
        <v>25026</v>
      </c>
      <c r="L88" s="7">
        <f t="shared" si="13"/>
        <v>4061</v>
      </c>
      <c r="M88" s="7">
        <f t="shared" si="13"/>
        <v>9467</v>
      </c>
      <c r="N88" s="7">
        <f t="shared" si="13"/>
        <v>18017</v>
      </c>
      <c r="O88" s="7">
        <f t="shared" si="13"/>
        <v>4084</v>
      </c>
      <c r="P88" s="7">
        <f t="shared" si="13"/>
        <v>3330</v>
      </c>
      <c r="Q88" s="7">
        <f t="shared" si="13"/>
        <v>1172</v>
      </c>
      <c r="R88" s="7">
        <f t="shared" si="13"/>
        <v>13772</v>
      </c>
      <c r="S88" s="7">
        <f t="shared" si="13"/>
        <v>8012</v>
      </c>
      <c r="T88" s="7">
        <f t="shared" si="13"/>
        <v>147396</v>
      </c>
    </row>
    <row r="89" spans="2:21">
      <c r="B89" s="14" t="s">
        <v>152</v>
      </c>
      <c r="C89" s="7">
        <f>C82+C83+C86</f>
        <v>17648</v>
      </c>
      <c r="D89" s="7">
        <f t="shared" ref="D89:T89" si="14">D82+D83+D86</f>
        <v>3201</v>
      </c>
      <c r="E89" s="7">
        <f t="shared" si="14"/>
        <v>2552</v>
      </c>
      <c r="F89" s="7">
        <f t="shared" si="14"/>
        <v>2143</v>
      </c>
      <c r="G89" s="7">
        <f t="shared" si="14"/>
        <v>4507</v>
      </c>
      <c r="H89" s="7">
        <f t="shared" si="14"/>
        <v>1458</v>
      </c>
      <c r="I89" s="7">
        <f t="shared" si="14"/>
        <v>4530</v>
      </c>
      <c r="J89" s="7">
        <f t="shared" si="14"/>
        <v>5926</v>
      </c>
      <c r="K89" s="7">
        <f t="shared" si="14"/>
        <v>18097</v>
      </c>
      <c r="L89" s="7">
        <f t="shared" si="14"/>
        <v>2739</v>
      </c>
      <c r="M89" s="7">
        <f t="shared" si="14"/>
        <v>6539</v>
      </c>
      <c r="N89" s="7">
        <f t="shared" si="14"/>
        <v>12909</v>
      </c>
      <c r="O89" s="7">
        <f t="shared" si="14"/>
        <v>3004</v>
      </c>
      <c r="P89" s="7">
        <f t="shared" si="14"/>
        <v>1775</v>
      </c>
      <c r="Q89" s="7">
        <f t="shared" si="14"/>
        <v>736</v>
      </c>
      <c r="R89" s="7">
        <f t="shared" si="14"/>
        <v>10219</v>
      </c>
      <c r="S89" s="7">
        <f t="shared" si="14"/>
        <v>5934</v>
      </c>
      <c r="T89" s="7">
        <f t="shared" si="14"/>
        <v>103917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23795</v>
      </c>
      <c r="D92" s="7">
        <f t="shared" ref="D92:T92" si="15">D93+D94+D95</f>
        <v>4140</v>
      </c>
      <c r="E92" s="7">
        <f t="shared" si="15"/>
        <v>3646</v>
      </c>
      <c r="F92" s="7">
        <f t="shared" si="15"/>
        <v>2714</v>
      </c>
      <c r="G92" s="7">
        <f t="shared" si="15"/>
        <v>5594</v>
      </c>
      <c r="H92" s="7">
        <f t="shared" si="15"/>
        <v>2079</v>
      </c>
      <c r="I92" s="7">
        <f t="shared" si="15"/>
        <v>5861</v>
      </c>
      <c r="J92" s="7">
        <f t="shared" si="15"/>
        <v>8262</v>
      </c>
      <c r="K92" s="7">
        <f t="shared" si="15"/>
        <v>22163</v>
      </c>
      <c r="L92" s="7">
        <f t="shared" si="15"/>
        <v>3864</v>
      </c>
      <c r="M92" s="7">
        <f t="shared" si="15"/>
        <v>8947</v>
      </c>
      <c r="N92" s="7">
        <f t="shared" si="15"/>
        <v>17436</v>
      </c>
      <c r="O92" s="7">
        <f t="shared" si="15"/>
        <v>4056</v>
      </c>
      <c r="P92" s="7">
        <f t="shared" si="15"/>
        <v>2932</v>
      </c>
      <c r="Q92" s="7">
        <f t="shared" si="15"/>
        <v>1050</v>
      </c>
      <c r="R92" s="7">
        <f t="shared" si="15"/>
        <v>13515</v>
      </c>
      <c r="S92" s="7">
        <f t="shared" si="15"/>
        <v>8188</v>
      </c>
      <c r="T92" s="7">
        <f t="shared" si="15"/>
        <v>138242</v>
      </c>
      <c r="U92" s="7"/>
    </row>
    <row r="93" spans="2:21">
      <c r="B93" s="3" t="s">
        <v>96</v>
      </c>
      <c r="C93" s="7">
        <f>C37</f>
        <v>6794</v>
      </c>
      <c r="D93" s="7">
        <f t="shared" ref="D93:T93" si="16">D37</f>
        <v>1561</v>
      </c>
      <c r="E93" s="7">
        <f t="shared" si="16"/>
        <v>1023</v>
      </c>
      <c r="F93" s="7">
        <f t="shared" si="16"/>
        <v>1407</v>
      </c>
      <c r="G93" s="7">
        <f t="shared" si="16"/>
        <v>2266</v>
      </c>
      <c r="H93" s="7">
        <f t="shared" si="16"/>
        <v>644</v>
      </c>
      <c r="I93" s="7">
        <f t="shared" si="16"/>
        <v>1706</v>
      </c>
      <c r="J93" s="7">
        <f t="shared" si="16"/>
        <v>2246</v>
      </c>
      <c r="K93" s="7">
        <f t="shared" si="16"/>
        <v>10662</v>
      </c>
      <c r="L93" s="7">
        <f t="shared" si="16"/>
        <v>615</v>
      </c>
      <c r="M93" s="7">
        <f t="shared" si="16"/>
        <v>2124</v>
      </c>
      <c r="N93" s="7">
        <f t="shared" si="16"/>
        <v>10420</v>
      </c>
      <c r="O93" s="7">
        <f t="shared" si="16"/>
        <v>1412</v>
      </c>
      <c r="P93" s="7">
        <f t="shared" si="16"/>
        <v>3319</v>
      </c>
      <c r="Q93" s="7">
        <f t="shared" si="16"/>
        <v>356</v>
      </c>
      <c r="R93" s="7">
        <f t="shared" si="16"/>
        <v>5577</v>
      </c>
      <c r="S93" s="7">
        <f t="shared" si="16"/>
        <v>16</v>
      </c>
      <c r="T93" s="7">
        <f t="shared" si="16"/>
        <v>52148</v>
      </c>
      <c r="U93" s="7"/>
    </row>
    <row r="94" spans="2:21">
      <c r="B94" s="3" t="s">
        <v>93</v>
      </c>
      <c r="C94" s="7">
        <f>C41-C80</f>
        <v>14530</v>
      </c>
      <c r="D94" s="7">
        <f t="shared" ref="D94:T94" si="17">D41-D80</f>
        <v>2114</v>
      </c>
      <c r="E94" s="7">
        <f t="shared" si="17"/>
        <v>2262</v>
      </c>
      <c r="F94" s="7">
        <f t="shared" si="17"/>
        <v>1022</v>
      </c>
      <c r="G94" s="7">
        <f t="shared" si="17"/>
        <v>2834</v>
      </c>
      <c r="H94" s="7">
        <f t="shared" si="17"/>
        <v>1173</v>
      </c>
      <c r="I94" s="7">
        <f t="shared" si="17"/>
        <v>3673</v>
      </c>
      <c r="J94" s="7">
        <f t="shared" si="17"/>
        <v>5116</v>
      </c>
      <c r="K94" s="7">
        <f t="shared" si="17"/>
        <v>9317</v>
      </c>
      <c r="L94" s="7">
        <f t="shared" si="17"/>
        <v>2663</v>
      </c>
      <c r="M94" s="7">
        <f t="shared" si="17"/>
        <v>5837</v>
      </c>
      <c r="N94" s="7">
        <f t="shared" si="17"/>
        <v>5553</v>
      </c>
      <c r="O94" s="7">
        <f t="shared" si="17"/>
        <v>2243</v>
      </c>
      <c r="P94" s="7">
        <f t="shared" si="17"/>
        <v>-664</v>
      </c>
      <c r="Q94" s="7">
        <f t="shared" si="17"/>
        <v>599</v>
      </c>
      <c r="R94" s="7">
        <f t="shared" si="17"/>
        <v>6520</v>
      </c>
      <c r="S94" s="7">
        <f t="shared" si="17"/>
        <v>7501</v>
      </c>
      <c r="T94" s="7">
        <f t="shared" si="17"/>
        <v>72293</v>
      </c>
      <c r="U94" s="7"/>
    </row>
    <row r="95" spans="2:21">
      <c r="B95" s="3" t="s">
        <v>19</v>
      </c>
      <c r="C95" s="7">
        <f>C43</f>
        <v>2471</v>
      </c>
      <c r="D95" s="7">
        <f t="shared" ref="D95:T95" si="18">D43</f>
        <v>465</v>
      </c>
      <c r="E95" s="7">
        <f t="shared" si="18"/>
        <v>361</v>
      </c>
      <c r="F95" s="7">
        <f t="shared" si="18"/>
        <v>285</v>
      </c>
      <c r="G95" s="7">
        <f t="shared" si="18"/>
        <v>494</v>
      </c>
      <c r="H95" s="7">
        <f t="shared" si="18"/>
        <v>262</v>
      </c>
      <c r="I95" s="7">
        <f t="shared" si="18"/>
        <v>482</v>
      </c>
      <c r="J95" s="7">
        <f t="shared" si="18"/>
        <v>900</v>
      </c>
      <c r="K95" s="7">
        <f t="shared" si="18"/>
        <v>2184</v>
      </c>
      <c r="L95" s="7">
        <f t="shared" si="18"/>
        <v>586</v>
      </c>
      <c r="M95" s="7">
        <f t="shared" si="18"/>
        <v>986</v>
      </c>
      <c r="N95" s="7">
        <f t="shared" si="18"/>
        <v>1463</v>
      </c>
      <c r="O95" s="7">
        <f t="shared" si="18"/>
        <v>401</v>
      </c>
      <c r="P95" s="7">
        <f t="shared" si="18"/>
        <v>277</v>
      </c>
      <c r="Q95" s="7">
        <f t="shared" si="18"/>
        <v>95</v>
      </c>
      <c r="R95" s="7">
        <f t="shared" si="18"/>
        <v>1418</v>
      </c>
      <c r="S95" s="7">
        <f t="shared" si="18"/>
        <v>671</v>
      </c>
      <c r="T95" s="7">
        <f t="shared" si="18"/>
        <v>13801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23415</v>
      </c>
      <c r="D98" s="7">
        <f t="shared" ref="D98:S98" si="19">SUM(D99:D101)</f>
        <v>4214</v>
      </c>
      <c r="E98" s="7">
        <f t="shared" si="19"/>
        <v>3683</v>
      </c>
      <c r="F98" s="7">
        <f t="shared" si="19"/>
        <v>3038</v>
      </c>
      <c r="G98" s="7">
        <f t="shared" si="19"/>
        <v>5548</v>
      </c>
      <c r="H98" s="7">
        <f t="shared" si="19"/>
        <v>2188</v>
      </c>
      <c r="I98" s="7">
        <f t="shared" si="19"/>
        <v>6095</v>
      </c>
      <c r="J98" s="7">
        <f t="shared" si="19"/>
        <v>8193</v>
      </c>
      <c r="K98" s="7">
        <f t="shared" si="19"/>
        <v>23896</v>
      </c>
      <c r="L98" s="7">
        <f t="shared" si="19"/>
        <v>3783</v>
      </c>
      <c r="M98" s="7">
        <f t="shared" si="19"/>
        <v>9030</v>
      </c>
      <c r="N98" s="7">
        <f t="shared" si="19"/>
        <v>17392</v>
      </c>
      <c r="O98" s="7">
        <f t="shared" si="19"/>
        <v>3890</v>
      </c>
      <c r="P98" s="7">
        <f t="shared" si="19"/>
        <v>2538</v>
      </c>
      <c r="Q98" s="7">
        <f t="shared" si="19"/>
        <v>1120</v>
      </c>
      <c r="R98" s="7">
        <f t="shared" si="19"/>
        <v>13386</v>
      </c>
      <c r="S98" s="7">
        <f t="shared" si="19"/>
        <v>7441</v>
      </c>
      <c r="T98" s="7">
        <f>SUM(T99:T101)</f>
        <v>138850</v>
      </c>
    </row>
    <row r="99" spans="2:20">
      <c r="B99" s="3" t="s">
        <v>21</v>
      </c>
      <c r="C99" s="7">
        <f>C81</f>
        <v>4475</v>
      </c>
      <c r="D99" s="7">
        <f t="shared" ref="D99:T99" si="20">D81</f>
        <v>799</v>
      </c>
      <c r="E99" s="7">
        <f t="shared" si="20"/>
        <v>903</v>
      </c>
      <c r="F99" s="7">
        <f t="shared" si="20"/>
        <v>684</v>
      </c>
      <c r="G99" s="7">
        <f t="shared" si="20"/>
        <v>769</v>
      </c>
      <c r="H99" s="7">
        <f t="shared" si="20"/>
        <v>610</v>
      </c>
      <c r="I99" s="7">
        <f t="shared" si="20"/>
        <v>1153</v>
      </c>
      <c r="J99" s="7">
        <f t="shared" si="20"/>
        <v>1924</v>
      </c>
      <c r="K99" s="7">
        <f t="shared" si="20"/>
        <v>3256</v>
      </c>
      <c r="L99" s="7">
        <f t="shared" si="20"/>
        <v>825</v>
      </c>
      <c r="M99" s="7">
        <f t="shared" si="20"/>
        <v>1998</v>
      </c>
      <c r="N99" s="7">
        <f t="shared" si="20"/>
        <v>2907</v>
      </c>
      <c r="O99" s="7">
        <f t="shared" si="20"/>
        <v>690</v>
      </c>
      <c r="P99" s="7">
        <f t="shared" si="20"/>
        <v>488</v>
      </c>
      <c r="Q99" s="7">
        <f t="shared" si="20"/>
        <v>329</v>
      </c>
      <c r="R99" s="7">
        <f t="shared" si="20"/>
        <v>2144</v>
      </c>
      <c r="S99" s="7">
        <f t="shared" si="20"/>
        <v>992</v>
      </c>
      <c r="T99" s="7">
        <f t="shared" si="20"/>
        <v>24946</v>
      </c>
    </row>
    <row r="100" spans="2:20">
      <c r="B100" s="3" t="s">
        <v>22</v>
      </c>
      <c r="C100" s="7">
        <f>C84</f>
        <v>331</v>
      </c>
      <c r="D100" s="7">
        <f t="shared" ref="D100:T100" si="21">D84</f>
        <v>46</v>
      </c>
      <c r="E100" s="7">
        <f t="shared" si="21"/>
        <v>29</v>
      </c>
      <c r="F100" s="7">
        <f t="shared" si="21"/>
        <v>59</v>
      </c>
      <c r="G100" s="7">
        <f t="shared" si="21"/>
        <v>50</v>
      </c>
      <c r="H100" s="7">
        <f t="shared" si="21"/>
        <v>15</v>
      </c>
      <c r="I100" s="7">
        <f t="shared" si="21"/>
        <v>49</v>
      </c>
      <c r="J100" s="7">
        <f t="shared" si="21"/>
        <v>68</v>
      </c>
      <c r="K100" s="7">
        <f t="shared" si="21"/>
        <v>566</v>
      </c>
      <c r="L100" s="7">
        <f t="shared" si="21"/>
        <v>29</v>
      </c>
      <c r="M100" s="7">
        <f t="shared" si="21"/>
        <v>146</v>
      </c>
      <c r="N100" s="7">
        <f t="shared" si="21"/>
        <v>366</v>
      </c>
      <c r="O100" s="7">
        <f t="shared" si="21"/>
        <v>33</v>
      </c>
      <c r="P100" s="7">
        <f t="shared" si="21"/>
        <v>34</v>
      </c>
      <c r="Q100" s="7">
        <f t="shared" si="21"/>
        <v>7</v>
      </c>
      <c r="R100" s="7">
        <f t="shared" si="21"/>
        <v>397</v>
      </c>
      <c r="S100" s="7">
        <f t="shared" si="21"/>
        <v>51</v>
      </c>
      <c r="T100" s="7">
        <f t="shared" si="21"/>
        <v>2276</v>
      </c>
    </row>
    <row r="101" spans="2:20">
      <c r="B101" s="3" t="s">
        <v>97</v>
      </c>
      <c r="C101" s="7">
        <f>C82+C83+C85+C86+C87</f>
        <v>18609</v>
      </c>
      <c r="D101" s="7">
        <f t="shared" ref="D101:T101" si="22">D82+D83+D85+D86+D87</f>
        <v>3369</v>
      </c>
      <c r="E101" s="7">
        <f t="shared" si="22"/>
        <v>2751</v>
      </c>
      <c r="F101" s="7">
        <f t="shared" si="22"/>
        <v>2295</v>
      </c>
      <c r="G101" s="7">
        <f t="shared" si="22"/>
        <v>4729</v>
      </c>
      <c r="H101" s="7">
        <f t="shared" si="22"/>
        <v>1563</v>
      </c>
      <c r="I101" s="7">
        <f t="shared" si="22"/>
        <v>4893</v>
      </c>
      <c r="J101" s="7">
        <f t="shared" si="22"/>
        <v>6201</v>
      </c>
      <c r="K101" s="7">
        <f t="shared" si="22"/>
        <v>20074</v>
      </c>
      <c r="L101" s="7">
        <f t="shared" si="22"/>
        <v>2929</v>
      </c>
      <c r="M101" s="7">
        <f t="shared" si="22"/>
        <v>6886</v>
      </c>
      <c r="N101" s="7">
        <f t="shared" si="22"/>
        <v>14119</v>
      </c>
      <c r="O101" s="7">
        <f t="shared" si="22"/>
        <v>3167</v>
      </c>
      <c r="P101" s="7">
        <f t="shared" si="22"/>
        <v>2016</v>
      </c>
      <c r="Q101" s="7">
        <f t="shared" si="22"/>
        <v>784</v>
      </c>
      <c r="R101" s="7">
        <f t="shared" si="22"/>
        <v>10845</v>
      </c>
      <c r="S101" s="7">
        <f t="shared" si="22"/>
        <v>6398</v>
      </c>
      <c r="T101" s="7">
        <f t="shared" si="22"/>
        <v>111628</v>
      </c>
    </row>
    <row r="102" spans="2:20">
      <c r="B102" s="3" t="s">
        <v>24</v>
      </c>
    </row>
    <row r="103" spans="2:20">
      <c r="B103" t="s">
        <v>25</v>
      </c>
      <c r="C103" s="7">
        <f>C82</f>
        <v>10650</v>
      </c>
      <c r="D103" s="7">
        <f t="shared" ref="D103:T104" si="23">D82</f>
        <v>1890</v>
      </c>
      <c r="E103" s="7">
        <f t="shared" si="23"/>
        <v>1514</v>
      </c>
      <c r="F103" s="7">
        <f t="shared" si="23"/>
        <v>1237</v>
      </c>
      <c r="G103" s="7">
        <f t="shared" si="23"/>
        <v>2735</v>
      </c>
      <c r="H103" s="7">
        <f t="shared" si="23"/>
        <v>821</v>
      </c>
      <c r="I103" s="7">
        <f t="shared" si="23"/>
        <v>2800</v>
      </c>
      <c r="J103" s="7">
        <f t="shared" si="23"/>
        <v>3685</v>
      </c>
      <c r="K103" s="7">
        <f t="shared" si="23"/>
        <v>7987</v>
      </c>
      <c r="L103" s="7">
        <f t="shared" si="23"/>
        <v>1734</v>
      </c>
      <c r="M103" s="7">
        <f t="shared" si="23"/>
        <v>3680</v>
      </c>
      <c r="N103" s="7">
        <f t="shared" si="23"/>
        <v>7342</v>
      </c>
      <c r="O103" s="7">
        <f t="shared" si="23"/>
        <v>1812</v>
      </c>
      <c r="P103" s="7">
        <f t="shared" si="23"/>
        <v>1045</v>
      </c>
      <c r="Q103" s="7">
        <f t="shared" si="23"/>
        <v>433</v>
      </c>
      <c r="R103" s="7">
        <f t="shared" si="23"/>
        <v>5477</v>
      </c>
      <c r="S103" s="7">
        <f t="shared" si="23"/>
        <v>3399</v>
      </c>
      <c r="T103" s="7">
        <f t="shared" si="23"/>
        <v>58241</v>
      </c>
    </row>
    <row r="104" spans="2:20">
      <c r="B104" t="s">
        <v>26</v>
      </c>
      <c r="C104" s="7">
        <f>C83</f>
        <v>3801</v>
      </c>
      <c r="D104" s="7">
        <f t="shared" si="23"/>
        <v>703</v>
      </c>
      <c r="E104" s="7">
        <f t="shared" si="23"/>
        <v>557</v>
      </c>
      <c r="F104" s="7">
        <f t="shared" si="23"/>
        <v>525</v>
      </c>
      <c r="G104" s="7">
        <f t="shared" si="23"/>
        <v>942</v>
      </c>
      <c r="H104" s="7">
        <f t="shared" si="23"/>
        <v>365</v>
      </c>
      <c r="I104" s="7">
        <f t="shared" si="23"/>
        <v>836</v>
      </c>
      <c r="J104" s="7">
        <f t="shared" si="23"/>
        <v>1127</v>
      </c>
      <c r="K104" s="7">
        <f t="shared" si="23"/>
        <v>3472</v>
      </c>
      <c r="L104" s="7">
        <f t="shared" si="23"/>
        <v>570</v>
      </c>
      <c r="M104" s="7">
        <f t="shared" si="23"/>
        <v>1346</v>
      </c>
      <c r="N104" s="7">
        <f t="shared" si="23"/>
        <v>2922</v>
      </c>
      <c r="O104" s="7">
        <f t="shared" si="23"/>
        <v>579</v>
      </c>
      <c r="P104" s="7">
        <f t="shared" si="23"/>
        <v>370</v>
      </c>
      <c r="Q104" s="7">
        <f t="shared" si="23"/>
        <v>178</v>
      </c>
      <c r="R104" s="7">
        <f t="shared" si="23"/>
        <v>2199</v>
      </c>
      <c r="S104" s="7">
        <f t="shared" si="23"/>
        <v>1262</v>
      </c>
      <c r="T104" s="7">
        <f t="shared" si="23"/>
        <v>21754</v>
      </c>
    </row>
    <row r="105" spans="2:20">
      <c r="B105" s="3" t="s">
        <v>27</v>
      </c>
      <c r="C105" s="7">
        <f>C85+C86</f>
        <v>3528</v>
      </c>
      <c r="D105" s="7">
        <f t="shared" ref="D105:T105" si="24">D85+D86</f>
        <v>663</v>
      </c>
      <c r="E105" s="7">
        <f t="shared" si="24"/>
        <v>573</v>
      </c>
      <c r="F105" s="7">
        <f t="shared" si="24"/>
        <v>418</v>
      </c>
      <c r="G105" s="7">
        <f t="shared" si="24"/>
        <v>925</v>
      </c>
      <c r="H105" s="7">
        <f t="shared" si="24"/>
        <v>328</v>
      </c>
      <c r="I105" s="7">
        <f t="shared" si="24"/>
        <v>989</v>
      </c>
      <c r="J105" s="7">
        <f t="shared" si="24"/>
        <v>1219</v>
      </c>
      <c r="K105" s="7">
        <f t="shared" si="24"/>
        <v>7155</v>
      </c>
      <c r="L105" s="7">
        <f t="shared" si="24"/>
        <v>482</v>
      </c>
      <c r="M105" s="7">
        <f t="shared" si="24"/>
        <v>1643</v>
      </c>
      <c r="N105" s="7">
        <f t="shared" si="24"/>
        <v>2817</v>
      </c>
      <c r="O105" s="7">
        <f t="shared" si="24"/>
        <v>665</v>
      </c>
      <c r="P105" s="7">
        <f t="shared" si="24"/>
        <v>465</v>
      </c>
      <c r="Q105" s="7">
        <f t="shared" si="24"/>
        <v>137</v>
      </c>
      <c r="R105" s="7">
        <f t="shared" si="24"/>
        <v>2663</v>
      </c>
      <c r="S105" s="7">
        <f t="shared" si="24"/>
        <v>1374</v>
      </c>
      <c r="T105" s="7">
        <f t="shared" si="24"/>
        <v>26044</v>
      </c>
    </row>
    <row r="106" spans="2:20">
      <c r="B106" s="3" t="s">
        <v>23</v>
      </c>
      <c r="C106" s="7">
        <f>C101-C103-C104-C105</f>
        <v>630</v>
      </c>
      <c r="D106" s="7">
        <f t="shared" ref="D106:T106" si="25">D101-D103-D104-D105</f>
        <v>113</v>
      </c>
      <c r="E106" s="7">
        <f t="shared" si="25"/>
        <v>107</v>
      </c>
      <c r="F106" s="7">
        <f t="shared" si="25"/>
        <v>115</v>
      </c>
      <c r="G106" s="7">
        <f t="shared" si="25"/>
        <v>127</v>
      </c>
      <c r="H106" s="7">
        <f t="shared" si="25"/>
        <v>49</v>
      </c>
      <c r="I106" s="7">
        <f t="shared" si="25"/>
        <v>268</v>
      </c>
      <c r="J106" s="7">
        <f t="shared" si="25"/>
        <v>170</v>
      </c>
      <c r="K106" s="7">
        <f t="shared" si="25"/>
        <v>1460</v>
      </c>
      <c r="L106" s="7">
        <f t="shared" si="25"/>
        <v>143</v>
      </c>
      <c r="M106" s="7">
        <f t="shared" si="25"/>
        <v>217</v>
      </c>
      <c r="N106" s="7">
        <f t="shared" si="25"/>
        <v>1038</v>
      </c>
      <c r="O106" s="7">
        <f t="shared" si="25"/>
        <v>111</v>
      </c>
      <c r="P106" s="7">
        <f t="shared" si="25"/>
        <v>136</v>
      </c>
      <c r="Q106" s="7">
        <f t="shared" si="25"/>
        <v>36</v>
      </c>
      <c r="R106" s="7">
        <f t="shared" si="25"/>
        <v>506</v>
      </c>
      <c r="S106" s="7">
        <f t="shared" si="25"/>
        <v>363</v>
      </c>
      <c r="T106" s="7">
        <f t="shared" si="25"/>
        <v>5589</v>
      </c>
    </row>
    <row r="107" spans="2:20">
      <c r="B107" s="4"/>
    </row>
    <row r="108" spans="2:20">
      <c r="B108" s="2" t="s">
        <v>28</v>
      </c>
      <c r="C108" s="7">
        <f>C92-C98</f>
        <v>380</v>
      </c>
      <c r="D108" s="7">
        <f t="shared" ref="D108:T108" si="26">D92-D98</f>
        <v>-74</v>
      </c>
      <c r="E108" s="7">
        <f t="shared" si="26"/>
        <v>-37</v>
      </c>
      <c r="F108" s="7">
        <f t="shared" si="26"/>
        <v>-324</v>
      </c>
      <c r="G108" s="7">
        <f t="shared" si="26"/>
        <v>46</v>
      </c>
      <c r="H108" s="7">
        <f t="shared" si="26"/>
        <v>-109</v>
      </c>
      <c r="I108" s="7">
        <f t="shared" si="26"/>
        <v>-234</v>
      </c>
      <c r="J108" s="7">
        <f t="shared" si="26"/>
        <v>69</v>
      </c>
      <c r="K108" s="7">
        <f t="shared" si="26"/>
        <v>-1733</v>
      </c>
      <c r="L108" s="7">
        <f t="shared" si="26"/>
        <v>81</v>
      </c>
      <c r="M108" s="7">
        <f t="shared" si="26"/>
        <v>-83</v>
      </c>
      <c r="N108" s="7">
        <f t="shared" si="26"/>
        <v>44</v>
      </c>
      <c r="O108" s="7">
        <f t="shared" si="26"/>
        <v>166</v>
      </c>
      <c r="P108" s="7">
        <f t="shared" si="26"/>
        <v>394</v>
      </c>
      <c r="Q108" s="7">
        <f t="shared" si="26"/>
        <v>-70</v>
      </c>
      <c r="R108" s="7">
        <f t="shared" si="26"/>
        <v>129</v>
      </c>
      <c r="S108" s="7">
        <f t="shared" si="26"/>
        <v>747</v>
      </c>
      <c r="T108" s="7">
        <f t="shared" si="26"/>
        <v>-608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139067</v>
      </c>
      <c r="D112" s="7">
        <f t="shared" ref="D112:T112" si="28">D46</f>
        <v>31407</v>
      </c>
      <c r="E112" s="7">
        <f t="shared" si="28"/>
        <v>21700</v>
      </c>
      <c r="F112" s="7">
        <f t="shared" si="28"/>
        <v>24430</v>
      </c>
      <c r="G112" s="7">
        <f t="shared" si="28"/>
        <v>39248</v>
      </c>
      <c r="H112" s="7">
        <f t="shared" si="28"/>
        <v>11976</v>
      </c>
      <c r="I112" s="7">
        <f t="shared" si="28"/>
        <v>35434</v>
      </c>
      <c r="J112" s="7">
        <f t="shared" si="28"/>
        <v>52148</v>
      </c>
      <c r="K112" s="7">
        <f t="shared" si="28"/>
        <v>189854</v>
      </c>
      <c r="L112" s="7">
        <f t="shared" si="28"/>
        <v>16231</v>
      </c>
      <c r="M112" s="7">
        <f t="shared" si="28"/>
        <v>52169</v>
      </c>
      <c r="N112" s="7">
        <f t="shared" si="28"/>
        <v>181318</v>
      </c>
      <c r="O112" s="7">
        <f t="shared" si="28"/>
        <v>25937</v>
      </c>
      <c r="P112" s="7">
        <f t="shared" si="28"/>
        <v>16816</v>
      </c>
      <c r="Q112" s="7">
        <f t="shared" si="28"/>
        <v>7420</v>
      </c>
      <c r="R112" s="7">
        <f t="shared" si="28"/>
        <v>98382</v>
      </c>
      <c r="S112" s="7">
        <f t="shared" si="28"/>
        <v>60938</v>
      </c>
      <c r="T112" s="7">
        <f t="shared" si="28"/>
        <v>1007974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94" zoomScale="125" zoomScaleNormal="125" zoomScalePageLayoutView="125" workbookViewId="0">
      <pane xSplit="15600" topLeftCell="Q1"/>
      <selection activeCell="B89" sqref="B89:T89"/>
      <selection pane="topRight" activeCell="M28" sqref="M28"/>
    </sheetView>
  </sheetViews>
  <sheetFormatPr baseColWidth="10" defaultRowHeight="15" x14ac:dyDescent="0"/>
  <cols>
    <col min="1" max="1" width="5" customWidth="1"/>
    <col min="2" max="2" width="45.5" customWidth="1"/>
  </cols>
  <sheetData>
    <row r="2" spans="2:20">
      <c r="B2" t="s">
        <v>91</v>
      </c>
    </row>
    <row r="3" spans="2:20">
      <c r="B3">
        <v>2005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22413</v>
      </c>
      <c r="D5" s="7">
        <v>4016</v>
      </c>
      <c r="E5" s="7">
        <v>3500</v>
      </c>
      <c r="F5" s="7">
        <v>2724</v>
      </c>
      <c r="G5" s="7">
        <v>6120</v>
      </c>
      <c r="H5" s="7">
        <v>2047</v>
      </c>
      <c r="I5" s="7">
        <v>5633</v>
      </c>
      <c r="J5" s="7">
        <v>8041</v>
      </c>
      <c r="K5" s="7">
        <v>20574</v>
      </c>
      <c r="L5" s="7">
        <v>3875</v>
      </c>
      <c r="M5" s="7">
        <v>8803</v>
      </c>
      <c r="N5" s="7">
        <v>16367</v>
      </c>
      <c r="O5" s="7">
        <v>3785</v>
      </c>
      <c r="P5" s="7">
        <v>3259</v>
      </c>
      <c r="Q5" s="7">
        <v>972</v>
      </c>
      <c r="R5" s="7">
        <v>12334</v>
      </c>
      <c r="S5" s="7">
        <v>7942</v>
      </c>
      <c r="T5" s="7">
        <v>132399</v>
      </c>
    </row>
    <row r="6" spans="2:20">
      <c r="B6" t="s">
        <v>37</v>
      </c>
      <c r="C6" s="7">
        <v>20802</v>
      </c>
      <c r="D6" s="7">
        <v>3636</v>
      </c>
      <c r="E6" s="7">
        <v>3097</v>
      </c>
      <c r="F6" s="7">
        <v>2613</v>
      </c>
      <c r="G6" s="7">
        <v>5769</v>
      </c>
      <c r="H6" s="7">
        <v>1805</v>
      </c>
      <c r="I6" s="7">
        <v>5159</v>
      </c>
      <c r="J6" s="7">
        <v>7242</v>
      </c>
      <c r="K6" s="7">
        <v>19598</v>
      </c>
      <c r="L6" s="7">
        <v>3344</v>
      </c>
      <c r="M6" s="7">
        <v>7809</v>
      </c>
      <c r="N6" s="7">
        <v>15522</v>
      </c>
      <c r="O6" s="7">
        <v>3491</v>
      </c>
      <c r="P6" s="7">
        <v>3181</v>
      </c>
      <c r="Q6" s="7">
        <v>921</v>
      </c>
      <c r="R6" s="7">
        <v>11713</v>
      </c>
      <c r="S6" s="7">
        <v>7757</v>
      </c>
      <c r="T6" s="7">
        <v>123453</v>
      </c>
    </row>
    <row r="7" spans="2:20">
      <c r="B7" t="s">
        <v>38</v>
      </c>
      <c r="C7" s="7">
        <v>276</v>
      </c>
      <c r="D7" s="7">
        <v>118</v>
      </c>
      <c r="E7" s="7">
        <v>35</v>
      </c>
      <c r="F7" s="7">
        <v>79</v>
      </c>
      <c r="G7" s="7">
        <v>56</v>
      </c>
      <c r="H7" s="7">
        <v>38</v>
      </c>
      <c r="I7" s="7">
        <v>70</v>
      </c>
      <c r="J7" s="7">
        <v>75</v>
      </c>
      <c r="K7" s="7">
        <v>448</v>
      </c>
      <c r="L7" s="7">
        <v>51</v>
      </c>
      <c r="M7" s="7">
        <v>156</v>
      </c>
      <c r="N7" s="7">
        <v>277</v>
      </c>
      <c r="O7" s="7">
        <v>35</v>
      </c>
      <c r="P7" s="7">
        <v>28</v>
      </c>
      <c r="Q7" s="7">
        <v>21</v>
      </c>
      <c r="R7" s="7">
        <v>239</v>
      </c>
      <c r="S7" s="7">
        <v>116</v>
      </c>
      <c r="T7" s="7">
        <v>2118</v>
      </c>
    </row>
    <row r="8" spans="2:20">
      <c r="B8" t="s">
        <v>39</v>
      </c>
      <c r="C8" s="7">
        <v>539</v>
      </c>
      <c r="D8" s="7">
        <v>77</v>
      </c>
      <c r="E8" s="7">
        <v>78</v>
      </c>
      <c r="F8" s="7">
        <v>45</v>
      </c>
      <c r="G8" s="7">
        <v>119</v>
      </c>
      <c r="H8" s="7">
        <v>36</v>
      </c>
      <c r="I8" s="7">
        <v>66</v>
      </c>
      <c r="J8" s="7">
        <v>188</v>
      </c>
      <c r="K8" s="7">
        <v>599</v>
      </c>
      <c r="L8" s="7">
        <v>85</v>
      </c>
      <c r="M8" s="7">
        <v>191</v>
      </c>
      <c r="N8" s="7">
        <v>407</v>
      </c>
      <c r="O8" s="7">
        <v>72</v>
      </c>
      <c r="P8" s="7">
        <v>32</v>
      </c>
      <c r="Q8" s="7">
        <v>13</v>
      </c>
      <c r="R8" s="7">
        <v>367</v>
      </c>
      <c r="S8" s="7">
        <v>151</v>
      </c>
      <c r="T8" s="7">
        <v>3065</v>
      </c>
    </row>
    <row r="9" spans="2:20">
      <c r="B9" t="s">
        <v>40</v>
      </c>
      <c r="C9" s="7">
        <v>215</v>
      </c>
      <c r="D9" s="7">
        <v>62</v>
      </c>
      <c r="E9" s="7">
        <v>48</v>
      </c>
      <c r="F9" s="7">
        <v>35</v>
      </c>
      <c r="G9" s="7">
        <v>33</v>
      </c>
      <c r="H9" s="7">
        <v>31</v>
      </c>
      <c r="I9" s="7">
        <v>49</v>
      </c>
      <c r="J9" s="7">
        <v>104</v>
      </c>
      <c r="K9" s="7">
        <v>308</v>
      </c>
      <c r="L9" s="7">
        <v>32</v>
      </c>
      <c r="M9" s="7">
        <v>70</v>
      </c>
      <c r="N9" s="7">
        <v>278</v>
      </c>
      <c r="O9" s="7">
        <v>38</v>
      </c>
      <c r="P9" s="7">
        <v>28</v>
      </c>
      <c r="Q9" s="7">
        <v>14</v>
      </c>
      <c r="R9" s="7">
        <v>178</v>
      </c>
      <c r="S9" s="7">
        <v>79</v>
      </c>
      <c r="T9" s="7">
        <v>1602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486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969</v>
      </c>
      <c r="Q10" s="7">
        <v>0</v>
      </c>
      <c r="R10" s="7">
        <v>0</v>
      </c>
      <c r="S10" s="7">
        <v>0</v>
      </c>
      <c r="T10" s="7">
        <v>1455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3433</v>
      </c>
      <c r="D12" s="7">
        <v>579</v>
      </c>
      <c r="E12" s="7">
        <v>327</v>
      </c>
      <c r="F12" s="7">
        <v>647</v>
      </c>
      <c r="G12" s="7">
        <v>928</v>
      </c>
      <c r="H12" s="7">
        <v>291</v>
      </c>
      <c r="I12" s="7">
        <v>740</v>
      </c>
      <c r="J12" s="7">
        <v>854</v>
      </c>
      <c r="K12" s="7">
        <v>4227</v>
      </c>
      <c r="L12" s="7">
        <v>250</v>
      </c>
      <c r="M12" s="7">
        <v>759</v>
      </c>
      <c r="N12" s="7">
        <v>4068</v>
      </c>
      <c r="O12" s="7">
        <v>702</v>
      </c>
      <c r="P12" s="7">
        <v>591</v>
      </c>
      <c r="Q12" s="7">
        <v>143</v>
      </c>
      <c r="R12" s="7">
        <v>2697</v>
      </c>
      <c r="S12" s="7">
        <v>11</v>
      </c>
      <c r="T12" s="7">
        <v>21247</v>
      </c>
    </row>
    <row r="13" spans="2:20">
      <c r="B13" s="1" t="s">
        <v>44</v>
      </c>
      <c r="C13" s="7">
        <v>28</v>
      </c>
      <c r="D13" s="7">
        <v>6</v>
      </c>
      <c r="E13" s="7">
        <v>22</v>
      </c>
      <c r="F13" s="7">
        <v>12</v>
      </c>
      <c r="G13" s="7">
        <v>7</v>
      </c>
      <c r="H13" s="7">
        <v>1</v>
      </c>
      <c r="I13" s="7">
        <v>16</v>
      </c>
      <c r="J13" s="7">
        <v>12</v>
      </c>
      <c r="K13" s="7">
        <v>55</v>
      </c>
      <c r="L13" s="7">
        <v>45</v>
      </c>
      <c r="M13" s="7">
        <v>18</v>
      </c>
      <c r="N13" s="7">
        <v>80</v>
      </c>
      <c r="O13" s="7">
        <v>16</v>
      </c>
      <c r="P13" s="7">
        <v>1</v>
      </c>
      <c r="Q13" s="7">
        <v>2</v>
      </c>
      <c r="R13" s="7">
        <v>15</v>
      </c>
      <c r="S13" s="7">
        <v>7</v>
      </c>
      <c r="T13" s="7">
        <v>343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98</v>
      </c>
      <c r="D15" s="7">
        <v>4</v>
      </c>
      <c r="E15" s="7">
        <v>7</v>
      </c>
      <c r="F15" s="7">
        <v>3</v>
      </c>
      <c r="G15" s="7">
        <v>19</v>
      </c>
      <c r="H15" s="7">
        <v>8</v>
      </c>
      <c r="I15" s="7">
        <v>7</v>
      </c>
      <c r="J15" s="7">
        <v>12</v>
      </c>
      <c r="K15" s="7">
        <v>103</v>
      </c>
      <c r="L15" s="7">
        <v>13</v>
      </c>
      <c r="M15" s="7">
        <v>26</v>
      </c>
      <c r="N15" s="7">
        <v>105</v>
      </c>
      <c r="O15" s="7">
        <v>10</v>
      </c>
      <c r="P15" s="7">
        <v>18</v>
      </c>
      <c r="Q15" s="7">
        <v>2</v>
      </c>
      <c r="R15" s="7">
        <v>12</v>
      </c>
      <c r="S15" s="7">
        <v>37</v>
      </c>
      <c r="T15" s="7">
        <v>484</v>
      </c>
    </row>
    <row r="16" spans="2:20">
      <c r="B16" t="s">
        <v>47</v>
      </c>
      <c r="C16" s="7">
        <v>7</v>
      </c>
      <c r="D16" s="7">
        <v>0</v>
      </c>
      <c r="E16" s="7">
        <v>2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37</v>
      </c>
      <c r="O16" s="7">
        <v>1</v>
      </c>
      <c r="P16" s="7">
        <v>14</v>
      </c>
      <c r="Q16" s="7">
        <v>1</v>
      </c>
      <c r="R16" s="7">
        <v>3</v>
      </c>
      <c r="S16" s="7">
        <v>0</v>
      </c>
      <c r="T16" s="7">
        <v>67</v>
      </c>
    </row>
    <row r="17" spans="2:20">
      <c r="B17" t="s">
        <v>48</v>
      </c>
      <c r="C17" s="7">
        <v>0</v>
      </c>
      <c r="D17" s="7">
        <v>0</v>
      </c>
      <c r="E17" s="7">
        <v>-1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1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2284</v>
      </c>
      <c r="D18" s="7">
        <v>620</v>
      </c>
      <c r="E18" s="7">
        <v>481</v>
      </c>
      <c r="F18" s="7">
        <v>448</v>
      </c>
      <c r="G18" s="7">
        <v>654</v>
      </c>
      <c r="H18" s="7">
        <v>249</v>
      </c>
      <c r="I18" s="7">
        <v>527</v>
      </c>
      <c r="J18" s="7">
        <v>932</v>
      </c>
      <c r="K18" s="7">
        <v>4166</v>
      </c>
      <c r="L18" s="7">
        <v>245</v>
      </c>
      <c r="M18" s="7">
        <v>920</v>
      </c>
      <c r="N18" s="7">
        <v>4333</v>
      </c>
      <c r="O18" s="7">
        <v>413</v>
      </c>
      <c r="P18" s="7">
        <v>1266</v>
      </c>
      <c r="Q18" s="7">
        <v>134</v>
      </c>
      <c r="R18" s="7">
        <v>1831</v>
      </c>
      <c r="S18" s="7">
        <v>0</v>
      </c>
      <c r="T18" s="7">
        <v>19503</v>
      </c>
    </row>
    <row r="19" spans="2:20">
      <c r="B19" s="1" t="s">
        <v>50</v>
      </c>
      <c r="C19" s="7">
        <v>109</v>
      </c>
      <c r="D19" s="7">
        <v>42</v>
      </c>
      <c r="E19" s="7">
        <v>28</v>
      </c>
      <c r="F19" s="7">
        <v>35</v>
      </c>
      <c r="G19" s="7">
        <v>35</v>
      </c>
      <c r="H19" s="7">
        <v>23</v>
      </c>
      <c r="I19" s="7">
        <v>20</v>
      </c>
      <c r="J19" s="7">
        <v>54</v>
      </c>
      <c r="K19" s="7">
        <v>306</v>
      </c>
      <c r="L19" s="7">
        <v>10</v>
      </c>
      <c r="M19" s="7">
        <v>55</v>
      </c>
      <c r="N19" s="7">
        <v>350</v>
      </c>
      <c r="O19" s="7">
        <v>22</v>
      </c>
      <c r="P19" s="7">
        <v>45</v>
      </c>
      <c r="Q19" s="7">
        <v>13</v>
      </c>
      <c r="R19" s="7">
        <v>123</v>
      </c>
      <c r="S19" s="7">
        <v>0</v>
      </c>
      <c r="T19" s="7">
        <v>1270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61</v>
      </c>
      <c r="D22" s="7">
        <v>11</v>
      </c>
      <c r="E22" s="7">
        <v>11</v>
      </c>
      <c r="F22" s="7">
        <v>7</v>
      </c>
      <c r="G22" s="7">
        <v>11</v>
      </c>
      <c r="H22" s="7">
        <v>3</v>
      </c>
      <c r="I22" s="7">
        <v>16</v>
      </c>
      <c r="J22" s="7">
        <v>18</v>
      </c>
      <c r="K22" s="7">
        <v>45</v>
      </c>
      <c r="L22" s="7">
        <v>4</v>
      </c>
      <c r="M22" s="7">
        <v>12</v>
      </c>
      <c r="N22" s="7">
        <v>74</v>
      </c>
      <c r="O22" s="7">
        <v>15</v>
      </c>
      <c r="P22" s="7">
        <v>39</v>
      </c>
      <c r="Q22" s="7">
        <v>3</v>
      </c>
      <c r="R22" s="7">
        <v>15</v>
      </c>
      <c r="S22" s="7">
        <v>27</v>
      </c>
      <c r="T22" s="7">
        <v>372</v>
      </c>
    </row>
    <row r="23" spans="2:20">
      <c r="B23" t="s">
        <v>54</v>
      </c>
      <c r="C23" s="7">
        <v>13531</v>
      </c>
      <c r="D23" s="7">
        <v>2065</v>
      </c>
      <c r="E23" s="7">
        <v>2017</v>
      </c>
      <c r="F23" s="7">
        <v>1275</v>
      </c>
      <c r="G23" s="7">
        <v>3330</v>
      </c>
      <c r="H23" s="7">
        <v>1101</v>
      </c>
      <c r="I23" s="7">
        <v>3556</v>
      </c>
      <c r="J23" s="7">
        <v>4890</v>
      </c>
      <c r="K23" s="7">
        <v>9039</v>
      </c>
      <c r="L23" s="7">
        <v>2538</v>
      </c>
      <c r="M23" s="7">
        <v>5499</v>
      </c>
      <c r="N23" s="7">
        <v>5345</v>
      </c>
      <c r="O23" s="7">
        <v>2109</v>
      </c>
      <c r="P23" s="7">
        <v>108</v>
      </c>
      <c r="Q23" s="7">
        <v>564</v>
      </c>
      <c r="R23" s="7">
        <v>6097</v>
      </c>
      <c r="S23" s="7">
        <v>7226</v>
      </c>
      <c r="T23" s="7">
        <v>70284</v>
      </c>
    </row>
    <row r="24" spans="2:20">
      <c r="B24" t="s">
        <v>55</v>
      </c>
      <c r="C24" s="7">
        <v>74</v>
      </c>
      <c r="D24" s="7">
        <v>13</v>
      </c>
      <c r="E24" s="7">
        <v>18</v>
      </c>
      <c r="F24" s="7">
        <v>6</v>
      </c>
      <c r="G24" s="7">
        <v>26</v>
      </c>
      <c r="H24" s="7">
        <v>3</v>
      </c>
      <c r="I24" s="7">
        <v>33</v>
      </c>
      <c r="J24" s="7">
        <v>49</v>
      </c>
      <c r="K24" s="7">
        <v>87</v>
      </c>
      <c r="L24" s="7">
        <v>55</v>
      </c>
      <c r="M24" s="7">
        <v>58</v>
      </c>
      <c r="N24" s="7">
        <v>44</v>
      </c>
      <c r="O24" s="7">
        <v>21</v>
      </c>
      <c r="P24" s="7">
        <v>13</v>
      </c>
      <c r="Q24" s="7">
        <v>2</v>
      </c>
      <c r="R24" s="7">
        <v>64</v>
      </c>
      <c r="S24" s="7">
        <v>22</v>
      </c>
      <c r="T24" s="7">
        <v>588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1</v>
      </c>
      <c r="J25" s="7">
        <v>5</v>
      </c>
      <c r="K25" s="7">
        <v>7</v>
      </c>
      <c r="L25" s="7">
        <v>1</v>
      </c>
      <c r="M25" s="7">
        <v>10</v>
      </c>
      <c r="N25" s="7">
        <v>4</v>
      </c>
      <c r="O25" s="7">
        <v>1</v>
      </c>
      <c r="P25" s="7">
        <v>1</v>
      </c>
      <c r="Q25" s="7">
        <v>1</v>
      </c>
      <c r="R25" s="7">
        <v>4</v>
      </c>
      <c r="S25" s="7">
        <v>6</v>
      </c>
      <c r="T25" s="7">
        <v>50</v>
      </c>
    </row>
    <row r="26" spans="2:20">
      <c r="B26" t="s">
        <v>57</v>
      </c>
      <c r="C26" s="7">
        <v>143</v>
      </c>
      <c r="D26" s="7">
        <v>38</v>
      </c>
      <c r="E26" s="7">
        <v>23</v>
      </c>
      <c r="F26" s="7">
        <v>21</v>
      </c>
      <c r="G26" s="7">
        <v>41</v>
      </c>
      <c r="H26" s="7">
        <v>20</v>
      </c>
      <c r="I26" s="7">
        <v>57</v>
      </c>
      <c r="J26" s="7">
        <v>46</v>
      </c>
      <c r="K26" s="7">
        <v>208</v>
      </c>
      <c r="L26" s="7">
        <v>14</v>
      </c>
      <c r="M26" s="7">
        <v>34</v>
      </c>
      <c r="N26" s="7">
        <v>120</v>
      </c>
      <c r="O26" s="7">
        <v>35</v>
      </c>
      <c r="P26" s="7">
        <v>27</v>
      </c>
      <c r="Q26" s="7">
        <v>8</v>
      </c>
      <c r="R26" s="7">
        <v>68</v>
      </c>
      <c r="S26" s="7">
        <v>75</v>
      </c>
      <c r="T26" s="7">
        <v>978</v>
      </c>
    </row>
    <row r="27" spans="2:20">
      <c r="B27" t="s">
        <v>58</v>
      </c>
      <c r="C27" s="7">
        <v>1611</v>
      </c>
      <c r="D27" s="7">
        <v>380</v>
      </c>
      <c r="E27" s="7">
        <v>403</v>
      </c>
      <c r="F27" s="7">
        <v>111</v>
      </c>
      <c r="G27" s="7">
        <v>351</v>
      </c>
      <c r="H27" s="7">
        <v>242</v>
      </c>
      <c r="I27" s="7">
        <v>474</v>
      </c>
      <c r="J27" s="7">
        <v>799</v>
      </c>
      <c r="K27" s="7">
        <v>976</v>
      </c>
      <c r="L27" s="7">
        <v>531</v>
      </c>
      <c r="M27" s="7">
        <v>994</v>
      </c>
      <c r="N27" s="7">
        <v>845</v>
      </c>
      <c r="O27" s="7">
        <v>294</v>
      </c>
      <c r="P27" s="7">
        <v>78</v>
      </c>
      <c r="Q27" s="7">
        <v>51</v>
      </c>
      <c r="R27" s="7">
        <v>621</v>
      </c>
      <c r="S27" s="7">
        <v>185</v>
      </c>
      <c r="T27" s="7">
        <v>8946</v>
      </c>
    </row>
    <row r="28" spans="2:20">
      <c r="B28" s="1" t="s">
        <v>59</v>
      </c>
      <c r="C28" s="7">
        <v>228</v>
      </c>
      <c r="D28" s="7">
        <v>110</v>
      </c>
      <c r="E28" s="7">
        <v>56</v>
      </c>
      <c r="F28" s="7">
        <v>71</v>
      </c>
      <c r="G28" s="7">
        <v>42</v>
      </c>
      <c r="H28" s="7">
        <v>35</v>
      </c>
      <c r="I28" s="7">
        <v>61</v>
      </c>
      <c r="J28" s="7">
        <v>184</v>
      </c>
      <c r="K28" s="7">
        <v>554</v>
      </c>
      <c r="L28" s="7">
        <v>23</v>
      </c>
      <c r="M28" s="7">
        <v>156</v>
      </c>
      <c r="N28" s="7">
        <v>522</v>
      </c>
      <c r="O28" s="7">
        <v>52</v>
      </c>
      <c r="P28" s="7">
        <v>23</v>
      </c>
      <c r="Q28" s="7">
        <v>11</v>
      </c>
      <c r="R28" s="7">
        <v>187</v>
      </c>
      <c r="S28" s="7">
        <v>0</v>
      </c>
      <c r="T28" s="7">
        <v>2315</v>
      </c>
    </row>
    <row r="29" spans="2:20">
      <c r="B29" t="s">
        <v>60</v>
      </c>
      <c r="C29" s="7">
        <v>668</v>
      </c>
      <c r="D29" s="7">
        <v>113</v>
      </c>
      <c r="E29" s="7">
        <v>233</v>
      </c>
      <c r="F29" s="7">
        <v>22</v>
      </c>
      <c r="G29" s="7">
        <v>176</v>
      </c>
      <c r="H29" s="7">
        <v>152</v>
      </c>
      <c r="I29" s="7">
        <v>233</v>
      </c>
      <c r="J29" s="7">
        <v>271</v>
      </c>
      <c r="K29" s="7">
        <v>277</v>
      </c>
      <c r="L29" s="7">
        <v>239</v>
      </c>
      <c r="M29" s="7">
        <v>382</v>
      </c>
      <c r="N29" s="7">
        <v>273</v>
      </c>
      <c r="O29" s="7">
        <v>97</v>
      </c>
      <c r="P29" s="7">
        <v>13</v>
      </c>
      <c r="Q29" s="7">
        <v>24</v>
      </c>
      <c r="R29" s="7">
        <v>206</v>
      </c>
      <c r="S29" s="7">
        <v>96</v>
      </c>
      <c r="T29" s="7">
        <v>3475</v>
      </c>
    </row>
    <row r="30" spans="2:20">
      <c r="B30" t="s">
        <v>61</v>
      </c>
      <c r="C30" s="7">
        <v>745</v>
      </c>
      <c r="D30" s="7">
        <v>123</v>
      </c>
      <c r="E30" s="7">
        <v>132</v>
      </c>
      <c r="F30" s="7">
        <v>28</v>
      </c>
      <c r="G30" s="7">
        <v>143</v>
      </c>
      <c r="H30" s="7">
        <v>58</v>
      </c>
      <c r="I30" s="7">
        <v>173</v>
      </c>
      <c r="J30" s="7">
        <v>360</v>
      </c>
      <c r="K30" s="7">
        <v>178</v>
      </c>
      <c r="L30" s="7">
        <v>276</v>
      </c>
      <c r="M30" s="7">
        <v>450</v>
      </c>
      <c r="N30" s="7">
        <v>58</v>
      </c>
      <c r="O30" s="7">
        <v>148</v>
      </c>
      <c r="P30" s="7">
        <v>40</v>
      </c>
      <c r="Q30" s="7">
        <v>17</v>
      </c>
      <c r="R30" s="7">
        <v>249</v>
      </c>
      <c r="S30" s="7">
        <v>88</v>
      </c>
      <c r="T30" s="7">
        <v>3266</v>
      </c>
    </row>
    <row r="31" spans="2:20">
      <c r="B31" t="s">
        <v>62</v>
      </c>
      <c r="C31" s="7">
        <v>6</v>
      </c>
      <c r="D31" s="7">
        <v>39</v>
      </c>
      <c r="E31" s="7">
        <v>0</v>
      </c>
      <c r="F31" s="7">
        <v>1</v>
      </c>
      <c r="G31" s="7">
        <v>0</v>
      </c>
      <c r="H31" s="7">
        <v>1</v>
      </c>
      <c r="I31" s="7">
        <v>19</v>
      </c>
      <c r="J31" s="7">
        <v>4</v>
      </c>
      <c r="K31" s="7">
        <v>13</v>
      </c>
      <c r="L31" s="7">
        <v>6</v>
      </c>
      <c r="M31" s="7">
        <v>8</v>
      </c>
      <c r="N31" s="7">
        <v>39</v>
      </c>
      <c r="O31" s="7">
        <v>2</v>
      </c>
      <c r="P31" s="7">
        <v>11</v>
      </c>
      <c r="Q31" s="7">
        <v>0</v>
      </c>
      <c r="R31" s="7">
        <v>34</v>
      </c>
      <c r="S31" s="7">
        <v>1</v>
      </c>
      <c r="T31" s="7">
        <v>184</v>
      </c>
    </row>
    <row r="32" spans="2:20">
      <c r="B32" s="1" t="s">
        <v>63</v>
      </c>
      <c r="C32" s="7">
        <v>-36</v>
      </c>
      <c r="D32" s="7">
        <v>-5</v>
      </c>
      <c r="E32" s="7">
        <v>-18</v>
      </c>
      <c r="F32" s="7">
        <v>-11</v>
      </c>
      <c r="G32" s="7">
        <v>-10</v>
      </c>
      <c r="H32" s="7">
        <v>-4</v>
      </c>
      <c r="I32" s="7">
        <v>-12</v>
      </c>
      <c r="J32" s="7">
        <v>-20</v>
      </c>
      <c r="K32" s="7">
        <v>-46</v>
      </c>
      <c r="L32" s="7">
        <v>-13</v>
      </c>
      <c r="M32" s="7">
        <v>-2</v>
      </c>
      <c r="N32" s="7">
        <v>-47</v>
      </c>
      <c r="O32" s="7">
        <v>-5</v>
      </c>
      <c r="P32" s="7">
        <v>-9</v>
      </c>
      <c r="Q32" s="7">
        <v>-1</v>
      </c>
      <c r="R32" s="7">
        <v>-55</v>
      </c>
      <c r="S32" s="7">
        <v>0</v>
      </c>
      <c r="T32" s="7">
        <v>-294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6082</v>
      </c>
      <c r="D36" s="7">
        <f t="shared" ref="D36:T36" si="0">D10+D11+D12+D13+D18+D19+D28</f>
        <v>1357</v>
      </c>
      <c r="E36" s="7">
        <f t="shared" si="0"/>
        <v>914</v>
      </c>
      <c r="F36" s="7">
        <f t="shared" si="0"/>
        <v>1213</v>
      </c>
      <c r="G36" s="7">
        <f t="shared" si="0"/>
        <v>2173</v>
      </c>
      <c r="H36" s="7">
        <f t="shared" si="0"/>
        <v>599</v>
      </c>
      <c r="I36" s="7">
        <f t="shared" si="0"/>
        <v>1364</v>
      </c>
      <c r="J36" s="7">
        <f t="shared" si="0"/>
        <v>2036</v>
      </c>
      <c r="K36" s="7">
        <f t="shared" si="0"/>
        <v>9308</v>
      </c>
      <c r="L36" s="7">
        <f t="shared" si="0"/>
        <v>573</v>
      </c>
      <c r="M36" s="7">
        <f t="shared" si="0"/>
        <v>1908</v>
      </c>
      <c r="N36" s="7">
        <f t="shared" si="0"/>
        <v>9353</v>
      </c>
      <c r="O36" s="7">
        <f t="shared" si="0"/>
        <v>1205</v>
      </c>
      <c r="P36" s="7">
        <f t="shared" si="0"/>
        <v>2896</v>
      </c>
      <c r="Q36" s="7">
        <f t="shared" si="0"/>
        <v>303</v>
      </c>
      <c r="R36" s="7">
        <f t="shared" si="0"/>
        <v>4853</v>
      </c>
      <c r="S36" s="7">
        <f t="shared" si="0"/>
        <v>18</v>
      </c>
      <c r="T36" s="7">
        <f t="shared" si="0"/>
        <v>46155</v>
      </c>
    </row>
    <row r="37" spans="2:20">
      <c r="B37" s="1" t="s">
        <v>65</v>
      </c>
      <c r="C37" s="8">
        <f>C32+C36</f>
        <v>6046</v>
      </c>
      <c r="D37" s="8">
        <f t="shared" ref="D37:T37" si="1">D32+D36</f>
        <v>1352</v>
      </c>
      <c r="E37" s="8">
        <f t="shared" si="1"/>
        <v>896</v>
      </c>
      <c r="F37" s="8">
        <f t="shared" si="1"/>
        <v>1202</v>
      </c>
      <c r="G37" s="8">
        <f t="shared" si="1"/>
        <v>2163</v>
      </c>
      <c r="H37" s="8">
        <f t="shared" si="1"/>
        <v>595</v>
      </c>
      <c r="I37" s="8">
        <f t="shared" si="1"/>
        <v>1352</v>
      </c>
      <c r="J37" s="8">
        <f t="shared" si="1"/>
        <v>2016</v>
      </c>
      <c r="K37" s="8">
        <f t="shared" si="1"/>
        <v>9262</v>
      </c>
      <c r="L37" s="8">
        <f t="shared" si="1"/>
        <v>560</v>
      </c>
      <c r="M37" s="8">
        <f t="shared" si="1"/>
        <v>1906</v>
      </c>
      <c r="N37" s="8">
        <f t="shared" si="1"/>
        <v>9306</v>
      </c>
      <c r="O37" s="8">
        <f t="shared" si="1"/>
        <v>1200</v>
      </c>
      <c r="P37" s="8">
        <f t="shared" si="1"/>
        <v>2887</v>
      </c>
      <c r="Q37" s="8">
        <f t="shared" si="1"/>
        <v>302</v>
      </c>
      <c r="R37" s="8">
        <f t="shared" si="1"/>
        <v>4798</v>
      </c>
      <c r="S37" s="8">
        <f t="shared" si="1"/>
        <v>18</v>
      </c>
      <c r="T37" s="8">
        <f t="shared" si="1"/>
        <v>45861</v>
      </c>
    </row>
    <row r="38" spans="2:20">
      <c r="C38" s="7"/>
      <c r="D38" s="7"/>
    </row>
    <row r="39" spans="2:20">
      <c r="B39" t="s">
        <v>66</v>
      </c>
      <c r="C39" s="7">
        <f>C23</f>
        <v>13531</v>
      </c>
      <c r="D39" s="7">
        <f t="shared" ref="D39:T39" si="2">D23</f>
        <v>2065</v>
      </c>
      <c r="E39" s="7">
        <f t="shared" si="2"/>
        <v>2017</v>
      </c>
      <c r="F39" s="7">
        <f t="shared" si="2"/>
        <v>1275</v>
      </c>
      <c r="G39" s="7">
        <f t="shared" si="2"/>
        <v>3330</v>
      </c>
      <c r="H39" s="7">
        <f t="shared" si="2"/>
        <v>1101</v>
      </c>
      <c r="I39" s="7">
        <f t="shared" si="2"/>
        <v>3556</v>
      </c>
      <c r="J39" s="7">
        <f t="shared" si="2"/>
        <v>4890</v>
      </c>
      <c r="K39" s="7">
        <f t="shared" si="2"/>
        <v>9039</v>
      </c>
      <c r="L39" s="7">
        <f t="shared" si="2"/>
        <v>2538</v>
      </c>
      <c r="M39" s="7">
        <f t="shared" si="2"/>
        <v>5499</v>
      </c>
      <c r="N39" s="7">
        <f t="shared" si="2"/>
        <v>5345</v>
      </c>
      <c r="O39" s="7">
        <f t="shared" si="2"/>
        <v>2109</v>
      </c>
      <c r="P39" s="7">
        <f t="shared" si="2"/>
        <v>108</v>
      </c>
      <c r="Q39" s="7">
        <f t="shared" si="2"/>
        <v>564</v>
      </c>
      <c r="R39" s="7">
        <f t="shared" si="2"/>
        <v>6097</v>
      </c>
      <c r="S39" s="7">
        <f t="shared" si="2"/>
        <v>7226</v>
      </c>
      <c r="T39" s="7">
        <f t="shared" si="2"/>
        <v>70284</v>
      </c>
    </row>
    <row r="40" spans="2:20">
      <c r="B40" t="s">
        <v>67</v>
      </c>
      <c r="C40" s="7">
        <f>C29</f>
        <v>668</v>
      </c>
      <c r="D40" s="7">
        <f t="shared" ref="D40:T40" si="3">D29</f>
        <v>113</v>
      </c>
      <c r="E40" s="7">
        <f t="shared" si="3"/>
        <v>233</v>
      </c>
      <c r="F40" s="7">
        <f t="shared" si="3"/>
        <v>22</v>
      </c>
      <c r="G40" s="7">
        <f t="shared" si="3"/>
        <v>176</v>
      </c>
      <c r="H40" s="7">
        <f t="shared" si="3"/>
        <v>152</v>
      </c>
      <c r="I40" s="7">
        <f t="shared" si="3"/>
        <v>233</v>
      </c>
      <c r="J40" s="7">
        <f t="shared" si="3"/>
        <v>271</v>
      </c>
      <c r="K40" s="7">
        <f t="shared" si="3"/>
        <v>277</v>
      </c>
      <c r="L40" s="7">
        <f t="shared" si="3"/>
        <v>239</v>
      </c>
      <c r="M40" s="7">
        <f t="shared" si="3"/>
        <v>382</v>
      </c>
      <c r="N40" s="7">
        <f t="shared" si="3"/>
        <v>273</v>
      </c>
      <c r="O40" s="7">
        <f t="shared" si="3"/>
        <v>97</v>
      </c>
      <c r="P40" s="7">
        <f t="shared" si="3"/>
        <v>13</v>
      </c>
      <c r="Q40" s="7">
        <f t="shared" si="3"/>
        <v>24</v>
      </c>
      <c r="R40" s="7">
        <f t="shared" si="3"/>
        <v>206</v>
      </c>
      <c r="S40" s="7">
        <f t="shared" si="3"/>
        <v>96</v>
      </c>
      <c r="T40" s="7">
        <f t="shared" si="3"/>
        <v>3475</v>
      </c>
    </row>
    <row r="41" spans="2:20">
      <c r="B41" s="1" t="s">
        <v>68</v>
      </c>
      <c r="C41" s="8">
        <f>C39+C40</f>
        <v>14199</v>
      </c>
      <c r="D41" s="8">
        <f t="shared" ref="D41:T41" si="4">D39+D40</f>
        <v>2178</v>
      </c>
      <c r="E41" s="8">
        <f t="shared" si="4"/>
        <v>2250</v>
      </c>
      <c r="F41" s="8">
        <f t="shared" si="4"/>
        <v>1297</v>
      </c>
      <c r="G41" s="8">
        <f t="shared" si="4"/>
        <v>3506</v>
      </c>
      <c r="H41" s="8">
        <f t="shared" si="4"/>
        <v>1253</v>
      </c>
      <c r="I41" s="8">
        <f t="shared" si="4"/>
        <v>3789</v>
      </c>
      <c r="J41" s="8">
        <f t="shared" si="4"/>
        <v>5161</v>
      </c>
      <c r="K41" s="8">
        <f t="shared" si="4"/>
        <v>9316</v>
      </c>
      <c r="L41" s="8">
        <f t="shared" si="4"/>
        <v>2777</v>
      </c>
      <c r="M41" s="8">
        <f t="shared" si="4"/>
        <v>5881</v>
      </c>
      <c r="N41" s="8">
        <f t="shared" si="4"/>
        <v>5618</v>
      </c>
      <c r="O41" s="8">
        <f t="shared" si="4"/>
        <v>2206</v>
      </c>
      <c r="P41" s="8">
        <f t="shared" si="4"/>
        <v>121</v>
      </c>
      <c r="Q41" s="8">
        <f t="shared" si="4"/>
        <v>588</v>
      </c>
      <c r="R41" s="8">
        <f t="shared" si="4"/>
        <v>6303</v>
      </c>
      <c r="S41" s="8">
        <f t="shared" si="4"/>
        <v>7322</v>
      </c>
      <c r="T41" s="8">
        <f t="shared" si="4"/>
        <v>73759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2168</v>
      </c>
      <c r="D43" s="8">
        <f t="shared" ref="D43:T43" si="5">D5-D41-D37</f>
        <v>486</v>
      </c>
      <c r="E43" s="8">
        <f t="shared" si="5"/>
        <v>354</v>
      </c>
      <c r="F43" s="8">
        <f t="shared" si="5"/>
        <v>225</v>
      </c>
      <c r="G43" s="8">
        <f t="shared" si="5"/>
        <v>451</v>
      </c>
      <c r="H43" s="8">
        <f t="shared" si="5"/>
        <v>199</v>
      </c>
      <c r="I43" s="8">
        <f t="shared" si="5"/>
        <v>492</v>
      </c>
      <c r="J43" s="8">
        <f t="shared" si="5"/>
        <v>864</v>
      </c>
      <c r="K43" s="8">
        <f t="shared" si="5"/>
        <v>1996</v>
      </c>
      <c r="L43" s="8">
        <f t="shared" si="5"/>
        <v>538</v>
      </c>
      <c r="M43" s="8">
        <f t="shared" si="5"/>
        <v>1016</v>
      </c>
      <c r="N43" s="8">
        <f t="shared" si="5"/>
        <v>1443</v>
      </c>
      <c r="O43" s="8">
        <f t="shared" si="5"/>
        <v>379</v>
      </c>
      <c r="P43" s="8">
        <f t="shared" si="5"/>
        <v>251</v>
      </c>
      <c r="Q43" s="8">
        <f t="shared" si="5"/>
        <v>82</v>
      </c>
      <c r="R43" s="8">
        <f t="shared" si="5"/>
        <v>1233</v>
      </c>
      <c r="S43" s="8">
        <f t="shared" si="5"/>
        <v>602</v>
      </c>
      <c r="T43" s="8">
        <f t="shared" si="5"/>
        <v>12779</v>
      </c>
    </row>
    <row r="44" spans="2:20">
      <c r="B44" s="1" t="s">
        <v>69</v>
      </c>
      <c r="C44" s="8">
        <f>C37+C41+C43</f>
        <v>22413</v>
      </c>
      <c r="D44" s="8">
        <f t="shared" ref="D44:T44" si="6">D37+D41+D43</f>
        <v>4016</v>
      </c>
      <c r="E44" s="8">
        <f t="shared" si="6"/>
        <v>3500</v>
      </c>
      <c r="F44" s="8">
        <f t="shared" si="6"/>
        <v>2724</v>
      </c>
      <c r="G44" s="8">
        <f t="shared" si="6"/>
        <v>6120</v>
      </c>
      <c r="H44" s="8">
        <f t="shared" si="6"/>
        <v>2047</v>
      </c>
      <c r="I44" s="8">
        <f t="shared" si="6"/>
        <v>5633</v>
      </c>
      <c r="J44" s="8">
        <f t="shared" si="6"/>
        <v>8041</v>
      </c>
      <c r="K44" s="8">
        <f t="shared" si="6"/>
        <v>20574</v>
      </c>
      <c r="L44" s="8">
        <f t="shared" si="6"/>
        <v>3875</v>
      </c>
      <c r="M44" s="8">
        <f t="shared" si="6"/>
        <v>8803</v>
      </c>
      <c r="N44" s="8">
        <f t="shared" si="6"/>
        <v>16367</v>
      </c>
      <c r="O44" s="8">
        <f t="shared" si="6"/>
        <v>3785</v>
      </c>
      <c r="P44" s="8">
        <f t="shared" si="6"/>
        <v>3259</v>
      </c>
      <c r="Q44" s="8">
        <f t="shared" si="6"/>
        <v>972</v>
      </c>
      <c r="R44" s="8">
        <f t="shared" si="6"/>
        <v>12334</v>
      </c>
      <c r="S44" s="8">
        <f t="shared" si="6"/>
        <v>7942</v>
      </c>
      <c r="T44" s="8">
        <f t="shared" si="6"/>
        <v>132399</v>
      </c>
    </row>
    <row r="45" spans="2:20">
      <c r="B45" s="1"/>
      <c r="C45" s="8"/>
      <c r="D45" s="8"/>
    </row>
    <row r="46" spans="2:20">
      <c r="B46" s="1" t="s">
        <v>92</v>
      </c>
      <c r="C46" s="7">
        <v>128987</v>
      </c>
      <c r="D46" s="7">
        <v>28907</v>
      </c>
      <c r="E46" s="7">
        <v>19955</v>
      </c>
      <c r="F46" s="7">
        <v>22603</v>
      </c>
      <c r="G46" s="7">
        <v>36768</v>
      </c>
      <c r="H46" s="7">
        <v>11170</v>
      </c>
      <c r="I46" s="7">
        <v>32485</v>
      </c>
      <c r="J46" s="7">
        <v>48867</v>
      </c>
      <c r="K46" s="7">
        <v>175032</v>
      </c>
      <c r="L46" s="7">
        <v>15216</v>
      </c>
      <c r="M46" s="7">
        <v>48126</v>
      </c>
      <c r="N46" s="7">
        <v>166139</v>
      </c>
      <c r="O46" s="7">
        <v>23867</v>
      </c>
      <c r="P46" s="7">
        <v>15635</v>
      </c>
      <c r="Q46" s="7">
        <v>6855</v>
      </c>
      <c r="R46" s="7">
        <v>90535</v>
      </c>
      <c r="S46" s="7">
        <v>56212</v>
      </c>
      <c r="T46" s="7">
        <v>930566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22129</v>
      </c>
      <c r="D50">
        <v>4028</v>
      </c>
      <c r="E50">
        <v>3385</v>
      </c>
      <c r="F50">
        <v>3153</v>
      </c>
      <c r="G50">
        <v>6097</v>
      </c>
      <c r="H50">
        <v>1935</v>
      </c>
      <c r="I50">
        <v>5922</v>
      </c>
      <c r="J50">
        <v>8386</v>
      </c>
      <c r="K50">
        <v>21834</v>
      </c>
      <c r="L50">
        <v>3555</v>
      </c>
      <c r="M50">
        <v>8948</v>
      </c>
      <c r="N50">
        <v>17753</v>
      </c>
      <c r="O50">
        <v>3538</v>
      </c>
      <c r="P50">
        <v>3111</v>
      </c>
      <c r="Q50">
        <v>976</v>
      </c>
      <c r="R50">
        <v>12818</v>
      </c>
      <c r="S50">
        <v>7514</v>
      </c>
      <c r="T50">
        <v>135076</v>
      </c>
    </row>
    <row r="51" spans="2:20">
      <c r="B51" t="s">
        <v>71</v>
      </c>
      <c r="C51">
        <v>17658</v>
      </c>
      <c r="D51">
        <v>3191</v>
      </c>
      <c r="E51">
        <v>2606</v>
      </c>
      <c r="F51">
        <v>2433</v>
      </c>
      <c r="G51">
        <v>4958</v>
      </c>
      <c r="H51">
        <v>1463</v>
      </c>
      <c r="I51">
        <v>4771</v>
      </c>
      <c r="J51">
        <v>6223</v>
      </c>
      <c r="K51">
        <v>18373</v>
      </c>
      <c r="L51">
        <v>2837</v>
      </c>
      <c r="M51">
        <v>6981</v>
      </c>
      <c r="N51">
        <v>14067</v>
      </c>
      <c r="O51">
        <v>2913</v>
      </c>
      <c r="P51">
        <v>2573</v>
      </c>
      <c r="Q51">
        <v>739</v>
      </c>
      <c r="R51">
        <v>10607</v>
      </c>
      <c r="S51">
        <v>6386</v>
      </c>
      <c r="T51">
        <v>108773</v>
      </c>
    </row>
    <row r="52" spans="2:20">
      <c r="B52" t="s">
        <v>25</v>
      </c>
      <c r="C52">
        <v>9785</v>
      </c>
      <c r="D52">
        <v>1743</v>
      </c>
      <c r="E52">
        <v>1409</v>
      </c>
      <c r="F52">
        <v>1140</v>
      </c>
      <c r="G52">
        <v>2554</v>
      </c>
      <c r="H52">
        <v>753</v>
      </c>
      <c r="I52">
        <v>2523</v>
      </c>
      <c r="J52">
        <v>3526</v>
      </c>
      <c r="K52">
        <v>7226</v>
      </c>
      <c r="L52">
        <v>1589</v>
      </c>
      <c r="M52">
        <v>3423</v>
      </c>
      <c r="N52">
        <v>6871</v>
      </c>
      <c r="O52">
        <v>1631</v>
      </c>
      <c r="P52">
        <v>991</v>
      </c>
      <c r="Q52">
        <v>396</v>
      </c>
      <c r="R52">
        <v>5132</v>
      </c>
      <c r="S52">
        <v>3201</v>
      </c>
      <c r="T52">
        <v>53893</v>
      </c>
    </row>
    <row r="53" spans="2:20">
      <c r="B53" t="s">
        <v>26</v>
      </c>
      <c r="C53">
        <v>3377</v>
      </c>
      <c r="D53">
        <v>667</v>
      </c>
      <c r="E53">
        <v>487</v>
      </c>
      <c r="F53">
        <v>453</v>
      </c>
      <c r="G53">
        <v>863</v>
      </c>
      <c r="H53">
        <v>324</v>
      </c>
      <c r="I53">
        <v>810</v>
      </c>
      <c r="J53">
        <v>1224</v>
      </c>
      <c r="K53">
        <v>3123</v>
      </c>
      <c r="L53">
        <v>495</v>
      </c>
      <c r="M53">
        <v>1399</v>
      </c>
      <c r="N53">
        <v>2875</v>
      </c>
      <c r="O53">
        <v>474</v>
      </c>
      <c r="P53">
        <v>321</v>
      </c>
      <c r="Q53">
        <v>161</v>
      </c>
      <c r="R53">
        <v>2138</v>
      </c>
      <c r="S53">
        <v>1210</v>
      </c>
      <c r="T53">
        <v>20401</v>
      </c>
    </row>
    <row r="54" spans="2:20">
      <c r="B54" t="s">
        <v>44</v>
      </c>
      <c r="C54">
        <v>17</v>
      </c>
      <c r="D54">
        <v>3</v>
      </c>
      <c r="E54">
        <v>6</v>
      </c>
      <c r="F54">
        <v>3</v>
      </c>
      <c r="G54">
        <v>2</v>
      </c>
      <c r="H54">
        <v>2</v>
      </c>
      <c r="I54">
        <v>7</v>
      </c>
      <c r="J54">
        <v>7</v>
      </c>
      <c r="K54">
        <v>6</v>
      </c>
      <c r="L54">
        <v>2</v>
      </c>
      <c r="M54">
        <v>5</v>
      </c>
      <c r="N54">
        <v>23</v>
      </c>
      <c r="O54">
        <v>8</v>
      </c>
      <c r="P54">
        <v>0</v>
      </c>
      <c r="Q54">
        <v>1</v>
      </c>
      <c r="R54">
        <v>8</v>
      </c>
      <c r="S54">
        <v>4</v>
      </c>
      <c r="T54">
        <v>104</v>
      </c>
    </row>
    <row r="55" spans="2:20">
      <c r="B55" t="s">
        <v>72</v>
      </c>
      <c r="C55">
        <v>91</v>
      </c>
      <c r="D55">
        <v>7</v>
      </c>
      <c r="E55">
        <v>4</v>
      </c>
      <c r="F55">
        <v>22</v>
      </c>
      <c r="G55">
        <v>19</v>
      </c>
      <c r="H55">
        <v>3</v>
      </c>
      <c r="I55">
        <v>16</v>
      </c>
      <c r="J55">
        <v>1</v>
      </c>
      <c r="K55">
        <v>559</v>
      </c>
      <c r="L55">
        <v>17</v>
      </c>
      <c r="M55">
        <v>11</v>
      </c>
      <c r="N55">
        <v>521</v>
      </c>
      <c r="O55">
        <v>7</v>
      </c>
      <c r="P55">
        <v>25</v>
      </c>
      <c r="Q55">
        <v>4</v>
      </c>
      <c r="R55">
        <v>15</v>
      </c>
      <c r="S55">
        <v>57</v>
      </c>
      <c r="T55">
        <v>1379</v>
      </c>
    </row>
    <row r="56" spans="2:20">
      <c r="B56" t="s">
        <v>45</v>
      </c>
      <c r="C56">
        <v>195</v>
      </c>
      <c r="D56">
        <v>40</v>
      </c>
      <c r="E56">
        <v>23</v>
      </c>
      <c r="F56">
        <v>16</v>
      </c>
      <c r="G56">
        <v>34</v>
      </c>
      <c r="H56">
        <v>10</v>
      </c>
      <c r="I56">
        <v>62</v>
      </c>
      <c r="J56">
        <v>79</v>
      </c>
      <c r="K56">
        <v>225</v>
      </c>
      <c r="L56">
        <v>73</v>
      </c>
      <c r="M56">
        <v>96</v>
      </c>
      <c r="N56">
        <v>240</v>
      </c>
      <c r="O56">
        <v>44</v>
      </c>
      <c r="P56">
        <v>35</v>
      </c>
      <c r="Q56">
        <v>12</v>
      </c>
      <c r="R56">
        <v>132</v>
      </c>
      <c r="S56">
        <v>70</v>
      </c>
      <c r="T56">
        <v>1386</v>
      </c>
    </row>
    <row r="57" spans="2:20">
      <c r="B57" t="s">
        <v>73</v>
      </c>
      <c r="C57">
        <v>338</v>
      </c>
      <c r="D57">
        <v>47</v>
      </c>
      <c r="E57">
        <v>33</v>
      </c>
      <c r="F57">
        <v>41</v>
      </c>
      <c r="G57">
        <v>46</v>
      </c>
      <c r="H57">
        <v>12</v>
      </c>
      <c r="I57">
        <v>35</v>
      </c>
      <c r="J57">
        <v>49</v>
      </c>
      <c r="K57">
        <v>537</v>
      </c>
      <c r="L57">
        <v>27</v>
      </c>
      <c r="M57">
        <v>127</v>
      </c>
      <c r="N57">
        <v>340</v>
      </c>
      <c r="O57">
        <v>28</v>
      </c>
      <c r="P57">
        <v>36</v>
      </c>
      <c r="Q57">
        <v>5</v>
      </c>
      <c r="R57">
        <v>307</v>
      </c>
      <c r="S57">
        <v>60</v>
      </c>
      <c r="T57">
        <v>2068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338</v>
      </c>
      <c r="D60">
        <v>52</v>
      </c>
      <c r="E60">
        <v>90</v>
      </c>
      <c r="F60">
        <v>35</v>
      </c>
      <c r="G60">
        <v>87</v>
      </c>
      <c r="H60">
        <v>52</v>
      </c>
      <c r="I60">
        <v>101</v>
      </c>
      <c r="J60">
        <v>96</v>
      </c>
      <c r="K60">
        <v>454</v>
      </c>
      <c r="L60">
        <v>43</v>
      </c>
      <c r="M60">
        <v>113</v>
      </c>
      <c r="N60">
        <v>172</v>
      </c>
      <c r="O60">
        <v>43</v>
      </c>
      <c r="P60">
        <v>105</v>
      </c>
      <c r="Q60">
        <v>12</v>
      </c>
      <c r="R60">
        <v>89</v>
      </c>
      <c r="S60">
        <v>81</v>
      </c>
      <c r="T60">
        <v>1963</v>
      </c>
    </row>
    <row r="61" spans="2:20">
      <c r="B61" t="s">
        <v>76</v>
      </c>
      <c r="C61">
        <v>3021</v>
      </c>
      <c r="D61">
        <v>530</v>
      </c>
      <c r="E61">
        <v>447</v>
      </c>
      <c r="F61">
        <v>346</v>
      </c>
      <c r="G61">
        <v>772</v>
      </c>
      <c r="H61">
        <v>246</v>
      </c>
      <c r="I61">
        <v>820</v>
      </c>
      <c r="J61">
        <v>1088</v>
      </c>
      <c r="K61">
        <v>5184</v>
      </c>
      <c r="L61">
        <v>406</v>
      </c>
      <c r="M61">
        <v>1544</v>
      </c>
      <c r="N61">
        <v>2480</v>
      </c>
      <c r="O61">
        <v>559</v>
      </c>
      <c r="P61">
        <v>323</v>
      </c>
      <c r="Q61">
        <v>117</v>
      </c>
      <c r="R61">
        <v>2322</v>
      </c>
      <c r="S61">
        <v>1172</v>
      </c>
      <c r="T61">
        <v>21377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1</v>
      </c>
      <c r="J62">
        <v>8</v>
      </c>
      <c r="K62">
        <v>12</v>
      </c>
      <c r="L62">
        <v>1</v>
      </c>
      <c r="M62">
        <v>11</v>
      </c>
      <c r="N62">
        <v>12</v>
      </c>
      <c r="O62">
        <v>3</v>
      </c>
      <c r="P62">
        <v>2</v>
      </c>
      <c r="Q62">
        <v>1</v>
      </c>
      <c r="R62">
        <v>7</v>
      </c>
      <c r="S62">
        <v>10</v>
      </c>
      <c r="T62">
        <v>88</v>
      </c>
    </row>
    <row r="63" spans="2:20">
      <c r="B63" t="s">
        <v>54</v>
      </c>
      <c r="C63">
        <v>242</v>
      </c>
      <c r="D63">
        <v>74</v>
      </c>
      <c r="E63">
        <v>49</v>
      </c>
      <c r="F63">
        <v>323</v>
      </c>
      <c r="G63">
        <v>504</v>
      </c>
      <c r="H63">
        <v>23</v>
      </c>
      <c r="I63">
        <v>239</v>
      </c>
      <c r="J63">
        <v>78</v>
      </c>
      <c r="K63">
        <v>637</v>
      </c>
      <c r="L63">
        <v>152</v>
      </c>
      <c r="M63">
        <v>156</v>
      </c>
      <c r="N63">
        <v>396</v>
      </c>
      <c r="O63">
        <v>69</v>
      </c>
      <c r="P63">
        <v>669</v>
      </c>
      <c r="Q63">
        <v>13</v>
      </c>
      <c r="R63">
        <v>200</v>
      </c>
      <c r="S63">
        <v>312</v>
      </c>
      <c r="T63">
        <v>4130</v>
      </c>
    </row>
    <row r="64" spans="2:20">
      <c r="B64" t="s">
        <v>55</v>
      </c>
      <c r="C64">
        <v>4</v>
      </c>
      <c r="D64">
        <v>0</v>
      </c>
      <c r="E64">
        <v>0</v>
      </c>
      <c r="F64">
        <v>4</v>
      </c>
      <c r="G64">
        <v>1</v>
      </c>
      <c r="H64">
        <v>0</v>
      </c>
      <c r="I64">
        <v>16</v>
      </c>
      <c r="J64">
        <v>0</v>
      </c>
      <c r="K64">
        <v>0</v>
      </c>
      <c r="L64">
        <v>0</v>
      </c>
      <c r="M64">
        <v>4</v>
      </c>
      <c r="N64">
        <v>14</v>
      </c>
      <c r="O64">
        <v>1</v>
      </c>
      <c r="P64">
        <v>16</v>
      </c>
      <c r="Q64">
        <v>1</v>
      </c>
      <c r="R64">
        <v>4</v>
      </c>
      <c r="S64">
        <v>17</v>
      </c>
      <c r="T64">
        <v>82</v>
      </c>
    </row>
    <row r="65" spans="2:20">
      <c r="B65" t="s">
        <v>57</v>
      </c>
      <c r="C65">
        <v>238</v>
      </c>
      <c r="D65">
        <v>25</v>
      </c>
      <c r="E65">
        <v>57</v>
      </c>
      <c r="F65">
        <v>49</v>
      </c>
      <c r="G65">
        <v>73</v>
      </c>
      <c r="H65">
        <v>38</v>
      </c>
      <c r="I65">
        <v>141</v>
      </c>
      <c r="J65">
        <v>67</v>
      </c>
      <c r="K65">
        <v>410</v>
      </c>
      <c r="L65">
        <v>31</v>
      </c>
      <c r="M65">
        <v>92</v>
      </c>
      <c r="N65">
        <v>123</v>
      </c>
      <c r="O65">
        <v>46</v>
      </c>
      <c r="P65">
        <v>50</v>
      </c>
      <c r="Q65">
        <v>16</v>
      </c>
      <c r="R65">
        <v>253</v>
      </c>
      <c r="S65">
        <v>192</v>
      </c>
      <c r="T65">
        <v>1901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4471</v>
      </c>
      <c r="D68">
        <v>837</v>
      </c>
      <c r="E68">
        <v>779</v>
      </c>
      <c r="F68">
        <v>720</v>
      </c>
      <c r="G68">
        <v>1139</v>
      </c>
      <c r="H68">
        <v>472</v>
      </c>
      <c r="I68">
        <v>1151</v>
      </c>
      <c r="J68">
        <v>2163</v>
      </c>
      <c r="K68">
        <v>3461</v>
      </c>
      <c r="L68">
        <v>718</v>
      </c>
      <c r="M68">
        <v>1967</v>
      </c>
      <c r="N68">
        <v>3686</v>
      </c>
      <c r="O68">
        <v>625</v>
      </c>
      <c r="P68">
        <v>538</v>
      </c>
      <c r="Q68">
        <v>237</v>
      </c>
      <c r="R68">
        <v>2211</v>
      </c>
      <c r="S68">
        <v>1128</v>
      </c>
      <c r="T68">
        <v>26303</v>
      </c>
    </row>
    <row r="69" spans="2:20">
      <c r="B69" t="s">
        <v>81</v>
      </c>
      <c r="C69">
        <v>2191</v>
      </c>
      <c r="D69">
        <v>437</v>
      </c>
      <c r="E69">
        <v>474</v>
      </c>
      <c r="F69">
        <v>485</v>
      </c>
      <c r="G69">
        <v>739</v>
      </c>
      <c r="H69">
        <v>342</v>
      </c>
      <c r="I69">
        <v>714</v>
      </c>
      <c r="J69">
        <v>1130</v>
      </c>
      <c r="K69">
        <v>2713</v>
      </c>
      <c r="L69">
        <v>441</v>
      </c>
      <c r="M69">
        <v>1205</v>
      </c>
      <c r="N69">
        <v>2771</v>
      </c>
      <c r="O69">
        <v>393</v>
      </c>
      <c r="P69">
        <v>237</v>
      </c>
      <c r="Q69">
        <v>144</v>
      </c>
      <c r="R69">
        <v>1512</v>
      </c>
      <c r="S69">
        <v>589</v>
      </c>
      <c r="T69">
        <v>16517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167</v>
      </c>
      <c r="D71">
        <v>2</v>
      </c>
      <c r="E71">
        <v>21</v>
      </c>
      <c r="F71">
        <v>53</v>
      </c>
      <c r="G71">
        <v>37</v>
      </c>
      <c r="H71">
        <v>3</v>
      </c>
      <c r="I71">
        <v>-14</v>
      </c>
      <c r="J71">
        <v>101</v>
      </c>
      <c r="K71">
        <v>45</v>
      </c>
      <c r="L71">
        <v>12</v>
      </c>
      <c r="M71">
        <v>8</v>
      </c>
      <c r="N71">
        <v>112</v>
      </c>
      <c r="O71">
        <v>17</v>
      </c>
      <c r="P71">
        <v>4</v>
      </c>
      <c r="Q71">
        <v>0</v>
      </c>
      <c r="R71">
        <v>45</v>
      </c>
      <c r="S71">
        <v>30</v>
      </c>
      <c r="T71">
        <v>643</v>
      </c>
    </row>
    <row r="72" spans="2:20">
      <c r="B72" t="s">
        <v>60</v>
      </c>
      <c r="C72">
        <v>783</v>
      </c>
      <c r="D72">
        <v>170</v>
      </c>
      <c r="E72">
        <v>73</v>
      </c>
      <c r="F72">
        <v>112</v>
      </c>
      <c r="G72">
        <v>246</v>
      </c>
      <c r="H72">
        <v>47</v>
      </c>
      <c r="I72">
        <v>209</v>
      </c>
      <c r="J72">
        <v>359</v>
      </c>
      <c r="K72">
        <v>212</v>
      </c>
      <c r="L72">
        <v>84</v>
      </c>
      <c r="M72">
        <v>234</v>
      </c>
      <c r="N72">
        <v>156</v>
      </c>
      <c r="O72">
        <v>86</v>
      </c>
      <c r="P72">
        <v>101</v>
      </c>
      <c r="Q72">
        <v>35</v>
      </c>
      <c r="R72">
        <v>151</v>
      </c>
      <c r="S72">
        <v>172</v>
      </c>
      <c r="T72">
        <v>3230</v>
      </c>
    </row>
    <row r="73" spans="2:20">
      <c r="B73" t="s">
        <v>61</v>
      </c>
      <c r="C73">
        <v>1221</v>
      </c>
      <c r="D73">
        <v>212</v>
      </c>
      <c r="E73">
        <v>179</v>
      </c>
      <c r="F73">
        <v>70</v>
      </c>
      <c r="G73">
        <v>114</v>
      </c>
      <c r="H73">
        <v>70</v>
      </c>
      <c r="I73">
        <v>242</v>
      </c>
      <c r="J73">
        <v>556</v>
      </c>
      <c r="K73">
        <v>403</v>
      </c>
      <c r="L73">
        <v>166</v>
      </c>
      <c r="M73">
        <v>490</v>
      </c>
      <c r="N73">
        <v>647</v>
      </c>
      <c r="O73">
        <v>117</v>
      </c>
      <c r="P73">
        <v>188</v>
      </c>
      <c r="Q73">
        <v>58</v>
      </c>
      <c r="R73">
        <v>368</v>
      </c>
      <c r="S73">
        <v>270</v>
      </c>
      <c r="T73">
        <v>5371</v>
      </c>
    </row>
    <row r="74" spans="2:20">
      <c r="B74" t="s">
        <v>62</v>
      </c>
      <c r="C74">
        <v>109</v>
      </c>
      <c r="D74">
        <v>16</v>
      </c>
      <c r="E74">
        <v>32</v>
      </c>
      <c r="F74">
        <v>0</v>
      </c>
      <c r="G74">
        <v>3</v>
      </c>
      <c r="H74">
        <v>10</v>
      </c>
      <c r="I74">
        <v>0</v>
      </c>
      <c r="J74">
        <v>17</v>
      </c>
      <c r="K74">
        <v>88</v>
      </c>
      <c r="L74">
        <v>15</v>
      </c>
      <c r="M74">
        <v>30</v>
      </c>
      <c r="N74">
        <v>0</v>
      </c>
      <c r="O74">
        <v>12</v>
      </c>
      <c r="P74">
        <v>8</v>
      </c>
      <c r="Q74">
        <v>0</v>
      </c>
      <c r="R74">
        <v>135</v>
      </c>
      <c r="S74">
        <v>67</v>
      </c>
      <c r="T74">
        <v>542</v>
      </c>
    </row>
    <row r="75" spans="2:20">
      <c r="B75" t="s">
        <v>84</v>
      </c>
      <c r="C75">
        <v>3144</v>
      </c>
      <c r="D75">
        <v>445</v>
      </c>
      <c r="E75">
        <v>491</v>
      </c>
      <c r="F75">
        <v>180</v>
      </c>
      <c r="G75">
        <v>811</v>
      </c>
      <c r="H75">
        <v>342</v>
      </c>
      <c r="I75">
        <v>388</v>
      </c>
      <c r="J75">
        <v>1019</v>
      </c>
      <c r="K75">
        <v>1225</v>
      </c>
      <c r="L75">
        <v>507</v>
      </c>
      <c r="M75">
        <v>828</v>
      </c>
      <c r="N75">
        <v>1455</v>
      </c>
      <c r="O75">
        <v>578</v>
      </c>
      <c r="P75">
        <v>608</v>
      </c>
      <c r="Q75">
        <v>182</v>
      </c>
      <c r="R75">
        <v>1106</v>
      </c>
      <c r="S75">
        <v>1371</v>
      </c>
      <c r="T75">
        <v>14680</v>
      </c>
    </row>
    <row r="76" spans="2:20">
      <c r="B76" t="s">
        <v>85</v>
      </c>
      <c r="C76">
        <v>284</v>
      </c>
      <c r="D76">
        <v>-12</v>
      </c>
      <c r="E76">
        <v>115</v>
      </c>
      <c r="F76">
        <v>-429</v>
      </c>
      <c r="G76">
        <v>23</v>
      </c>
      <c r="H76">
        <v>112</v>
      </c>
      <c r="I76">
        <v>-289</v>
      </c>
      <c r="J76">
        <v>-345</v>
      </c>
      <c r="K76">
        <v>-1260</v>
      </c>
      <c r="L76">
        <v>320</v>
      </c>
      <c r="M76">
        <v>-145</v>
      </c>
      <c r="N76">
        <v>-1386</v>
      </c>
      <c r="O76">
        <v>247</v>
      </c>
      <c r="P76">
        <v>148</v>
      </c>
      <c r="Q76">
        <v>-4</v>
      </c>
      <c r="R76">
        <v>-484</v>
      </c>
      <c r="S76">
        <v>428</v>
      </c>
      <c r="T76">
        <v>-2677</v>
      </c>
    </row>
    <row r="77" spans="2:20">
      <c r="B77" t="s">
        <v>86</v>
      </c>
      <c r="C77">
        <v>622</v>
      </c>
      <c r="D77">
        <v>35</v>
      </c>
      <c r="E77">
        <v>148</v>
      </c>
      <c r="F77">
        <v>-388</v>
      </c>
      <c r="G77">
        <v>69</v>
      </c>
      <c r="H77">
        <v>124</v>
      </c>
      <c r="I77">
        <v>-254</v>
      </c>
      <c r="J77">
        <v>-296</v>
      </c>
      <c r="K77">
        <v>-723</v>
      </c>
      <c r="L77">
        <v>347</v>
      </c>
      <c r="M77">
        <v>-18</v>
      </c>
      <c r="N77">
        <v>-1046</v>
      </c>
      <c r="O77">
        <v>275</v>
      </c>
      <c r="P77">
        <v>184</v>
      </c>
      <c r="Q77">
        <v>1</v>
      </c>
      <c r="R77">
        <v>-177</v>
      </c>
      <c r="S77">
        <v>488</v>
      </c>
      <c r="T77">
        <v>-609</v>
      </c>
    </row>
    <row r="79" spans="2:20">
      <c r="B79" t="s">
        <v>95</v>
      </c>
    </row>
    <row r="80" spans="2:20">
      <c r="B80" t="s">
        <v>87</v>
      </c>
      <c r="C80" s="7">
        <f>C63+C72</f>
        <v>1025</v>
      </c>
      <c r="D80" s="7">
        <f t="shared" ref="D80:T80" si="7">D63+D72</f>
        <v>244</v>
      </c>
      <c r="E80" s="7">
        <f t="shared" si="7"/>
        <v>122</v>
      </c>
      <c r="F80" s="7">
        <f t="shared" si="7"/>
        <v>435</v>
      </c>
      <c r="G80" s="7">
        <f t="shared" si="7"/>
        <v>750</v>
      </c>
      <c r="H80" s="7">
        <f t="shared" si="7"/>
        <v>70</v>
      </c>
      <c r="I80" s="7">
        <f t="shared" si="7"/>
        <v>448</v>
      </c>
      <c r="J80" s="7">
        <f t="shared" si="7"/>
        <v>437</v>
      </c>
      <c r="K80" s="7">
        <f t="shared" si="7"/>
        <v>849</v>
      </c>
      <c r="L80" s="7">
        <f t="shared" si="7"/>
        <v>236</v>
      </c>
      <c r="M80" s="7">
        <f t="shared" si="7"/>
        <v>390</v>
      </c>
      <c r="N80" s="7">
        <f t="shared" si="7"/>
        <v>552</v>
      </c>
      <c r="O80" s="7">
        <f t="shared" si="7"/>
        <v>155</v>
      </c>
      <c r="P80" s="7">
        <f t="shared" si="7"/>
        <v>770</v>
      </c>
      <c r="Q80" s="7">
        <f t="shared" si="7"/>
        <v>48</v>
      </c>
      <c r="R80" s="7">
        <f t="shared" si="7"/>
        <v>351</v>
      </c>
      <c r="S80" s="7">
        <f t="shared" si="7"/>
        <v>484</v>
      </c>
      <c r="T80" s="7">
        <f t="shared" si="7"/>
        <v>7360</v>
      </c>
    </row>
    <row r="81" spans="2:21">
      <c r="B81" t="s">
        <v>88</v>
      </c>
      <c r="C81" s="7">
        <f>C68-C72</f>
        <v>3688</v>
      </c>
      <c r="D81" s="7">
        <f t="shared" ref="D81:T81" si="8">D68-D72</f>
        <v>667</v>
      </c>
      <c r="E81" s="7">
        <f t="shared" si="8"/>
        <v>706</v>
      </c>
      <c r="F81" s="7">
        <f t="shared" si="8"/>
        <v>608</v>
      </c>
      <c r="G81" s="7">
        <f t="shared" si="8"/>
        <v>893</v>
      </c>
      <c r="H81" s="7">
        <f t="shared" si="8"/>
        <v>425</v>
      </c>
      <c r="I81" s="7">
        <f t="shared" si="8"/>
        <v>942</v>
      </c>
      <c r="J81" s="7">
        <f t="shared" si="8"/>
        <v>1804</v>
      </c>
      <c r="K81" s="7">
        <f t="shared" si="8"/>
        <v>3249</v>
      </c>
      <c r="L81" s="7">
        <f t="shared" si="8"/>
        <v>634</v>
      </c>
      <c r="M81" s="7">
        <f t="shared" si="8"/>
        <v>1733</v>
      </c>
      <c r="N81" s="7">
        <f t="shared" si="8"/>
        <v>3530</v>
      </c>
      <c r="O81" s="7">
        <f t="shared" si="8"/>
        <v>539</v>
      </c>
      <c r="P81" s="7">
        <f t="shared" si="8"/>
        <v>437</v>
      </c>
      <c r="Q81" s="7">
        <f t="shared" si="8"/>
        <v>202</v>
      </c>
      <c r="R81" s="7">
        <f t="shared" si="8"/>
        <v>2060</v>
      </c>
      <c r="S81" s="7">
        <f t="shared" si="8"/>
        <v>956</v>
      </c>
      <c r="T81" s="7">
        <f t="shared" si="8"/>
        <v>23073</v>
      </c>
    </row>
    <row r="82" spans="2:21">
      <c r="B82" t="s">
        <v>25</v>
      </c>
      <c r="C82" s="7">
        <f>C52</f>
        <v>9785</v>
      </c>
      <c r="D82" s="7">
        <f t="shared" ref="D82:T83" si="9">D52</f>
        <v>1743</v>
      </c>
      <c r="E82" s="7">
        <f t="shared" si="9"/>
        <v>1409</v>
      </c>
      <c r="F82" s="7">
        <f t="shared" si="9"/>
        <v>1140</v>
      </c>
      <c r="G82" s="7">
        <f t="shared" si="9"/>
        <v>2554</v>
      </c>
      <c r="H82" s="7">
        <f t="shared" si="9"/>
        <v>753</v>
      </c>
      <c r="I82" s="7">
        <f t="shared" si="9"/>
        <v>2523</v>
      </c>
      <c r="J82" s="7">
        <f t="shared" si="9"/>
        <v>3526</v>
      </c>
      <c r="K82" s="7">
        <f t="shared" si="9"/>
        <v>7226</v>
      </c>
      <c r="L82" s="7">
        <f t="shared" si="9"/>
        <v>1589</v>
      </c>
      <c r="M82" s="7">
        <f t="shared" si="9"/>
        <v>3423</v>
      </c>
      <c r="N82" s="7">
        <f t="shared" si="9"/>
        <v>6871</v>
      </c>
      <c r="O82" s="7">
        <f t="shared" si="9"/>
        <v>1631</v>
      </c>
      <c r="P82" s="7">
        <f t="shared" si="9"/>
        <v>991</v>
      </c>
      <c r="Q82" s="7">
        <f t="shared" si="9"/>
        <v>396</v>
      </c>
      <c r="R82" s="7">
        <f t="shared" si="9"/>
        <v>5132</v>
      </c>
      <c r="S82" s="7">
        <f t="shared" si="9"/>
        <v>3201</v>
      </c>
      <c r="T82" s="7">
        <f t="shared" si="9"/>
        <v>53893</v>
      </c>
    </row>
    <row r="83" spans="2:21">
      <c r="B83" t="s">
        <v>26</v>
      </c>
      <c r="C83" s="7">
        <f>C53</f>
        <v>3377</v>
      </c>
      <c r="D83" s="7">
        <f t="shared" si="9"/>
        <v>667</v>
      </c>
      <c r="E83" s="7">
        <f t="shared" si="9"/>
        <v>487</v>
      </c>
      <c r="F83" s="7">
        <f t="shared" si="9"/>
        <v>453</v>
      </c>
      <c r="G83" s="7">
        <f t="shared" si="9"/>
        <v>863</v>
      </c>
      <c r="H83" s="7">
        <f t="shared" si="9"/>
        <v>324</v>
      </c>
      <c r="I83" s="7">
        <f t="shared" si="9"/>
        <v>810</v>
      </c>
      <c r="J83" s="7">
        <f t="shared" si="9"/>
        <v>1224</v>
      </c>
      <c r="K83" s="7">
        <f t="shared" si="9"/>
        <v>3123</v>
      </c>
      <c r="L83" s="7">
        <f t="shared" si="9"/>
        <v>495</v>
      </c>
      <c r="M83" s="7">
        <f t="shared" si="9"/>
        <v>1399</v>
      </c>
      <c r="N83" s="7">
        <f t="shared" si="9"/>
        <v>2875</v>
      </c>
      <c r="O83" s="7">
        <f t="shared" si="9"/>
        <v>474</v>
      </c>
      <c r="P83" s="7">
        <f t="shared" si="9"/>
        <v>321</v>
      </c>
      <c r="Q83" s="7">
        <f t="shared" si="9"/>
        <v>161</v>
      </c>
      <c r="R83" s="7">
        <f t="shared" si="9"/>
        <v>2138</v>
      </c>
      <c r="S83" s="7">
        <f t="shared" si="9"/>
        <v>1210</v>
      </c>
      <c r="T83" s="7">
        <f t="shared" si="9"/>
        <v>20401</v>
      </c>
    </row>
    <row r="84" spans="2:21">
      <c r="B84" t="s">
        <v>22</v>
      </c>
      <c r="C84" s="7">
        <f>C57</f>
        <v>338</v>
      </c>
      <c r="D84" s="7">
        <f t="shared" ref="D84:T84" si="10">D57</f>
        <v>47</v>
      </c>
      <c r="E84" s="7">
        <f t="shared" si="10"/>
        <v>33</v>
      </c>
      <c r="F84" s="7">
        <f t="shared" si="10"/>
        <v>41</v>
      </c>
      <c r="G84" s="7">
        <f t="shared" si="10"/>
        <v>46</v>
      </c>
      <c r="H84" s="7">
        <f t="shared" si="10"/>
        <v>12</v>
      </c>
      <c r="I84" s="7">
        <f t="shared" si="10"/>
        <v>35</v>
      </c>
      <c r="J84" s="7">
        <f t="shared" si="10"/>
        <v>49</v>
      </c>
      <c r="K84" s="7">
        <f t="shared" si="10"/>
        <v>537</v>
      </c>
      <c r="L84" s="7">
        <f t="shared" si="10"/>
        <v>27</v>
      </c>
      <c r="M84" s="7">
        <f t="shared" si="10"/>
        <v>127</v>
      </c>
      <c r="N84" s="7">
        <f t="shared" si="10"/>
        <v>340</v>
      </c>
      <c r="O84" s="7">
        <f t="shared" si="10"/>
        <v>28</v>
      </c>
      <c r="P84" s="7">
        <f t="shared" si="10"/>
        <v>36</v>
      </c>
      <c r="Q84" s="7">
        <f t="shared" si="10"/>
        <v>5</v>
      </c>
      <c r="R84" s="7">
        <f t="shared" si="10"/>
        <v>307</v>
      </c>
      <c r="S84" s="7">
        <f t="shared" si="10"/>
        <v>60</v>
      </c>
      <c r="T84" s="7">
        <f t="shared" si="10"/>
        <v>2068</v>
      </c>
    </row>
    <row r="85" spans="2:21">
      <c r="B85" t="s">
        <v>75</v>
      </c>
      <c r="C85" s="7">
        <f>C60</f>
        <v>338</v>
      </c>
      <c r="D85" s="7">
        <f t="shared" ref="D85:T86" si="11">D60</f>
        <v>52</v>
      </c>
      <c r="E85" s="7">
        <f t="shared" si="11"/>
        <v>90</v>
      </c>
      <c r="F85" s="7">
        <f t="shared" si="11"/>
        <v>35</v>
      </c>
      <c r="G85" s="7">
        <f t="shared" si="11"/>
        <v>87</v>
      </c>
      <c r="H85" s="7">
        <f t="shared" si="11"/>
        <v>52</v>
      </c>
      <c r="I85" s="7">
        <f t="shared" si="11"/>
        <v>101</v>
      </c>
      <c r="J85" s="7">
        <f t="shared" si="11"/>
        <v>96</v>
      </c>
      <c r="K85" s="7">
        <f t="shared" si="11"/>
        <v>454</v>
      </c>
      <c r="L85" s="7">
        <f t="shared" si="11"/>
        <v>43</v>
      </c>
      <c r="M85" s="7">
        <f t="shared" si="11"/>
        <v>113</v>
      </c>
      <c r="N85" s="7">
        <f t="shared" si="11"/>
        <v>172</v>
      </c>
      <c r="O85" s="7">
        <f t="shared" si="11"/>
        <v>43</v>
      </c>
      <c r="P85" s="7">
        <f t="shared" si="11"/>
        <v>105</v>
      </c>
      <c r="Q85" s="7">
        <f t="shared" si="11"/>
        <v>12</v>
      </c>
      <c r="R85" s="7">
        <f t="shared" si="11"/>
        <v>89</v>
      </c>
      <c r="S85" s="7">
        <f t="shared" si="11"/>
        <v>81</v>
      </c>
      <c r="T85" s="7">
        <f t="shared" si="11"/>
        <v>1963</v>
      </c>
    </row>
    <row r="86" spans="2:21">
      <c r="B86" t="s">
        <v>76</v>
      </c>
      <c r="C86" s="7">
        <f>C61</f>
        <v>3021</v>
      </c>
      <c r="D86" s="7">
        <f t="shared" si="11"/>
        <v>530</v>
      </c>
      <c r="E86" s="7">
        <f t="shared" si="11"/>
        <v>447</v>
      </c>
      <c r="F86" s="7">
        <f t="shared" si="11"/>
        <v>346</v>
      </c>
      <c r="G86" s="7">
        <f t="shared" si="11"/>
        <v>772</v>
      </c>
      <c r="H86" s="7">
        <f t="shared" si="11"/>
        <v>246</v>
      </c>
      <c r="I86" s="7">
        <f t="shared" si="11"/>
        <v>820</v>
      </c>
      <c r="J86" s="7">
        <f t="shared" si="11"/>
        <v>1088</v>
      </c>
      <c r="K86" s="7">
        <f t="shared" si="11"/>
        <v>5184</v>
      </c>
      <c r="L86" s="7">
        <f t="shared" si="11"/>
        <v>406</v>
      </c>
      <c r="M86" s="7">
        <f t="shared" si="11"/>
        <v>1544</v>
      </c>
      <c r="N86" s="7">
        <f t="shared" si="11"/>
        <v>2480</v>
      </c>
      <c r="O86" s="7">
        <f t="shared" si="11"/>
        <v>559</v>
      </c>
      <c r="P86" s="7">
        <f t="shared" si="11"/>
        <v>323</v>
      </c>
      <c r="Q86" s="7">
        <f t="shared" si="11"/>
        <v>117</v>
      </c>
      <c r="R86" s="7">
        <f t="shared" si="11"/>
        <v>2322</v>
      </c>
      <c r="S86" s="7">
        <f t="shared" si="11"/>
        <v>1172</v>
      </c>
      <c r="T86" s="7">
        <f t="shared" si="11"/>
        <v>21377</v>
      </c>
    </row>
    <row r="87" spans="2:21">
      <c r="B87" t="s">
        <v>23</v>
      </c>
      <c r="C87" s="7">
        <f>C88-SUM(C80:C86)</f>
        <v>557</v>
      </c>
      <c r="D87" s="7">
        <f t="shared" ref="D87:T87" si="12">D88-SUM(D80:D86)</f>
        <v>78</v>
      </c>
      <c r="E87" s="7">
        <f t="shared" si="12"/>
        <v>91</v>
      </c>
      <c r="F87" s="7">
        <f t="shared" si="12"/>
        <v>95</v>
      </c>
      <c r="G87" s="7">
        <f t="shared" si="12"/>
        <v>132</v>
      </c>
      <c r="H87" s="7">
        <f t="shared" si="12"/>
        <v>53</v>
      </c>
      <c r="I87" s="7">
        <f t="shared" si="12"/>
        <v>243</v>
      </c>
      <c r="J87" s="7">
        <f t="shared" si="12"/>
        <v>162</v>
      </c>
      <c r="K87" s="7">
        <f t="shared" si="12"/>
        <v>1212</v>
      </c>
      <c r="L87" s="7">
        <f t="shared" si="12"/>
        <v>125</v>
      </c>
      <c r="M87" s="7">
        <f t="shared" si="12"/>
        <v>219</v>
      </c>
      <c r="N87" s="7">
        <f t="shared" si="12"/>
        <v>933</v>
      </c>
      <c r="O87" s="7">
        <f t="shared" si="12"/>
        <v>109</v>
      </c>
      <c r="P87" s="7">
        <f t="shared" si="12"/>
        <v>128</v>
      </c>
      <c r="Q87" s="7">
        <f t="shared" si="12"/>
        <v>35</v>
      </c>
      <c r="R87" s="7">
        <f t="shared" si="12"/>
        <v>419</v>
      </c>
      <c r="S87" s="7">
        <f t="shared" si="12"/>
        <v>350</v>
      </c>
      <c r="T87" s="7">
        <f t="shared" si="12"/>
        <v>4941</v>
      </c>
    </row>
    <row r="88" spans="2:21">
      <c r="B88" t="s">
        <v>89</v>
      </c>
      <c r="C88" s="7">
        <f>C50</f>
        <v>22129</v>
      </c>
      <c r="D88" s="7">
        <f t="shared" ref="D88:T88" si="13">D50</f>
        <v>4028</v>
      </c>
      <c r="E88" s="7">
        <f t="shared" si="13"/>
        <v>3385</v>
      </c>
      <c r="F88" s="7">
        <f t="shared" si="13"/>
        <v>3153</v>
      </c>
      <c r="G88" s="7">
        <f t="shared" si="13"/>
        <v>6097</v>
      </c>
      <c r="H88" s="7">
        <f t="shared" si="13"/>
        <v>1935</v>
      </c>
      <c r="I88" s="7">
        <f t="shared" si="13"/>
        <v>5922</v>
      </c>
      <c r="J88" s="7">
        <f t="shared" si="13"/>
        <v>8386</v>
      </c>
      <c r="K88" s="7">
        <f t="shared" si="13"/>
        <v>21834</v>
      </c>
      <c r="L88" s="7">
        <f t="shared" si="13"/>
        <v>3555</v>
      </c>
      <c r="M88" s="7">
        <f t="shared" si="13"/>
        <v>8948</v>
      </c>
      <c r="N88" s="7">
        <f t="shared" si="13"/>
        <v>17753</v>
      </c>
      <c r="O88" s="7">
        <f t="shared" si="13"/>
        <v>3538</v>
      </c>
      <c r="P88" s="7">
        <f t="shared" si="13"/>
        <v>3111</v>
      </c>
      <c r="Q88" s="7">
        <f t="shared" si="13"/>
        <v>976</v>
      </c>
      <c r="R88" s="7">
        <f t="shared" si="13"/>
        <v>12818</v>
      </c>
      <c r="S88" s="7">
        <f t="shared" si="13"/>
        <v>7514</v>
      </c>
      <c r="T88" s="7">
        <f t="shared" si="13"/>
        <v>135076</v>
      </c>
    </row>
    <row r="89" spans="2:21">
      <c r="B89" s="14" t="s">
        <v>152</v>
      </c>
      <c r="C89" s="7">
        <f>C82+C83+C86</f>
        <v>16183</v>
      </c>
      <c r="D89" s="7">
        <f t="shared" ref="D89:T89" si="14">D82+D83+D86</f>
        <v>2940</v>
      </c>
      <c r="E89" s="7">
        <f t="shared" si="14"/>
        <v>2343</v>
      </c>
      <c r="F89" s="7">
        <f t="shared" si="14"/>
        <v>1939</v>
      </c>
      <c r="G89" s="7">
        <f t="shared" si="14"/>
        <v>4189</v>
      </c>
      <c r="H89" s="7">
        <f t="shared" si="14"/>
        <v>1323</v>
      </c>
      <c r="I89" s="7">
        <f t="shared" si="14"/>
        <v>4153</v>
      </c>
      <c r="J89" s="7">
        <f t="shared" si="14"/>
        <v>5838</v>
      </c>
      <c r="K89" s="7">
        <f t="shared" si="14"/>
        <v>15533</v>
      </c>
      <c r="L89" s="7">
        <f t="shared" si="14"/>
        <v>2490</v>
      </c>
      <c r="M89" s="7">
        <f t="shared" si="14"/>
        <v>6366</v>
      </c>
      <c r="N89" s="7">
        <f t="shared" si="14"/>
        <v>12226</v>
      </c>
      <c r="O89" s="7">
        <f t="shared" si="14"/>
        <v>2664</v>
      </c>
      <c r="P89" s="7">
        <f t="shared" si="14"/>
        <v>1635</v>
      </c>
      <c r="Q89" s="7">
        <f t="shared" si="14"/>
        <v>674</v>
      </c>
      <c r="R89" s="7">
        <f t="shared" si="14"/>
        <v>9592</v>
      </c>
      <c r="S89" s="7">
        <f t="shared" si="14"/>
        <v>5583</v>
      </c>
      <c r="T89" s="7">
        <f t="shared" si="14"/>
        <v>95671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21388</v>
      </c>
      <c r="D92" s="7">
        <f t="shared" ref="D92:T92" si="15">D93+D94+D95</f>
        <v>3772</v>
      </c>
      <c r="E92" s="7">
        <f t="shared" si="15"/>
        <v>3378</v>
      </c>
      <c r="F92" s="7">
        <f t="shared" si="15"/>
        <v>2289</v>
      </c>
      <c r="G92" s="7">
        <f t="shared" si="15"/>
        <v>5370</v>
      </c>
      <c r="H92" s="7">
        <f t="shared" si="15"/>
        <v>1977</v>
      </c>
      <c r="I92" s="7">
        <f t="shared" si="15"/>
        <v>5185</v>
      </c>
      <c r="J92" s="7">
        <f t="shared" si="15"/>
        <v>7604</v>
      </c>
      <c r="K92" s="7">
        <f t="shared" si="15"/>
        <v>19725</v>
      </c>
      <c r="L92" s="7">
        <f t="shared" si="15"/>
        <v>3639</v>
      </c>
      <c r="M92" s="7">
        <f t="shared" si="15"/>
        <v>8413</v>
      </c>
      <c r="N92" s="7">
        <f t="shared" si="15"/>
        <v>15815</v>
      </c>
      <c r="O92" s="7">
        <f t="shared" si="15"/>
        <v>3630</v>
      </c>
      <c r="P92" s="7">
        <f t="shared" si="15"/>
        <v>2489</v>
      </c>
      <c r="Q92" s="7">
        <f t="shared" si="15"/>
        <v>924</v>
      </c>
      <c r="R92" s="7">
        <f t="shared" si="15"/>
        <v>11983</v>
      </c>
      <c r="S92" s="7">
        <f t="shared" si="15"/>
        <v>7458</v>
      </c>
      <c r="T92" s="7">
        <f t="shared" si="15"/>
        <v>125039</v>
      </c>
      <c r="U92" s="7"/>
    </row>
    <row r="93" spans="2:21">
      <c r="B93" s="3" t="s">
        <v>96</v>
      </c>
      <c r="C93" s="7">
        <f>C37</f>
        <v>6046</v>
      </c>
      <c r="D93" s="7">
        <f t="shared" ref="D93:T93" si="16">D37</f>
        <v>1352</v>
      </c>
      <c r="E93" s="7">
        <f t="shared" si="16"/>
        <v>896</v>
      </c>
      <c r="F93" s="7">
        <f t="shared" si="16"/>
        <v>1202</v>
      </c>
      <c r="G93" s="7">
        <f t="shared" si="16"/>
        <v>2163</v>
      </c>
      <c r="H93" s="7">
        <f t="shared" si="16"/>
        <v>595</v>
      </c>
      <c r="I93" s="7">
        <f t="shared" si="16"/>
        <v>1352</v>
      </c>
      <c r="J93" s="7">
        <f t="shared" si="16"/>
        <v>2016</v>
      </c>
      <c r="K93" s="7">
        <f t="shared" si="16"/>
        <v>9262</v>
      </c>
      <c r="L93" s="7">
        <f t="shared" si="16"/>
        <v>560</v>
      </c>
      <c r="M93" s="7">
        <f t="shared" si="16"/>
        <v>1906</v>
      </c>
      <c r="N93" s="7">
        <f t="shared" si="16"/>
        <v>9306</v>
      </c>
      <c r="O93" s="7">
        <f t="shared" si="16"/>
        <v>1200</v>
      </c>
      <c r="P93" s="7">
        <f t="shared" si="16"/>
        <v>2887</v>
      </c>
      <c r="Q93" s="7">
        <f t="shared" si="16"/>
        <v>302</v>
      </c>
      <c r="R93" s="7">
        <f t="shared" si="16"/>
        <v>4798</v>
      </c>
      <c r="S93" s="7">
        <f t="shared" si="16"/>
        <v>18</v>
      </c>
      <c r="T93" s="7">
        <f t="shared" si="16"/>
        <v>45861</v>
      </c>
      <c r="U93" s="7"/>
    </row>
    <row r="94" spans="2:21">
      <c r="B94" s="3" t="s">
        <v>93</v>
      </c>
      <c r="C94" s="7">
        <f>C41-C80</f>
        <v>13174</v>
      </c>
      <c r="D94" s="7">
        <f t="shared" ref="D94:T94" si="17">D41-D80</f>
        <v>1934</v>
      </c>
      <c r="E94" s="7">
        <f t="shared" si="17"/>
        <v>2128</v>
      </c>
      <c r="F94" s="7">
        <f t="shared" si="17"/>
        <v>862</v>
      </c>
      <c r="G94" s="7">
        <f t="shared" si="17"/>
        <v>2756</v>
      </c>
      <c r="H94" s="7">
        <f t="shared" si="17"/>
        <v>1183</v>
      </c>
      <c r="I94" s="7">
        <f t="shared" si="17"/>
        <v>3341</v>
      </c>
      <c r="J94" s="7">
        <f t="shared" si="17"/>
        <v>4724</v>
      </c>
      <c r="K94" s="7">
        <f t="shared" si="17"/>
        <v>8467</v>
      </c>
      <c r="L94" s="7">
        <f t="shared" si="17"/>
        <v>2541</v>
      </c>
      <c r="M94" s="7">
        <f t="shared" si="17"/>
        <v>5491</v>
      </c>
      <c r="N94" s="7">
        <f t="shared" si="17"/>
        <v>5066</v>
      </c>
      <c r="O94" s="7">
        <f t="shared" si="17"/>
        <v>2051</v>
      </c>
      <c r="P94" s="7">
        <f t="shared" si="17"/>
        <v>-649</v>
      </c>
      <c r="Q94" s="7">
        <f t="shared" si="17"/>
        <v>540</v>
      </c>
      <c r="R94" s="7">
        <f t="shared" si="17"/>
        <v>5952</v>
      </c>
      <c r="S94" s="7">
        <f t="shared" si="17"/>
        <v>6838</v>
      </c>
      <c r="T94" s="7">
        <f t="shared" si="17"/>
        <v>66399</v>
      </c>
      <c r="U94" s="7"/>
    </row>
    <row r="95" spans="2:21">
      <c r="B95" s="3" t="s">
        <v>19</v>
      </c>
      <c r="C95" s="7">
        <f>C43</f>
        <v>2168</v>
      </c>
      <c r="D95" s="7">
        <f t="shared" ref="D95:T95" si="18">D43</f>
        <v>486</v>
      </c>
      <c r="E95" s="7">
        <f t="shared" si="18"/>
        <v>354</v>
      </c>
      <c r="F95" s="7">
        <f t="shared" si="18"/>
        <v>225</v>
      </c>
      <c r="G95" s="7">
        <f t="shared" si="18"/>
        <v>451</v>
      </c>
      <c r="H95" s="7">
        <f t="shared" si="18"/>
        <v>199</v>
      </c>
      <c r="I95" s="7">
        <f t="shared" si="18"/>
        <v>492</v>
      </c>
      <c r="J95" s="7">
        <f t="shared" si="18"/>
        <v>864</v>
      </c>
      <c r="K95" s="7">
        <f t="shared" si="18"/>
        <v>1996</v>
      </c>
      <c r="L95" s="7">
        <f t="shared" si="18"/>
        <v>538</v>
      </c>
      <c r="M95" s="7">
        <f t="shared" si="18"/>
        <v>1016</v>
      </c>
      <c r="N95" s="7">
        <f t="shared" si="18"/>
        <v>1443</v>
      </c>
      <c r="O95" s="7">
        <f t="shared" si="18"/>
        <v>379</v>
      </c>
      <c r="P95" s="7">
        <f t="shared" si="18"/>
        <v>251</v>
      </c>
      <c r="Q95" s="7">
        <f t="shared" si="18"/>
        <v>82</v>
      </c>
      <c r="R95" s="7">
        <f t="shared" si="18"/>
        <v>1233</v>
      </c>
      <c r="S95" s="7">
        <f t="shared" si="18"/>
        <v>602</v>
      </c>
      <c r="T95" s="7">
        <f t="shared" si="18"/>
        <v>12779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21104</v>
      </c>
      <c r="D98" s="7">
        <f t="shared" ref="D98:S98" si="19">SUM(D99:D101)</f>
        <v>3784</v>
      </c>
      <c r="E98" s="7">
        <f t="shared" si="19"/>
        <v>3263</v>
      </c>
      <c r="F98" s="7">
        <f t="shared" si="19"/>
        <v>2718</v>
      </c>
      <c r="G98" s="7">
        <f t="shared" si="19"/>
        <v>5347</v>
      </c>
      <c r="H98" s="7">
        <f t="shared" si="19"/>
        <v>1865</v>
      </c>
      <c r="I98" s="7">
        <f t="shared" si="19"/>
        <v>5474</v>
      </c>
      <c r="J98" s="7">
        <f t="shared" si="19"/>
        <v>7949</v>
      </c>
      <c r="K98" s="7">
        <f t="shared" si="19"/>
        <v>20985</v>
      </c>
      <c r="L98" s="7">
        <f t="shared" si="19"/>
        <v>3319</v>
      </c>
      <c r="M98" s="7">
        <f t="shared" si="19"/>
        <v>8558</v>
      </c>
      <c r="N98" s="7">
        <f t="shared" si="19"/>
        <v>17201</v>
      </c>
      <c r="O98" s="7">
        <f t="shared" si="19"/>
        <v>3383</v>
      </c>
      <c r="P98" s="7">
        <f t="shared" si="19"/>
        <v>2341</v>
      </c>
      <c r="Q98" s="7">
        <f t="shared" si="19"/>
        <v>928</v>
      </c>
      <c r="R98" s="7">
        <f t="shared" si="19"/>
        <v>12467</v>
      </c>
      <c r="S98" s="7">
        <f t="shared" si="19"/>
        <v>7030</v>
      </c>
      <c r="T98" s="7">
        <f>SUM(T99:T101)</f>
        <v>127716</v>
      </c>
    </row>
    <row r="99" spans="2:20">
      <c r="B99" s="3" t="s">
        <v>21</v>
      </c>
      <c r="C99" s="7">
        <f>C81</f>
        <v>3688</v>
      </c>
      <c r="D99" s="7">
        <f t="shared" ref="D99:T99" si="20">D81</f>
        <v>667</v>
      </c>
      <c r="E99" s="7">
        <f t="shared" si="20"/>
        <v>706</v>
      </c>
      <c r="F99" s="7">
        <f t="shared" si="20"/>
        <v>608</v>
      </c>
      <c r="G99" s="7">
        <f t="shared" si="20"/>
        <v>893</v>
      </c>
      <c r="H99" s="7">
        <f t="shared" si="20"/>
        <v>425</v>
      </c>
      <c r="I99" s="7">
        <f t="shared" si="20"/>
        <v>942</v>
      </c>
      <c r="J99" s="7">
        <f t="shared" si="20"/>
        <v>1804</v>
      </c>
      <c r="K99" s="7">
        <f t="shared" si="20"/>
        <v>3249</v>
      </c>
      <c r="L99" s="7">
        <f t="shared" si="20"/>
        <v>634</v>
      </c>
      <c r="M99" s="7">
        <f t="shared" si="20"/>
        <v>1733</v>
      </c>
      <c r="N99" s="7">
        <f t="shared" si="20"/>
        <v>3530</v>
      </c>
      <c r="O99" s="7">
        <f t="shared" si="20"/>
        <v>539</v>
      </c>
      <c r="P99" s="7">
        <f t="shared" si="20"/>
        <v>437</v>
      </c>
      <c r="Q99" s="7">
        <f t="shared" si="20"/>
        <v>202</v>
      </c>
      <c r="R99" s="7">
        <f t="shared" si="20"/>
        <v>2060</v>
      </c>
      <c r="S99" s="7">
        <f t="shared" si="20"/>
        <v>956</v>
      </c>
      <c r="T99" s="7">
        <f t="shared" si="20"/>
        <v>23073</v>
      </c>
    </row>
    <row r="100" spans="2:20">
      <c r="B100" s="3" t="s">
        <v>22</v>
      </c>
      <c r="C100" s="7">
        <f>C84</f>
        <v>338</v>
      </c>
      <c r="D100" s="7">
        <f t="shared" ref="D100:T100" si="21">D84</f>
        <v>47</v>
      </c>
      <c r="E100" s="7">
        <f t="shared" si="21"/>
        <v>33</v>
      </c>
      <c r="F100" s="7">
        <f t="shared" si="21"/>
        <v>41</v>
      </c>
      <c r="G100" s="7">
        <f t="shared" si="21"/>
        <v>46</v>
      </c>
      <c r="H100" s="7">
        <f t="shared" si="21"/>
        <v>12</v>
      </c>
      <c r="I100" s="7">
        <f t="shared" si="21"/>
        <v>35</v>
      </c>
      <c r="J100" s="7">
        <f t="shared" si="21"/>
        <v>49</v>
      </c>
      <c r="K100" s="7">
        <f t="shared" si="21"/>
        <v>537</v>
      </c>
      <c r="L100" s="7">
        <f t="shared" si="21"/>
        <v>27</v>
      </c>
      <c r="M100" s="7">
        <f t="shared" si="21"/>
        <v>127</v>
      </c>
      <c r="N100" s="7">
        <f t="shared" si="21"/>
        <v>340</v>
      </c>
      <c r="O100" s="7">
        <f t="shared" si="21"/>
        <v>28</v>
      </c>
      <c r="P100" s="7">
        <f t="shared" si="21"/>
        <v>36</v>
      </c>
      <c r="Q100" s="7">
        <f t="shared" si="21"/>
        <v>5</v>
      </c>
      <c r="R100" s="7">
        <f t="shared" si="21"/>
        <v>307</v>
      </c>
      <c r="S100" s="7">
        <f t="shared" si="21"/>
        <v>60</v>
      </c>
      <c r="T100" s="7">
        <f t="shared" si="21"/>
        <v>2068</v>
      </c>
    </row>
    <row r="101" spans="2:20">
      <c r="B101" s="3" t="s">
        <v>97</v>
      </c>
      <c r="C101" s="7">
        <f>C82+C83+C85+C86+C87</f>
        <v>17078</v>
      </c>
      <c r="D101" s="7">
        <f t="shared" ref="D101:T101" si="22">D82+D83+D85+D86+D87</f>
        <v>3070</v>
      </c>
      <c r="E101" s="7">
        <f t="shared" si="22"/>
        <v>2524</v>
      </c>
      <c r="F101" s="7">
        <f t="shared" si="22"/>
        <v>2069</v>
      </c>
      <c r="G101" s="7">
        <f t="shared" si="22"/>
        <v>4408</v>
      </c>
      <c r="H101" s="7">
        <f t="shared" si="22"/>
        <v>1428</v>
      </c>
      <c r="I101" s="7">
        <f t="shared" si="22"/>
        <v>4497</v>
      </c>
      <c r="J101" s="7">
        <f t="shared" si="22"/>
        <v>6096</v>
      </c>
      <c r="K101" s="7">
        <f t="shared" si="22"/>
        <v>17199</v>
      </c>
      <c r="L101" s="7">
        <f t="shared" si="22"/>
        <v>2658</v>
      </c>
      <c r="M101" s="7">
        <f t="shared" si="22"/>
        <v>6698</v>
      </c>
      <c r="N101" s="7">
        <f t="shared" si="22"/>
        <v>13331</v>
      </c>
      <c r="O101" s="7">
        <f t="shared" si="22"/>
        <v>2816</v>
      </c>
      <c r="P101" s="7">
        <f t="shared" si="22"/>
        <v>1868</v>
      </c>
      <c r="Q101" s="7">
        <f t="shared" si="22"/>
        <v>721</v>
      </c>
      <c r="R101" s="7">
        <f t="shared" si="22"/>
        <v>10100</v>
      </c>
      <c r="S101" s="7">
        <f t="shared" si="22"/>
        <v>6014</v>
      </c>
      <c r="T101" s="7">
        <f t="shared" si="22"/>
        <v>102575</v>
      </c>
    </row>
    <row r="102" spans="2:20">
      <c r="B102" s="3" t="s">
        <v>24</v>
      </c>
    </row>
    <row r="103" spans="2:20">
      <c r="B103" t="s">
        <v>25</v>
      </c>
      <c r="C103" s="7">
        <f>C82</f>
        <v>9785</v>
      </c>
      <c r="D103" s="7">
        <f t="shared" ref="D103:T104" si="23">D82</f>
        <v>1743</v>
      </c>
      <c r="E103" s="7">
        <f t="shared" si="23"/>
        <v>1409</v>
      </c>
      <c r="F103" s="7">
        <f t="shared" si="23"/>
        <v>1140</v>
      </c>
      <c r="G103" s="7">
        <f t="shared" si="23"/>
        <v>2554</v>
      </c>
      <c r="H103" s="7">
        <f t="shared" si="23"/>
        <v>753</v>
      </c>
      <c r="I103" s="7">
        <f t="shared" si="23"/>
        <v>2523</v>
      </c>
      <c r="J103" s="7">
        <f t="shared" si="23"/>
        <v>3526</v>
      </c>
      <c r="K103" s="7">
        <f t="shared" si="23"/>
        <v>7226</v>
      </c>
      <c r="L103" s="7">
        <f t="shared" si="23"/>
        <v>1589</v>
      </c>
      <c r="M103" s="7">
        <f t="shared" si="23"/>
        <v>3423</v>
      </c>
      <c r="N103" s="7">
        <f t="shared" si="23"/>
        <v>6871</v>
      </c>
      <c r="O103" s="7">
        <f t="shared" si="23"/>
        <v>1631</v>
      </c>
      <c r="P103" s="7">
        <f t="shared" si="23"/>
        <v>991</v>
      </c>
      <c r="Q103" s="7">
        <f t="shared" si="23"/>
        <v>396</v>
      </c>
      <c r="R103" s="7">
        <f t="shared" si="23"/>
        <v>5132</v>
      </c>
      <c r="S103" s="7">
        <f t="shared" si="23"/>
        <v>3201</v>
      </c>
      <c r="T103" s="7">
        <f t="shared" si="23"/>
        <v>53893</v>
      </c>
    </row>
    <row r="104" spans="2:20">
      <c r="B104" t="s">
        <v>26</v>
      </c>
      <c r="C104" s="7">
        <f>C83</f>
        <v>3377</v>
      </c>
      <c r="D104" s="7">
        <f t="shared" si="23"/>
        <v>667</v>
      </c>
      <c r="E104" s="7">
        <f t="shared" si="23"/>
        <v>487</v>
      </c>
      <c r="F104" s="7">
        <f t="shared" si="23"/>
        <v>453</v>
      </c>
      <c r="G104" s="7">
        <f t="shared" si="23"/>
        <v>863</v>
      </c>
      <c r="H104" s="7">
        <f t="shared" si="23"/>
        <v>324</v>
      </c>
      <c r="I104" s="7">
        <f t="shared" si="23"/>
        <v>810</v>
      </c>
      <c r="J104" s="7">
        <f t="shared" si="23"/>
        <v>1224</v>
      </c>
      <c r="K104" s="7">
        <f t="shared" si="23"/>
        <v>3123</v>
      </c>
      <c r="L104" s="7">
        <f t="shared" si="23"/>
        <v>495</v>
      </c>
      <c r="M104" s="7">
        <f t="shared" si="23"/>
        <v>1399</v>
      </c>
      <c r="N104" s="7">
        <f t="shared" si="23"/>
        <v>2875</v>
      </c>
      <c r="O104" s="7">
        <f t="shared" si="23"/>
        <v>474</v>
      </c>
      <c r="P104" s="7">
        <f t="shared" si="23"/>
        <v>321</v>
      </c>
      <c r="Q104" s="7">
        <f t="shared" si="23"/>
        <v>161</v>
      </c>
      <c r="R104" s="7">
        <f t="shared" si="23"/>
        <v>2138</v>
      </c>
      <c r="S104" s="7">
        <f t="shared" si="23"/>
        <v>1210</v>
      </c>
      <c r="T104" s="7">
        <f t="shared" si="23"/>
        <v>20401</v>
      </c>
    </row>
    <row r="105" spans="2:20">
      <c r="B105" s="3" t="s">
        <v>27</v>
      </c>
      <c r="C105" s="7">
        <f>C85+C86</f>
        <v>3359</v>
      </c>
      <c r="D105" s="7">
        <f t="shared" ref="D105:T105" si="24">D85+D86</f>
        <v>582</v>
      </c>
      <c r="E105" s="7">
        <f t="shared" si="24"/>
        <v>537</v>
      </c>
      <c r="F105" s="7">
        <f t="shared" si="24"/>
        <v>381</v>
      </c>
      <c r="G105" s="7">
        <f t="shared" si="24"/>
        <v>859</v>
      </c>
      <c r="H105" s="7">
        <f t="shared" si="24"/>
        <v>298</v>
      </c>
      <c r="I105" s="7">
        <f t="shared" si="24"/>
        <v>921</v>
      </c>
      <c r="J105" s="7">
        <f t="shared" si="24"/>
        <v>1184</v>
      </c>
      <c r="K105" s="7">
        <f t="shared" si="24"/>
        <v>5638</v>
      </c>
      <c r="L105" s="7">
        <f t="shared" si="24"/>
        <v>449</v>
      </c>
      <c r="M105" s="7">
        <f t="shared" si="24"/>
        <v>1657</v>
      </c>
      <c r="N105" s="7">
        <f t="shared" si="24"/>
        <v>2652</v>
      </c>
      <c r="O105" s="7">
        <f t="shared" si="24"/>
        <v>602</v>
      </c>
      <c r="P105" s="7">
        <f t="shared" si="24"/>
        <v>428</v>
      </c>
      <c r="Q105" s="7">
        <f t="shared" si="24"/>
        <v>129</v>
      </c>
      <c r="R105" s="7">
        <f t="shared" si="24"/>
        <v>2411</v>
      </c>
      <c r="S105" s="7">
        <f t="shared" si="24"/>
        <v>1253</v>
      </c>
      <c r="T105" s="7">
        <f t="shared" si="24"/>
        <v>23340</v>
      </c>
    </row>
    <row r="106" spans="2:20">
      <c r="B106" s="3" t="s">
        <v>23</v>
      </c>
      <c r="C106" s="7">
        <f>C101-C103-C104-C105</f>
        <v>557</v>
      </c>
      <c r="D106" s="7">
        <f t="shared" ref="D106:T106" si="25">D101-D103-D104-D105</f>
        <v>78</v>
      </c>
      <c r="E106" s="7">
        <f t="shared" si="25"/>
        <v>91</v>
      </c>
      <c r="F106" s="7">
        <f t="shared" si="25"/>
        <v>95</v>
      </c>
      <c r="G106" s="7">
        <f t="shared" si="25"/>
        <v>132</v>
      </c>
      <c r="H106" s="7">
        <f t="shared" si="25"/>
        <v>53</v>
      </c>
      <c r="I106" s="7">
        <f t="shared" si="25"/>
        <v>243</v>
      </c>
      <c r="J106" s="7">
        <f t="shared" si="25"/>
        <v>162</v>
      </c>
      <c r="K106" s="7">
        <f t="shared" si="25"/>
        <v>1212</v>
      </c>
      <c r="L106" s="7">
        <f t="shared" si="25"/>
        <v>125</v>
      </c>
      <c r="M106" s="7">
        <f t="shared" si="25"/>
        <v>219</v>
      </c>
      <c r="N106" s="7">
        <f t="shared" si="25"/>
        <v>933</v>
      </c>
      <c r="O106" s="7">
        <f t="shared" si="25"/>
        <v>109</v>
      </c>
      <c r="P106" s="7">
        <f t="shared" si="25"/>
        <v>128</v>
      </c>
      <c r="Q106" s="7">
        <f t="shared" si="25"/>
        <v>35</v>
      </c>
      <c r="R106" s="7">
        <f t="shared" si="25"/>
        <v>419</v>
      </c>
      <c r="S106" s="7">
        <f t="shared" si="25"/>
        <v>350</v>
      </c>
      <c r="T106" s="7">
        <f t="shared" si="25"/>
        <v>4941</v>
      </c>
    </row>
    <row r="107" spans="2:20">
      <c r="B107" s="4"/>
    </row>
    <row r="108" spans="2:20">
      <c r="B108" s="2" t="s">
        <v>28</v>
      </c>
      <c r="C108" s="7">
        <f>C92-C98</f>
        <v>284</v>
      </c>
      <c r="D108" s="7">
        <f t="shared" ref="D108:T108" si="26">D92-D98</f>
        <v>-12</v>
      </c>
      <c r="E108" s="7">
        <f t="shared" si="26"/>
        <v>115</v>
      </c>
      <c r="F108" s="7">
        <f t="shared" si="26"/>
        <v>-429</v>
      </c>
      <c r="G108" s="7">
        <f t="shared" si="26"/>
        <v>23</v>
      </c>
      <c r="H108" s="7">
        <f t="shared" si="26"/>
        <v>112</v>
      </c>
      <c r="I108" s="7">
        <f t="shared" si="26"/>
        <v>-289</v>
      </c>
      <c r="J108" s="7">
        <f t="shared" si="26"/>
        <v>-345</v>
      </c>
      <c r="K108" s="7">
        <f t="shared" si="26"/>
        <v>-1260</v>
      </c>
      <c r="L108" s="7">
        <f t="shared" si="26"/>
        <v>320</v>
      </c>
      <c r="M108" s="7">
        <f t="shared" si="26"/>
        <v>-145</v>
      </c>
      <c r="N108" s="7">
        <f t="shared" si="26"/>
        <v>-1386</v>
      </c>
      <c r="O108" s="7">
        <f t="shared" si="26"/>
        <v>247</v>
      </c>
      <c r="P108" s="7">
        <f t="shared" si="26"/>
        <v>148</v>
      </c>
      <c r="Q108" s="7">
        <f t="shared" si="26"/>
        <v>-4</v>
      </c>
      <c r="R108" s="7">
        <f t="shared" si="26"/>
        <v>-484</v>
      </c>
      <c r="S108" s="7">
        <f t="shared" si="26"/>
        <v>428</v>
      </c>
      <c r="T108" s="7">
        <f t="shared" si="26"/>
        <v>-2677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128987</v>
      </c>
      <c r="D112" s="7">
        <f t="shared" ref="D112:T112" si="28">D46</f>
        <v>28907</v>
      </c>
      <c r="E112" s="7">
        <f t="shared" si="28"/>
        <v>19955</v>
      </c>
      <c r="F112" s="7">
        <f t="shared" si="28"/>
        <v>22603</v>
      </c>
      <c r="G112" s="7">
        <f t="shared" si="28"/>
        <v>36768</v>
      </c>
      <c r="H112" s="7">
        <f t="shared" si="28"/>
        <v>11170</v>
      </c>
      <c r="I112" s="7">
        <f t="shared" si="28"/>
        <v>32485</v>
      </c>
      <c r="J112" s="7">
        <f t="shared" si="28"/>
        <v>48867</v>
      </c>
      <c r="K112" s="7">
        <f t="shared" si="28"/>
        <v>175032</v>
      </c>
      <c r="L112" s="7">
        <f t="shared" si="28"/>
        <v>15216</v>
      </c>
      <c r="M112" s="7">
        <f t="shared" si="28"/>
        <v>48126</v>
      </c>
      <c r="N112" s="7">
        <f t="shared" si="28"/>
        <v>166139</v>
      </c>
      <c r="O112" s="7">
        <f t="shared" si="28"/>
        <v>23867</v>
      </c>
      <c r="P112" s="7">
        <f t="shared" si="28"/>
        <v>15635</v>
      </c>
      <c r="Q112" s="7">
        <f t="shared" si="28"/>
        <v>6855</v>
      </c>
      <c r="R112" s="7">
        <f t="shared" si="28"/>
        <v>90535</v>
      </c>
      <c r="S112" s="7">
        <f t="shared" si="28"/>
        <v>56212</v>
      </c>
      <c r="T112" s="7">
        <f t="shared" si="28"/>
        <v>930566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960" topLeftCell="Q1"/>
      <selection activeCell="B89" sqref="B89:T89"/>
      <selection pane="topRight" activeCell="T107" sqref="T107"/>
    </sheetView>
  </sheetViews>
  <sheetFormatPr baseColWidth="10" defaultRowHeight="15" x14ac:dyDescent="0"/>
  <cols>
    <col min="1" max="1" width="6.1640625" customWidth="1"/>
    <col min="2" max="2" width="45.33203125" customWidth="1"/>
  </cols>
  <sheetData>
    <row r="2" spans="2:20">
      <c r="B2" t="s">
        <v>91</v>
      </c>
    </row>
    <row r="3" spans="2:20">
      <c r="B3">
        <v>2004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22754</v>
      </c>
      <c r="D5" s="7">
        <v>3482</v>
      </c>
      <c r="E5" s="7">
        <v>3160</v>
      </c>
      <c r="F5" s="7">
        <v>2325</v>
      </c>
      <c r="G5" s="7">
        <v>5587</v>
      </c>
      <c r="H5" s="7">
        <v>1828</v>
      </c>
      <c r="I5" s="7">
        <v>4920</v>
      </c>
      <c r="J5" s="7">
        <v>7349</v>
      </c>
      <c r="K5" s="7">
        <v>18079</v>
      </c>
      <c r="L5" s="7">
        <v>3324</v>
      </c>
      <c r="M5" s="7">
        <v>7965</v>
      </c>
      <c r="N5" s="7">
        <v>14644</v>
      </c>
      <c r="O5" s="7">
        <v>3267</v>
      </c>
      <c r="P5" s="7">
        <v>2946</v>
      </c>
      <c r="Q5" s="7">
        <v>878</v>
      </c>
      <c r="R5" s="7">
        <v>10864</v>
      </c>
      <c r="S5" s="7">
        <v>7001</v>
      </c>
      <c r="T5" s="7">
        <v>120367</v>
      </c>
    </row>
    <row r="6" spans="2:20">
      <c r="B6" t="s">
        <v>37</v>
      </c>
      <c r="C6" s="7">
        <v>21139</v>
      </c>
      <c r="D6" s="7">
        <v>3147</v>
      </c>
      <c r="E6" s="7">
        <v>2821</v>
      </c>
      <c r="F6" s="7">
        <v>2217</v>
      </c>
      <c r="G6" s="7">
        <v>5236</v>
      </c>
      <c r="H6" s="7">
        <v>1577</v>
      </c>
      <c r="I6" s="7">
        <v>4449</v>
      </c>
      <c r="J6" s="7">
        <v>6494</v>
      </c>
      <c r="K6" s="7">
        <v>17212</v>
      </c>
      <c r="L6" s="7">
        <v>2944</v>
      </c>
      <c r="M6" s="7">
        <v>7055</v>
      </c>
      <c r="N6" s="7">
        <v>13948</v>
      </c>
      <c r="O6" s="7">
        <v>2968</v>
      </c>
      <c r="P6" s="7">
        <v>2900</v>
      </c>
      <c r="Q6" s="7">
        <v>811</v>
      </c>
      <c r="R6" s="7">
        <v>10345</v>
      </c>
      <c r="S6" s="7">
        <v>6876</v>
      </c>
      <c r="T6" s="7">
        <v>112133</v>
      </c>
    </row>
    <row r="7" spans="2:20">
      <c r="B7" t="s">
        <v>38</v>
      </c>
      <c r="C7" s="7">
        <v>265</v>
      </c>
      <c r="D7" s="7">
        <v>92</v>
      </c>
      <c r="E7" s="7">
        <v>34</v>
      </c>
      <c r="F7" s="7">
        <v>66</v>
      </c>
      <c r="G7" s="7">
        <v>50</v>
      </c>
      <c r="H7" s="7">
        <v>33</v>
      </c>
      <c r="I7" s="7">
        <v>75</v>
      </c>
      <c r="J7" s="7">
        <v>72</v>
      </c>
      <c r="K7" s="7">
        <v>436</v>
      </c>
      <c r="L7" s="7">
        <v>49</v>
      </c>
      <c r="M7" s="7">
        <v>172</v>
      </c>
      <c r="N7" s="7">
        <v>271</v>
      </c>
      <c r="O7" s="7">
        <v>30</v>
      </c>
      <c r="P7" s="7">
        <v>30</v>
      </c>
      <c r="Q7" s="7">
        <v>21</v>
      </c>
      <c r="R7" s="7">
        <v>222</v>
      </c>
      <c r="S7" s="7">
        <v>119</v>
      </c>
      <c r="T7" s="7">
        <v>2037</v>
      </c>
    </row>
    <row r="8" spans="2:20">
      <c r="B8" t="s">
        <v>39</v>
      </c>
      <c r="C8" s="7">
        <v>392</v>
      </c>
      <c r="D8" s="7">
        <v>51</v>
      </c>
      <c r="E8" s="7">
        <v>74</v>
      </c>
      <c r="F8" s="7">
        <v>43</v>
      </c>
      <c r="G8" s="7">
        <v>126</v>
      </c>
      <c r="H8" s="7">
        <v>35</v>
      </c>
      <c r="I8" s="7">
        <v>57</v>
      </c>
      <c r="J8" s="7">
        <v>176</v>
      </c>
      <c r="K8" s="7">
        <v>514</v>
      </c>
      <c r="L8" s="7">
        <v>46</v>
      </c>
      <c r="M8" s="7">
        <v>170</v>
      </c>
      <c r="N8" s="7">
        <v>334</v>
      </c>
      <c r="O8" s="7">
        <v>63</v>
      </c>
      <c r="P8" s="7">
        <v>25</v>
      </c>
      <c r="Q8" s="7">
        <v>11</v>
      </c>
      <c r="R8" s="7">
        <v>348</v>
      </c>
      <c r="S8" s="7">
        <v>132</v>
      </c>
      <c r="T8" s="7">
        <v>2597</v>
      </c>
    </row>
    <row r="9" spans="2:20">
      <c r="B9" t="s">
        <v>40</v>
      </c>
      <c r="C9" s="7">
        <v>212</v>
      </c>
      <c r="D9" s="7">
        <v>56</v>
      </c>
      <c r="E9" s="7">
        <v>42</v>
      </c>
      <c r="F9" s="7">
        <v>31</v>
      </c>
      <c r="G9" s="7">
        <v>39</v>
      </c>
      <c r="H9" s="7">
        <v>28</v>
      </c>
      <c r="I9" s="7">
        <v>45</v>
      </c>
      <c r="J9" s="7">
        <v>97</v>
      </c>
      <c r="K9" s="7">
        <v>283</v>
      </c>
      <c r="L9" s="7">
        <v>29</v>
      </c>
      <c r="M9" s="7">
        <v>80</v>
      </c>
      <c r="N9" s="7">
        <v>276</v>
      </c>
      <c r="O9" s="7">
        <v>37</v>
      </c>
      <c r="P9" s="7">
        <v>22</v>
      </c>
      <c r="Q9" s="7">
        <v>14</v>
      </c>
      <c r="R9" s="7">
        <v>172</v>
      </c>
      <c r="S9" s="7">
        <v>68</v>
      </c>
      <c r="T9" s="7">
        <v>1531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478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904</v>
      </c>
      <c r="Q10" s="7">
        <v>0</v>
      </c>
      <c r="R10" s="7">
        <v>0</v>
      </c>
      <c r="S10" s="7">
        <v>0</v>
      </c>
      <c r="T10" s="7">
        <v>1382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2926</v>
      </c>
      <c r="D12" s="7">
        <v>464</v>
      </c>
      <c r="E12" s="7">
        <v>294</v>
      </c>
      <c r="F12" s="7">
        <v>455</v>
      </c>
      <c r="G12" s="7">
        <v>789</v>
      </c>
      <c r="H12" s="7">
        <v>224</v>
      </c>
      <c r="I12" s="7">
        <v>541</v>
      </c>
      <c r="J12" s="7">
        <v>736</v>
      </c>
      <c r="K12" s="7">
        <v>3494</v>
      </c>
      <c r="L12" s="7">
        <v>211</v>
      </c>
      <c r="M12" s="7">
        <v>639</v>
      </c>
      <c r="N12" s="7">
        <v>3587</v>
      </c>
      <c r="O12" s="7">
        <v>509</v>
      </c>
      <c r="P12" s="7">
        <v>571</v>
      </c>
      <c r="Q12" s="7">
        <v>120</v>
      </c>
      <c r="R12" s="7">
        <v>2256</v>
      </c>
      <c r="S12" s="7">
        <v>11</v>
      </c>
      <c r="T12" s="7">
        <v>17827</v>
      </c>
    </row>
    <row r="13" spans="2:20">
      <c r="B13" s="1" t="s">
        <v>44</v>
      </c>
      <c r="C13" s="7">
        <v>24</v>
      </c>
      <c r="D13" s="7">
        <v>5</v>
      </c>
      <c r="E13" s="7">
        <v>20</v>
      </c>
      <c r="F13" s="7">
        <v>12</v>
      </c>
      <c r="G13" s="7">
        <v>7</v>
      </c>
      <c r="H13" s="7">
        <v>1</v>
      </c>
      <c r="I13" s="7">
        <v>15</v>
      </c>
      <c r="J13" s="7">
        <v>10</v>
      </c>
      <c r="K13" s="7">
        <v>55</v>
      </c>
      <c r="L13" s="7">
        <v>47</v>
      </c>
      <c r="M13" s="7">
        <v>20</v>
      </c>
      <c r="N13" s="7">
        <v>37</v>
      </c>
      <c r="O13" s="7">
        <v>14</v>
      </c>
      <c r="P13" s="7">
        <v>1</v>
      </c>
      <c r="Q13" s="7">
        <v>2</v>
      </c>
      <c r="R13" s="7">
        <v>17</v>
      </c>
      <c r="S13" s="7">
        <v>7</v>
      </c>
      <c r="T13" s="7">
        <v>294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44</v>
      </c>
      <c r="D15" s="7">
        <v>4</v>
      </c>
      <c r="E15" s="7">
        <v>5</v>
      </c>
      <c r="F15" s="7">
        <v>3</v>
      </c>
      <c r="G15" s="7">
        <v>16</v>
      </c>
      <c r="H15" s="7">
        <v>6</v>
      </c>
      <c r="I15" s="7">
        <v>9</v>
      </c>
      <c r="J15" s="7">
        <v>11</v>
      </c>
      <c r="K15" s="7">
        <v>17</v>
      </c>
      <c r="L15" s="7">
        <v>9</v>
      </c>
      <c r="M15" s="7">
        <v>15</v>
      </c>
      <c r="N15" s="7">
        <v>66</v>
      </c>
      <c r="O15" s="7">
        <v>6</v>
      </c>
      <c r="P15" s="7">
        <v>17</v>
      </c>
      <c r="Q15" s="7">
        <v>2</v>
      </c>
      <c r="R15" s="7">
        <v>15</v>
      </c>
      <c r="S15" s="7">
        <v>42</v>
      </c>
      <c r="T15" s="7">
        <v>287</v>
      </c>
    </row>
    <row r="16" spans="2:20">
      <c r="B16" t="s">
        <v>47</v>
      </c>
      <c r="C16" s="7">
        <v>4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12</v>
      </c>
      <c r="O16" s="7">
        <v>1</v>
      </c>
      <c r="P16" s="7">
        <v>8</v>
      </c>
      <c r="Q16" s="7">
        <v>1</v>
      </c>
      <c r="R16" s="7">
        <v>19</v>
      </c>
      <c r="S16" s="7">
        <v>1</v>
      </c>
      <c r="T16" s="7">
        <v>50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-1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2031</v>
      </c>
      <c r="D18" s="7">
        <v>558</v>
      </c>
      <c r="E18" s="7">
        <v>461</v>
      </c>
      <c r="F18" s="7">
        <v>421</v>
      </c>
      <c r="G18" s="7">
        <v>602</v>
      </c>
      <c r="H18" s="7">
        <v>222</v>
      </c>
      <c r="I18" s="7">
        <v>472</v>
      </c>
      <c r="J18" s="7">
        <v>847</v>
      </c>
      <c r="K18" s="7">
        <v>3794</v>
      </c>
      <c r="L18" s="7">
        <v>227</v>
      </c>
      <c r="M18" s="7">
        <v>864</v>
      </c>
      <c r="N18" s="7">
        <v>4097</v>
      </c>
      <c r="O18" s="7">
        <v>359</v>
      </c>
      <c r="P18" s="7">
        <v>1088</v>
      </c>
      <c r="Q18" s="7">
        <v>114</v>
      </c>
      <c r="R18" s="7">
        <v>1625</v>
      </c>
      <c r="S18" s="7">
        <v>0</v>
      </c>
      <c r="T18" s="7">
        <v>17782</v>
      </c>
    </row>
    <row r="19" spans="2:20">
      <c r="B19" s="1" t="s">
        <v>50</v>
      </c>
      <c r="C19" s="7">
        <v>92</v>
      </c>
      <c r="D19" s="7">
        <v>36</v>
      </c>
      <c r="E19" s="7">
        <v>26</v>
      </c>
      <c r="F19" s="7">
        <v>31</v>
      </c>
      <c r="G19" s="7">
        <v>30</v>
      </c>
      <c r="H19" s="7">
        <v>20</v>
      </c>
      <c r="I19" s="7">
        <v>18</v>
      </c>
      <c r="J19" s="7">
        <v>49</v>
      </c>
      <c r="K19" s="7">
        <v>276</v>
      </c>
      <c r="L19" s="7">
        <v>9</v>
      </c>
      <c r="M19" s="7">
        <v>49</v>
      </c>
      <c r="N19" s="7">
        <v>303</v>
      </c>
      <c r="O19" s="7">
        <v>19</v>
      </c>
      <c r="P19" s="7">
        <v>43</v>
      </c>
      <c r="Q19" s="7">
        <v>12</v>
      </c>
      <c r="R19" s="7">
        <v>109</v>
      </c>
      <c r="S19" s="7">
        <v>0</v>
      </c>
      <c r="T19" s="7">
        <v>1122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57</v>
      </c>
      <c r="D22" s="7">
        <v>11</v>
      </c>
      <c r="E22" s="7">
        <v>11</v>
      </c>
      <c r="F22" s="7">
        <v>5</v>
      </c>
      <c r="G22" s="7">
        <v>5</v>
      </c>
      <c r="H22" s="7">
        <v>3</v>
      </c>
      <c r="I22" s="7">
        <v>16</v>
      </c>
      <c r="J22" s="7">
        <v>17</v>
      </c>
      <c r="K22" s="7">
        <v>21</v>
      </c>
      <c r="L22" s="7">
        <v>4</v>
      </c>
      <c r="M22" s="7">
        <v>10</v>
      </c>
      <c r="N22" s="7">
        <v>59</v>
      </c>
      <c r="O22" s="7">
        <v>9</v>
      </c>
      <c r="P22" s="7">
        <v>40</v>
      </c>
      <c r="Q22" s="7">
        <v>3</v>
      </c>
      <c r="R22" s="7">
        <v>14</v>
      </c>
      <c r="S22" s="7">
        <v>22</v>
      </c>
      <c r="T22" s="7">
        <v>307</v>
      </c>
    </row>
    <row r="23" spans="2:20">
      <c r="B23" t="s">
        <v>54</v>
      </c>
      <c r="C23" s="7">
        <v>14735</v>
      </c>
      <c r="D23" s="7">
        <v>1832</v>
      </c>
      <c r="E23" s="7">
        <v>1810</v>
      </c>
      <c r="F23" s="7">
        <v>1127</v>
      </c>
      <c r="G23" s="7">
        <v>2990</v>
      </c>
      <c r="H23" s="7">
        <v>979</v>
      </c>
      <c r="I23" s="7">
        <v>3111</v>
      </c>
      <c r="J23" s="7">
        <v>4339</v>
      </c>
      <c r="K23" s="7">
        <v>8036</v>
      </c>
      <c r="L23" s="7">
        <v>2252</v>
      </c>
      <c r="M23" s="7">
        <v>4918</v>
      </c>
      <c r="N23" s="7">
        <v>4757</v>
      </c>
      <c r="O23" s="7">
        <v>1871</v>
      </c>
      <c r="P23" s="7">
        <v>102</v>
      </c>
      <c r="Q23" s="7">
        <v>502</v>
      </c>
      <c r="R23" s="7">
        <v>5423</v>
      </c>
      <c r="S23" s="7">
        <v>6375</v>
      </c>
      <c r="T23" s="7">
        <v>65153</v>
      </c>
    </row>
    <row r="24" spans="2:20">
      <c r="B24" t="s">
        <v>55</v>
      </c>
      <c r="C24" s="7">
        <v>216</v>
      </c>
      <c r="D24" s="7">
        <v>10</v>
      </c>
      <c r="E24" s="7">
        <v>18</v>
      </c>
      <c r="F24" s="7">
        <v>5</v>
      </c>
      <c r="G24" s="7">
        <v>34</v>
      </c>
      <c r="H24" s="7">
        <v>6</v>
      </c>
      <c r="I24" s="7">
        <v>43</v>
      </c>
      <c r="J24" s="7">
        <v>75</v>
      </c>
      <c r="K24" s="7">
        <v>129</v>
      </c>
      <c r="L24" s="7">
        <v>39</v>
      </c>
      <c r="M24" s="7">
        <v>57</v>
      </c>
      <c r="N24" s="7">
        <v>43</v>
      </c>
      <c r="O24" s="7">
        <v>17</v>
      </c>
      <c r="P24" s="7">
        <v>12</v>
      </c>
      <c r="Q24" s="7">
        <v>2</v>
      </c>
      <c r="R24" s="7">
        <v>59</v>
      </c>
      <c r="S24" s="7">
        <v>23</v>
      </c>
      <c r="T24" s="7">
        <v>788</v>
      </c>
    </row>
    <row r="25" spans="2:20">
      <c r="B25" t="s">
        <v>56</v>
      </c>
      <c r="C25" s="7">
        <v>3</v>
      </c>
      <c r="D25" s="7">
        <v>1</v>
      </c>
      <c r="E25" s="7">
        <v>1</v>
      </c>
      <c r="F25" s="7">
        <v>1</v>
      </c>
      <c r="G25" s="7">
        <v>1</v>
      </c>
      <c r="H25" s="7">
        <v>0</v>
      </c>
      <c r="I25" s="7">
        <v>1</v>
      </c>
      <c r="J25" s="7">
        <v>3</v>
      </c>
      <c r="K25" s="7">
        <v>7</v>
      </c>
      <c r="L25" s="7">
        <v>1</v>
      </c>
      <c r="M25" s="7">
        <v>9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5</v>
      </c>
      <c r="T25" s="7">
        <v>42</v>
      </c>
    </row>
    <row r="26" spans="2:20">
      <c r="B26" t="s">
        <v>57</v>
      </c>
      <c r="C26" s="7">
        <v>138</v>
      </c>
      <c r="D26" s="7">
        <v>27</v>
      </c>
      <c r="E26" s="7">
        <v>24</v>
      </c>
      <c r="F26" s="7">
        <v>17</v>
      </c>
      <c r="G26" s="7">
        <v>45</v>
      </c>
      <c r="H26" s="7">
        <v>19</v>
      </c>
      <c r="I26" s="7">
        <v>45</v>
      </c>
      <c r="J26" s="7">
        <v>59</v>
      </c>
      <c r="K26" s="7">
        <v>149</v>
      </c>
      <c r="L26" s="7">
        <v>21</v>
      </c>
      <c r="M26" s="7">
        <v>51</v>
      </c>
      <c r="N26" s="7">
        <v>102</v>
      </c>
      <c r="O26" s="7">
        <v>32</v>
      </c>
      <c r="P26" s="7">
        <v>35</v>
      </c>
      <c r="Q26" s="7">
        <v>7</v>
      </c>
      <c r="R26" s="7">
        <v>64</v>
      </c>
      <c r="S26" s="7">
        <v>71</v>
      </c>
      <c r="T26" s="7">
        <v>906</v>
      </c>
    </row>
    <row r="27" spans="2:20">
      <c r="B27" t="s">
        <v>58</v>
      </c>
      <c r="C27" s="7">
        <v>1615</v>
      </c>
      <c r="D27" s="7">
        <v>335</v>
      </c>
      <c r="E27" s="7">
        <v>339</v>
      </c>
      <c r="F27" s="7">
        <v>108</v>
      </c>
      <c r="G27" s="7">
        <v>351</v>
      </c>
      <c r="H27" s="7">
        <v>251</v>
      </c>
      <c r="I27" s="7">
        <v>471</v>
      </c>
      <c r="J27" s="7">
        <v>855</v>
      </c>
      <c r="K27" s="7">
        <v>867</v>
      </c>
      <c r="L27" s="7">
        <v>380</v>
      </c>
      <c r="M27" s="7">
        <v>910</v>
      </c>
      <c r="N27" s="7">
        <v>696</v>
      </c>
      <c r="O27" s="7">
        <v>299</v>
      </c>
      <c r="P27" s="7">
        <v>46</v>
      </c>
      <c r="Q27" s="7">
        <v>67</v>
      </c>
      <c r="R27" s="7">
        <v>519</v>
      </c>
      <c r="S27" s="7">
        <v>125</v>
      </c>
      <c r="T27" s="7">
        <v>8234</v>
      </c>
    </row>
    <row r="28" spans="2:20">
      <c r="B28" s="1" t="s">
        <v>59</v>
      </c>
      <c r="C28" s="7">
        <v>195</v>
      </c>
      <c r="D28" s="7">
        <v>85</v>
      </c>
      <c r="E28" s="7">
        <v>50</v>
      </c>
      <c r="F28" s="7">
        <v>66</v>
      </c>
      <c r="G28" s="7">
        <v>33</v>
      </c>
      <c r="H28" s="7">
        <v>24</v>
      </c>
      <c r="I28" s="7">
        <v>44</v>
      </c>
      <c r="J28" s="7">
        <v>155</v>
      </c>
      <c r="K28" s="7">
        <v>485</v>
      </c>
      <c r="L28" s="7">
        <v>19</v>
      </c>
      <c r="M28" s="7">
        <v>103</v>
      </c>
      <c r="N28" s="7">
        <v>426</v>
      </c>
      <c r="O28" s="7">
        <v>34</v>
      </c>
      <c r="P28" s="7">
        <v>23</v>
      </c>
      <c r="Q28" s="7">
        <v>19</v>
      </c>
      <c r="R28" s="7">
        <v>152</v>
      </c>
      <c r="S28" s="7">
        <v>0</v>
      </c>
      <c r="T28" s="7">
        <v>1913</v>
      </c>
    </row>
    <row r="29" spans="2:20">
      <c r="B29" t="s">
        <v>60</v>
      </c>
      <c r="C29" s="7">
        <v>591</v>
      </c>
      <c r="D29" s="7">
        <v>96</v>
      </c>
      <c r="E29" s="7">
        <v>175</v>
      </c>
      <c r="F29" s="7">
        <v>24</v>
      </c>
      <c r="G29" s="7">
        <v>194</v>
      </c>
      <c r="H29" s="7">
        <v>114</v>
      </c>
      <c r="I29" s="7">
        <v>203</v>
      </c>
      <c r="J29" s="7">
        <v>277</v>
      </c>
      <c r="K29" s="7">
        <v>204</v>
      </c>
      <c r="L29" s="7">
        <v>140</v>
      </c>
      <c r="M29" s="7">
        <v>365</v>
      </c>
      <c r="N29" s="7">
        <v>240</v>
      </c>
      <c r="O29" s="7">
        <v>94</v>
      </c>
      <c r="P29" s="7">
        <v>7</v>
      </c>
      <c r="Q29" s="7">
        <v>22</v>
      </c>
      <c r="R29" s="7">
        <v>215</v>
      </c>
      <c r="S29" s="7">
        <v>38</v>
      </c>
      <c r="T29" s="7">
        <v>2999</v>
      </c>
    </row>
    <row r="30" spans="2:20">
      <c r="B30" t="s">
        <v>61</v>
      </c>
      <c r="C30" s="7">
        <v>852</v>
      </c>
      <c r="D30" s="7">
        <v>145</v>
      </c>
      <c r="E30" s="7">
        <v>117</v>
      </c>
      <c r="F30" s="7">
        <v>24</v>
      </c>
      <c r="G30" s="7">
        <v>174</v>
      </c>
      <c r="H30" s="7">
        <v>114</v>
      </c>
      <c r="I30" s="7">
        <v>211</v>
      </c>
      <c r="J30" s="7">
        <v>432</v>
      </c>
      <c r="K30" s="7">
        <v>180</v>
      </c>
      <c r="L30" s="7">
        <v>232</v>
      </c>
      <c r="M30" s="7">
        <v>435</v>
      </c>
      <c r="N30" s="7">
        <v>55</v>
      </c>
      <c r="O30" s="7">
        <v>177</v>
      </c>
      <c r="P30" s="7">
        <v>35</v>
      </c>
      <c r="Q30" s="7">
        <v>27</v>
      </c>
      <c r="R30" s="7">
        <v>172</v>
      </c>
      <c r="S30" s="7">
        <v>84</v>
      </c>
      <c r="T30" s="7">
        <v>3466</v>
      </c>
    </row>
    <row r="31" spans="2:20">
      <c r="B31" t="s">
        <v>62</v>
      </c>
      <c r="C31" s="7">
        <v>10</v>
      </c>
      <c r="D31" s="7">
        <v>13</v>
      </c>
      <c r="E31" s="7">
        <v>4</v>
      </c>
      <c r="F31" s="7">
        <v>0</v>
      </c>
      <c r="G31" s="7">
        <v>4</v>
      </c>
      <c r="H31" s="7">
        <v>1</v>
      </c>
      <c r="I31" s="7">
        <v>13</v>
      </c>
      <c r="J31" s="7">
        <v>3</v>
      </c>
      <c r="K31" s="7">
        <v>28</v>
      </c>
      <c r="L31" s="7">
        <v>3</v>
      </c>
      <c r="M31" s="7">
        <v>7</v>
      </c>
      <c r="N31" s="7">
        <v>37</v>
      </c>
      <c r="O31" s="7">
        <v>2</v>
      </c>
      <c r="P31" s="7">
        <v>7</v>
      </c>
      <c r="Q31" s="7">
        <v>0</v>
      </c>
      <c r="R31" s="7">
        <v>3</v>
      </c>
      <c r="S31" s="7">
        <v>6</v>
      </c>
      <c r="T31" s="7">
        <v>141</v>
      </c>
    </row>
    <row r="32" spans="2:20">
      <c r="B32" s="1" t="s">
        <v>63</v>
      </c>
      <c r="C32" s="7">
        <v>-33</v>
      </c>
      <c r="D32" s="7">
        <v>-4</v>
      </c>
      <c r="E32" s="7">
        <v>-7</v>
      </c>
      <c r="F32" s="7">
        <v>-6</v>
      </c>
      <c r="G32" s="7">
        <v>-54</v>
      </c>
      <c r="H32" s="7">
        <v>-2</v>
      </c>
      <c r="I32" s="7">
        <v>0</v>
      </c>
      <c r="J32" s="7">
        <v>-12</v>
      </c>
      <c r="K32" s="7">
        <v>-30</v>
      </c>
      <c r="L32" s="7">
        <v>-14</v>
      </c>
      <c r="M32" s="7">
        <v>0</v>
      </c>
      <c r="N32" s="7">
        <v>-62</v>
      </c>
      <c r="O32" s="7">
        <v>-8</v>
      </c>
      <c r="P32" s="7">
        <v>-26</v>
      </c>
      <c r="Q32" s="7">
        <v>-1</v>
      </c>
      <c r="R32" s="7">
        <v>-23</v>
      </c>
      <c r="S32" s="7">
        <v>-3</v>
      </c>
      <c r="T32" s="7">
        <v>-285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5268</v>
      </c>
      <c r="D36" s="7">
        <f t="shared" ref="D36:T36" si="0">D10+D11+D12+D13+D18+D19+D28</f>
        <v>1148</v>
      </c>
      <c r="E36" s="7">
        <f t="shared" si="0"/>
        <v>851</v>
      </c>
      <c r="F36" s="7">
        <f t="shared" si="0"/>
        <v>985</v>
      </c>
      <c r="G36" s="7">
        <f t="shared" si="0"/>
        <v>1963</v>
      </c>
      <c r="H36" s="7">
        <f t="shared" si="0"/>
        <v>491</v>
      </c>
      <c r="I36" s="7">
        <f t="shared" si="0"/>
        <v>1090</v>
      </c>
      <c r="J36" s="7">
        <f t="shared" si="0"/>
        <v>1797</v>
      </c>
      <c r="K36" s="7">
        <f t="shared" si="0"/>
        <v>8104</v>
      </c>
      <c r="L36" s="7">
        <f t="shared" si="0"/>
        <v>513</v>
      </c>
      <c r="M36" s="7">
        <f t="shared" si="0"/>
        <v>1675</v>
      </c>
      <c r="N36" s="7">
        <f t="shared" si="0"/>
        <v>8450</v>
      </c>
      <c r="O36" s="7">
        <f t="shared" si="0"/>
        <v>935</v>
      </c>
      <c r="P36" s="7">
        <f t="shared" si="0"/>
        <v>2631</v>
      </c>
      <c r="Q36" s="7">
        <f t="shared" si="0"/>
        <v>267</v>
      </c>
      <c r="R36" s="7">
        <f t="shared" si="0"/>
        <v>4159</v>
      </c>
      <c r="S36" s="7">
        <f t="shared" si="0"/>
        <v>18</v>
      </c>
      <c r="T36" s="7">
        <f t="shared" si="0"/>
        <v>40345</v>
      </c>
    </row>
    <row r="37" spans="2:20">
      <c r="B37" s="1" t="s">
        <v>65</v>
      </c>
      <c r="C37" s="8">
        <f>C32+C36</f>
        <v>5235</v>
      </c>
      <c r="D37" s="8">
        <f t="shared" ref="D37:T37" si="1">D32+D36</f>
        <v>1144</v>
      </c>
      <c r="E37" s="8">
        <f t="shared" si="1"/>
        <v>844</v>
      </c>
      <c r="F37" s="8">
        <f t="shared" si="1"/>
        <v>979</v>
      </c>
      <c r="G37" s="8">
        <f t="shared" si="1"/>
        <v>1909</v>
      </c>
      <c r="H37" s="8">
        <f t="shared" si="1"/>
        <v>489</v>
      </c>
      <c r="I37" s="8">
        <f t="shared" si="1"/>
        <v>1090</v>
      </c>
      <c r="J37" s="8">
        <f t="shared" si="1"/>
        <v>1785</v>
      </c>
      <c r="K37" s="8">
        <f t="shared" si="1"/>
        <v>8074</v>
      </c>
      <c r="L37" s="8">
        <f t="shared" si="1"/>
        <v>499</v>
      </c>
      <c r="M37" s="8">
        <f t="shared" si="1"/>
        <v>1675</v>
      </c>
      <c r="N37" s="8">
        <f t="shared" si="1"/>
        <v>8388</v>
      </c>
      <c r="O37" s="8">
        <f t="shared" si="1"/>
        <v>927</v>
      </c>
      <c r="P37" s="8">
        <f t="shared" si="1"/>
        <v>2605</v>
      </c>
      <c r="Q37" s="8">
        <f t="shared" si="1"/>
        <v>266</v>
      </c>
      <c r="R37" s="8">
        <f t="shared" si="1"/>
        <v>4136</v>
      </c>
      <c r="S37" s="8">
        <f t="shared" si="1"/>
        <v>15</v>
      </c>
      <c r="T37" s="8">
        <f t="shared" si="1"/>
        <v>40060</v>
      </c>
    </row>
    <row r="38" spans="2:20">
      <c r="C38" s="7"/>
      <c r="D38" s="7"/>
    </row>
    <row r="39" spans="2:20">
      <c r="B39" t="s">
        <v>66</v>
      </c>
      <c r="C39" s="7">
        <f>C23</f>
        <v>14735</v>
      </c>
      <c r="D39" s="7">
        <f t="shared" ref="D39:T39" si="2">D23</f>
        <v>1832</v>
      </c>
      <c r="E39" s="7">
        <f t="shared" si="2"/>
        <v>1810</v>
      </c>
      <c r="F39" s="7">
        <f t="shared" si="2"/>
        <v>1127</v>
      </c>
      <c r="G39" s="7">
        <f t="shared" si="2"/>
        <v>2990</v>
      </c>
      <c r="H39" s="7">
        <f t="shared" si="2"/>
        <v>979</v>
      </c>
      <c r="I39" s="7">
        <f t="shared" si="2"/>
        <v>3111</v>
      </c>
      <c r="J39" s="7">
        <f t="shared" si="2"/>
        <v>4339</v>
      </c>
      <c r="K39" s="7">
        <f t="shared" si="2"/>
        <v>8036</v>
      </c>
      <c r="L39" s="7">
        <f t="shared" si="2"/>
        <v>2252</v>
      </c>
      <c r="M39" s="7">
        <f t="shared" si="2"/>
        <v>4918</v>
      </c>
      <c r="N39" s="7">
        <f t="shared" si="2"/>
        <v>4757</v>
      </c>
      <c r="O39" s="7">
        <f t="shared" si="2"/>
        <v>1871</v>
      </c>
      <c r="P39" s="7">
        <f t="shared" si="2"/>
        <v>102</v>
      </c>
      <c r="Q39" s="7">
        <f t="shared" si="2"/>
        <v>502</v>
      </c>
      <c r="R39" s="7">
        <f t="shared" si="2"/>
        <v>5423</v>
      </c>
      <c r="S39" s="7">
        <f t="shared" si="2"/>
        <v>6375</v>
      </c>
      <c r="T39" s="7">
        <f t="shared" si="2"/>
        <v>65153</v>
      </c>
    </row>
    <row r="40" spans="2:20">
      <c r="B40" t="s">
        <v>67</v>
      </c>
      <c r="C40" s="7">
        <f>C29</f>
        <v>591</v>
      </c>
      <c r="D40" s="7">
        <f t="shared" ref="D40:T40" si="3">D29</f>
        <v>96</v>
      </c>
      <c r="E40" s="7">
        <f t="shared" si="3"/>
        <v>175</v>
      </c>
      <c r="F40" s="7">
        <f t="shared" si="3"/>
        <v>24</v>
      </c>
      <c r="G40" s="7">
        <f t="shared" si="3"/>
        <v>194</v>
      </c>
      <c r="H40" s="7">
        <f t="shared" si="3"/>
        <v>114</v>
      </c>
      <c r="I40" s="7">
        <f t="shared" si="3"/>
        <v>203</v>
      </c>
      <c r="J40" s="7">
        <f t="shared" si="3"/>
        <v>277</v>
      </c>
      <c r="K40" s="7">
        <f t="shared" si="3"/>
        <v>204</v>
      </c>
      <c r="L40" s="7">
        <f t="shared" si="3"/>
        <v>140</v>
      </c>
      <c r="M40" s="7">
        <f t="shared" si="3"/>
        <v>365</v>
      </c>
      <c r="N40" s="7">
        <f t="shared" si="3"/>
        <v>240</v>
      </c>
      <c r="O40" s="7">
        <f t="shared" si="3"/>
        <v>94</v>
      </c>
      <c r="P40" s="7">
        <f t="shared" si="3"/>
        <v>7</v>
      </c>
      <c r="Q40" s="7">
        <f t="shared" si="3"/>
        <v>22</v>
      </c>
      <c r="R40" s="7">
        <f t="shared" si="3"/>
        <v>215</v>
      </c>
      <c r="S40" s="7">
        <f t="shared" si="3"/>
        <v>38</v>
      </c>
      <c r="T40" s="7">
        <f t="shared" si="3"/>
        <v>2999</v>
      </c>
    </row>
    <row r="41" spans="2:20">
      <c r="B41" s="1" t="s">
        <v>68</v>
      </c>
      <c r="C41" s="8">
        <f>C39+C40</f>
        <v>15326</v>
      </c>
      <c r="D41" s="8">
        <f t="shared" ref="D41:T41" si="4">D39+D40</f>
        <v>1928</v>
      </c>
      <c r="E41" s="8">
        <f t="shared" si="4"/>
        <v>1985</v>
      </c>
      <c r="F41" s="8">
        <f t="shared" si="4"/>
        <v>1151</v>
      </c>
      <c r="G41" s="8">
        <f t="shared" si="4"/>
        <v>3184</v>
      </c>
      <c r="H41" s="8">
        <f t="shared" si="4"/>
        <v>1093</v>
      </c>
      <c r="I41" s="8">
        <f t="shared" si="4"/>
        <v>3314</v>
      </c>
      <c r="J41" s="8">
        <f t="shared" si="4"/>
        <v>4616</v>
      </c>
      <c r="K41" s="8">
        <f t="shared" si="4"/>
        <v>8240</v>
      </c>
      <c r="L41" s="8">
        <f t="shared" si="4"/>
        <v>2392</v>
      </c>
      <c r="M41" s="8">
        <f t="shared" si="4"/>
        <v>5283</v>
      </c>
      <c r="N41" s="8">
        <f t="shared" si="4"/>
        <v>4997</v>
      </c>
      <c r="O41" s="8">
        <f t="shared" si="4"/>
        <v>1965</v>
      </c>
      <c r="P41" s="8">
        <f t="shared" si="4"/>
        <v>109</v>
      </c>
      <c r="Q41" s="8">
        <f t="shared" si="4"/>
        <v>524</v>
      </c>
      <c r="R41" s="8">
        <f t="shared" si="4"/>
        <v>5638</v>
      </c>
      <c r="S41" s="8">
        <f t="shared" si="4"/>
        <v>6413</v>
      </c>
      <c r="T41" s="8">
        <f t="shared" si="4"/>
        <v>68152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2193</v>
      </c>
      <c r="D43" s="8">
        <f t="shared" ref="D43:T43" si="5">D5-D41-D37</f>
        <v>410</v>
      </c>
      <c r="E43" s="8">
        <f t="shared" si="5"/>
        <v>331</v>
      </c>
      <c r="F43" s="8">
        <f t="shared" si="5"/>
        <v>195</v>
      </c>
      <c r="G43" s="8">
        <f t="shared" si="5"/>
        <v>494</v>
      </c>
      <c r="H43" s="8">
        <f t="shared" si="5"/>
        <v>246</v>
      </c>
      <c r="I43" s="8">
        <f t="shared" si="5"/>
        <v>516</v>
      </c>
      <c r="J43" s="8">
        <f t="shared" si="5"/>
        <v>948</v>
      </c>
      <c r="K43" s="8">
        <f t="shared" si="5"/>
        <v>1765</v>
      </c>
      <c r="L43" s="8">
        <f t="shared" si="5"/>
        <v>433</v>
      </c>
      <c r="M43" s="8">
        <f t="shared" si="5"/>
        <v>1007</v>
      </c>
      <c r="N43" s="8">
        <f t="shared" si="5"/>
        <v>1259</v>
      </c>
      <c r="O43" s="8">
        <f t="shared" si="5"/>
        <v>375</v>
      </c>
      <c r="P43" s="8">
        <f t="shared" si="5"/>
        <v>232</v>
      </c>
      <c r="Q43" s="8">
        <f t="shared" si="5"/>
        <v>88</v>
      </c>
      <c r="R43" s="8">
        <f t="shared" si="5"/>
        <v>1090</v>
      </c>
      <c r="S43" s="8">
        <f t="shared" si="5"/>
        <v>573</v>
      </c>
      <c r="T43" s="8">
        <f t="shared" si="5"/>
        <v>12155</v>
      </c>
    </row>
    <row r="44" spans="2:20">
      <c r="B44" s="1" t="s">
        <v>69</v>
      </c>
      <c r="C44" s="8">
        <f>C37+C41+C43</f>
        <v>22754</v>
      </c>
      <c r="D44" s="8">
        <f t="shared" ref="D44:T44" si="6">D37+D41+D43</f>
        <v>3482</v>
      </c>
      <c r="E44" s="8">
        <f t="shared" si="6"/>
        <v>3160</v>
      </c>
      <c r="F44" s="8">
        <f t="shared" si="6"/>
        <v>2325</v>
      </c>
      <c r="G44" s="8">
        <f t="shared" si="6"/>
        <v>5587</v>
      </c>
      <c r="H44" s="8">
        <f t="shared" si="6"/>
        <v>1828</v>
      </c>
      <c r="I44" s="8">
        <f t="shared" si="6"/>
        <v>4920</v>
      </c>
      <c r="J44" s="8">
        <f t="shared" si="6"/>
        <v>7349</v>
      </c>
      <c r="K44" s="8">
        <f t="shared" si="6"/>
        <v>18079</v>
      </c>
      <c r="L44" s="8">
        <f t="shared" si="6"/>
        <v>3324</v>
      </c>
      <c r="M44" s="8">
        <f t="shared" si="6"/>
        <v>7965</v>
      </c>
      <c r="N44" s="8">
        <f t="shared" si="6"/>
        <v>14644</v>
      </c>
      <c r="O44" s="8">
        <f t="shared" si="6"/>
        <v>3267</v>
      </c>
      <c r="P44" s="8">
        <f t="shared" si="6"/>
        <v>2946</v>
      </c>
      <c r="Q44" s="8">
        <f t="shared" si="6"/>
        <v>878</v>
      </c>
      <c r="R44" s="8">
        <f t="shared" si="6"/>
        <v>10864</v>
      </c>
      <c r="S44" s="8">
        <f t="shared" si="6"/>
        <v>7001</v>
      </c>
      <c r="T44" s="8">
        <f t="shared" si="6"/>
        <v>120367</v>
      </c>
    </row>
    <row r="45" spans="2:20">
      <c r="B45" s="1"/>
      <c r="C45" s="8"/>
      <c r="D45" s="8"/>
    </row>
    <row r="46" spans="2:20">
      <c r="B46" s="1" t="s">
        <v>92</v>
      </c>
      <c r="C46" s="7">
        <v>118724</v>
      </c>
      <c r="D46" s="7">
        <v>26801</v>
      </c>
      <c r="E46" s="7">
        <v>18386</v>
      </c>
      <c r="F46" s="7">
        <v>20984</v>
      </c>
      <c r="G46" s="7">
        <v>34305</v>
      </c>
      <c r="H46" s="7">
        <v>10339</v>
      </c>
      <c r="I46" s="7">
        <v>29647</v>
      </c>
      <c r="J46" s="7">
        <v>45713</v>
      </c>
      <c r="K46" s="7">
        <v>162716</v>
      </c>
      <c r="L46" s="7">
        <v>13987</v>
      </c>
      <c r="M46" s="7">
        <v>44351</v>
      </c>
      <c r="N46" s="7">
        <v>153815</v>
      </c>
      <c r="O46" s="7">
        <v>21758</v>
      </c>
      <c r="P46" s="7">
        <v>14514</v>
      </c>
      <c r="Q46" s="7">
        <v>6359</v>
      </c>
      <c r="R46" s="7">
        <v>83896</v>
      </c>
      <c r="S46" s="7">
        <v>52131</v>
      </c>
      <c r="T46" s="7">
        <v>861420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20221</v>
      </c>
      <c r="D50">
        <v>3628</v>
      </c>
      <c r="E50">
        <v>3125</v>
      </c>
      <c r="F50">
        <v>2802</v>
      </c>
      <c r="G50">
        <v>5804</v>
      </c>
      <c r="H50">
        <v>1766</v>
      </c>
      <c r="I50">
        <v>5228</v>
      </c>
      <c r="J50">
        <v>7279</v>
      </c>
      <c r="K50">
        <v>19144</v>
      </c>
      <c r="L50">
        <v>3279</v>
      </c>
      <c r="M50">
        <v>8043</v>
      </c>
      <c r="N50">
        <v>14533</v>
      </c>
      <c r="O50">
        <v>3275</v>
      </c>
      <c r="P50">
        <v>2944</v>
      </c>
      <c r="Q50">
        <v>897</v>
      </c>
      <c r="R50">
        <v>12062</v>
      </c>
      <c r="S50">
        <v>7032</v>
      </c>
      <c r="T50">
        <v>121056</v>
      </c>
    </row>
    <row r="51" spans="2:20">
      <c r="B51" t="s">
        <v>71</v>
      </c>
      <c r="C51">
        <v>16552</v>
      </c>
      <c r="D51">
        <v>2816</v>
      </c>
      <c r="E51">
        <v>2404</v>
      </c>
      <c r="F51">
        <v>2216</v>
      </c>
      <c r="G51">
        <v>4867</v>
      </c>
      <c r="H51">
        <v>1290</v>
      </c>
      <c r="I51">
        <v>4099</v>
      </c>
      <c r="J51">
        <v>5423</v>
      </c>
      <c r="K51">
        <v>16506</v>
      </c>
      <c r="L51">
        <v>2618</v>
      </c>
      <c r="M51">
        <v>6123</v>
      </c>
      <c r="N51">
        <v>12417</v>
      </c>
      <c r="O51">
        <v>2650</v>
      </c>
      <c r="P51">
        <v>2438</v>
      </c>
      <c r="Q51">
        <v>686</v>
      </c>
      <c r="R51">
        <v>9676</v>
      </c>
      <c r="S51">
        <v>5945</v>
      </c>
      <c r="T51">
        <v>98720</v>
      </c>
    </row>
    <row r="52" spans="2:20">
      <c r="B52" t="s">
        <v>25</v>
      </c>
      <c r="C52">
        <v>9204</v>
      </c>
      <c r="D52">
        <v>1617</v>
      </c>
      <c r="E52">
        <v>1333</v>
      </c>
      <c r="F52">
        <v>1062</v>
      </c>
      <c r="G52">
        <v>2430</v>
      </c>
      <c r="H52">
        <v>692</v>
      </c>
      <c r="I52">
        <v>2329</v>
      </c>
      <c r="J52">
        <v>3248</v>
      </c>
      <c r="K52">
        <v>6565</v>
      </c>
      <c r="L52">
        <v>1493</v>
      </c>
      <c r="M52">
        <v>3229</v>
      </c>
      <c r="N52">
        <v>6336</v>
      </c>
      <c r="O52">
        <v>1505</v>
      </c>
      <c r="P52">
        <v>929</v>
      </c>
      <c r="Q52">
        <v>376</v>
      </c>
      <c r="R52">
        <v>4842</v>
      </c>
      <c r="S52">
        <v>2975</v>
      </c>
      <c r="T52">
        <v>50165</v>
      </c>
    </row>
    <row r="53" spans="2:20">
      <c r="B53" t="s">
        <v>26</v>
      </c>
      <c r="C53">
        <v>3285</v>
      </c>
      <c r="D53">
        <v>470</v>
      </c>
      <c r="E53">
        <v>408</v>
      </c>
      <c r="F53">
        <v>395</v>
      </c>
      <c r="G53">
        <v>1019</v>
      </c>
      <c r="H53">
        <v>258</v>
      </c>
      <c r="I53">
        <v>505</v>
      </c>
      <c r="J53">
        <v>827</v>
      </c>
      <c r="K53">
        <v>2747</v>
      </c>
      <c r="L53">
        <v>443</v>
      </c>
      <c r="M53">
        <v>1207</v>
      </c>
      <c r="N53">
        <v>2260</v>
      </c>
      <c r="O53">
        <v>422</v>
      </c>
      <c r="P53">
        <v>274</v>
      </c>
      <c r="Q53">
        <v>144</v>
      </c>
      <c r="R53">
        <v>1908</v>
      </c>
      <c r="S53">
        <v>1127</v>
      </c>
      <c r="T53">
        <v>17699</v>
      </c>
    </row>
    <row r="54" spans="2:20">
      <c r="B54" t="s">
        <v>44</v>
      </c>
      <c r="C54">
        <v>13</v>
      </c>
      <c r="D54">
        <v>1</v>
      </c>
      <c r="E54">
        <v>8</v>
      </c>
      <c r="F54">
        <v>3</v>
      </c>
      <c r="G54">
        <v>2</v>
      </c>
      <c r="H54">
        <v>3</v>
      </c>
      <c r="I54">
        <v>11</v>
      </c>
      <c r="J54">
        <v>6</v>
      </c>
      <c r="K54">
        <v>5</v>
      </c>
      <c r="L54">
        <v>2</v>
      </c>
      <c r="M54">
        <v>4</v>
      </c>
      <c r="N54">
        <v>24</v>
      </c>
      <c r="O54">
        <v>2</v>
      </c>
      <c r="P54">
        <v>0</v>
      </c>
      <c r="Q54">
        <v>0</v>
      </c>
      <c r="R54">
        <v>6</v>
      </c>
      <c r="S54">
        <v>3</v>
      </c>
      <c r="T54">
        <v>93</v>
      </c>
    </row>
    <row r="55" spans="2:20">
      <c r="B55" t="s">
        <v>72</v>
      </c>
      <c r="C55">
        <v>22</v>
      </c>
      <c r="D55">
        <v>6</v>
      </c>
      <c r="E55">
        <v>4</v>
      </c>
      <c r="F55">
        <v>21</v>
      </c>
      <c r="G55">
        <v>19</v>
      </c>
      <c r="H55">
        <v>2</v>
      </c>
      <c r="I55">
        <v>12</v>
      </c>
      <c r="J55">
        <v>4</v>
      </c>
      <c r="K55">
        <v>391</v>
      </c>
      <c r="L55">
        <v>8</v>
      </c>
      <c r="M55">
        <v>14</v>
      </c>
      <c r="N55">
        <v>449</v>
      </c>
      <c r="O55">
        <v>14</v>
      </c>
      <c r="P55">
        <v>28</v>
      </c>
      <c r="Q55">
        <v>4</v>
      </c>
      <c r="R55">
        <v>36</v>
      </c>
      <c r="S55">
        <v>52</v>
      </c>
      <c r="T55">
        <v>1086</v>
      </c>
    </row>
    <row r="56" spans="2:20">
      <c r="B56" t="s">
        <v>45</v>
      </c>
      <c r="C56">
        <v>113</v>
      </c>
      <c r="D56">
        <v>41</v>
      </c>
      <c r="E56">
        <v>21</v>
      </c>
      <c r="F56">
        <v>15</v>
      </c>
      <c r="G56">
        <v>27</v>
      </c>
      <c r="H56">
        <v>10</v>
      </c>
      <c r="I56">
        <v>51</v>
      </c>
      <c r="J56">
        <v>73</v>
      </c>
      <c r="K56">
        <v>280</v>
      </c>
      <c r="L56">
        <v>72</v>
      </c>
      <c r="M56">
        <v>91</v>
      </c>
      <c r="N56">
        <v>209</v>
      </c>
      <c r="O56">
        <v>39</v>
      </c>
      <c r="P56">
        <v>11</v>
      </c>
      <c r="Q56">
        <v>9</v>
      </c>
      <c r="R56">
        <v>110</v>
      </c>
      <c r="S56">
        <v>56</v>
      </c>
      <c r="T56">
        <v>1228</v>
      </c>
    </row>
    <row r="57" spans="2:20">
      <c r="B57" t="s">
        <v>73</v>
      </c>
      <c r="C57">
        <v>357</v>
      </c>
      <c r="D57">
        <v>45</v>
      </c>
      <c r="E57">
        <v>31</v>
      </c>
      <c r="F57">
        <v>33</v>
      </c>
      <c r="G57">
        <v>39</v>
      </c>
      <c r="H57">
        <v>12</v>
      </c>
      <c r="I57">
        <v>33</v>
      </c>
      <c r="J57">
        <v>44</v>
      </c>
      <c r="K57">
        <v>449</v>
      </c>
      <c r="L57">
        <v>25</v>
      </c>
      <c r="M57">
        <v>126</v>
      </c>
      <c r="N57">
        <v>301</v>
      </c>
      <c r="O57">
        <v>30</v>
      </c>
      <c r="P57">
        <v>43</v>
      </c>
      <c r="Q57">
        <v>5</v>
      </c>
      <c r="R57">
        <v>295</v>
      </c>
      <c r="S57">
        <v>77</v>
      </c>
      <c r="T57">
        <v>1945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</row>
    <row r="60" spans="2:20">
      <c r="B60" t="s">
        <v>75</v>
      </c>
      <c r="C60">
        <v>313</v>
      </c>
      <c r="D60">
        <v>48</v>
      </c>
      <c r="E60">
        <v>76</v>
      </c>
      <c r="F60">
        <v>26</v>
      </c>
      <c r="G60">
        <v>54</v>
      </c>
      <c r="H60">
        <v>47</v>
      </c>
      <c r="I60">
        <v>94</v>
      </c>
      <c r="J60">
        <v>88</v>
      </c>
      <c r="K60">
        <v>435</v>
      </c>
      <c r="L60">
        <v>20</v>
      </c>
      <c r="M60">
        <v>95</v>
      </c>
      <c r="N60">
        <v>169</v>
      </c>
      <c r="O60">
        <v>37</v>
      </c>
      <c r="P60">
        <v>99</v>
      </c>
      <c r="Q60">
        <v>12</v>
      </c>
      <c r="R60">
        <v>71</v>
      </c>
      <c r="S60">
        <v>73</v>
      </c>
      <c r="T60">
        <v>1757</v>
      </c>
    </row>
    <row r="61" spans="2:20">
      <c r="B61" t="s">
        <v>76</v>
      </c>
      <c r="C61">
        <v>2830</v>
      </c>
      <c r="D61">
        <v>495</v>
      </c>
      <c r="E61">
        <v>429</v>
      </c>
      <c r="F61">
        <v>333</v>
      </c>
      <c r="G61">
        <v>711</v>
      </c>
      <c r="H61">
        <v>217</v>
      </c>
      <c r="I61">
        <v>704</v>
      </c>
      <c r="J61">
        <v>1013</v>
      </c>
      <c r="K61">
        <v>4844</v>
      </c>
      <c r="L61">
        <v>389</v>
      </c>
      <c r="M61">
        <v>1151</v>
      </c>
      <c r="N61">
        <v>2164</v>
      </c>
      <c r="O61">
        <v>507</v>
      </c>
      <c r="P61">
        <v>310</v>
      </c>
      <c r="Q61">
        <v>105</v>
      </c>
      <c r="R61">
        <v>2002</v>
      </c>
      <c r="S61">
        <v>1104</v>
      </c>
      <c r="T61">
        <v>19308</v>
      </c>
    </row>
    <row r="62" spans="2:20">
      <c r="B62" t="s">
        <v>77</v>
      </c>
      <c r="C62">
        <v>11</v>
      </c>
      <c r="D62">
        <v>3</v>
      </c>
      <c r="E62">
        <v>1</v>
      </c>
      <c r="F62">
        <v>1</v>
      </c>
      <c r="G62">
        <v>2</v>
      </c>
      <c r="H62">
        <v>0</v>
      </c>
      <c r="I62">
        <v>1</v>
      </c>
      <c r="J62">
        <v>5</v>
      </c>
      <c r="K62">
        <v>12</v>
      </c>
      <c r="L62">
        <v>1</v>
      </c>
      <c r="M62">
        <v>9</v>
      </c>
      <c r="N62">
        <v>12</v>
      </c>
      <c r="O62">
        <v>3</v>
      </c>
      <c r="P62">
        <v>2</v>
      </c>
      <c r="Q62">
        <v>1</v>
      </c>
      <c r="R62">
        <v>7</v>
      </c>
      <c r="S62">
        <v>5</v>
      </c>
      <c r="T62">
        <v>76</v>
      </c>
    </row>
    <row r="63" spans="2:20">
      <c r="B63" t="s">
        <v>54</v>
      </c>
      <c r="C63">
        <v>193</v>
      </c>
      <c r="D63">
        <v>64</v>
      </c>
      <c r="E63">
        <v>44</v>
      </c>
      <c r="F63">
        <v>283</v>
      </c>
      <c r="G63">
        <v>493</v>
      </c>
      <c r="H63">
        <v>17</v>
      </c>
      <c r="I63">
        <v>223</v>
      </c>
      <c r="J63">
        <v>71</v>
      </c>
      <c r="K63">
        <v>443</v>
      </c>
      <c r="L63">
        <v>131</v>
      </c>
      <c r="M63">
        <v>119</v>
      </c>
      <c r="N63">
        <v>333</v>
      </c>
      <c r="O63">
        <v>54</v>
      </c>
      <c r="P63">
        <v>660</v>
      </c>
      <c r="Q63">
        <v>13</v>
      </c>
      <c r="R63">
        <v>173</v>
      </c>
      <c r="S63">
        <v>259</v>
      </c>
      <c r="T63">
        <v>3567</v>
      </c>
    </row>
    <row r="64" spans="2:20">
      <c r="B64" t="s">
        <v>55</v>
      </c>
      <c r="C64">
        <v>16</v>
      </c>
      <c r="D64">
        <v>0</v>
      </c>
      <c r="E64">
        <v>0</v>
      </c>
      <c r="F64">
        <v>4</v>
      </c>
      <c r="G64">
        <v>1</v>
      </c>
      <c r="H64">
        <v>0</v>
      </c>
      <c r="I64">
        <v>15</v>
      </c>
      <c r="J64">
        <v>0</v>
      </c>
      <c r="K64">
        <v>1</v>
      </c>
      <c r="L64">
        <v>0</v>
      </c>
      <c r="M64">
        <v>3</v>
      </c>
      <c r="N64">
        <v>12</v>
      </c>
      <c r="O64">
        <v>1</v>
      </c>
      <c r="P64">
        <v>16</v>
      </c>
      <c r="Q64">
        <v>0</v>
      </c>
      <c r="R64">
        <v>6</v>
      </c>
      <c r="S64">
        <v>13</v>
      </c>
      <c r="T64">
        <v>88</v>
      </c>
    </row>
    <row r="65" spans="2:20">
      <c r="B65" t="s">
        <v>57</v>
      </c>
      <c r="C65">
        <v>195</v>
      </c>
      <c r="D65">
        <v>26</v>
      </c>
      <c r="E65">
        <v>49</v>
      </c>
      <c r="F65">
        <v>40</v>
      </c>
      <c r="G65">
        <v>70</v>
      </c>
      <c r="H65">
        <v>32</v>
      </c>
      <c r="I65">
        <v>121</v>
      </c>
      <c r="J65">
        <v>43</v>
      </c>
      <c r="K65">
        <v>334</v>
      </c>
      <c r="L65">
        <v>34</v>
      </c>
      <c r="M65">
        <v>75</v>
      </c>
      <c r="N65">
        <v>147</v>
      </c>
      <c r="O65">
        <v>36</v>
      </c>
      <c r="P65">
        <v>65</v>
      </c>
      <c r="Q65">
        <v>17</v>
      </c>
      <c r="R65">
        <v>220</v>
      </c>
      <c r="S65">
        <v>201</v>
      </c>
      <c r="T65">
        <v>1705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3669</v>
      </c>
      <c r="D68">
        <v>812</v>
      </c>
      <c r="E68">
        <v>721</v>
      </c>
      <c r="F68">
        <v>586</v>
      </c>
      <c r="G68">
        <v>937</v>
      </c>
      <c r="H68">
        <v>476</v>
      </c>
      <c r="I68">
        <v>1129</v>
      </c>
      <c r="J68">
        <v>1856</v>
      </c>
      <c r="K68">
        <v>2638</v>
      </c>
      <c r="L68">
        <v>661</v>
      </c>
      <c r="M68">
        <v>1920</v>
      </c>
      <c r="N68">
        <v>2116</v>
      </c>
      <c r="O68">
        <v>625</v>
      </c>
      <c r="P68">
        <v>506</v>
      </c>
      <c r="Q68">
        <v>211</v>
      </c>
      <c r="R68">
        <v>2386</v>
      </c>
      <c r="S68">
        <v>1087</v>
      </c>
      <c r="T68">
        <v>22336</v>
      </c>
    </row>
    <row r="69" spans="2:20">
      <c r="B69" t="s">
        <v>81</v>
      </c>
      <c r="C69">
        <v>1858</v>
      </c>
      <c r="D69">
        <v>374</v>
      </c>
      <c r="E69">
        <v>460</v>
      </c>
      <c r="F69">
        <v>335</v>
      </c>
      <c r="G69">
        <v>536</v>
      </c>
      <c r="H69">
        <v>337</v>
      </c>
      <c r="I69">
        <v>671</v>
      </c>
      <c r="J69">
        <v>1035</v>
      </c>
      <c r="K69">
        <v>1946</v>
      </c>
      <c r="L69">
        <v>401</v>
      </c>
      <c r="M69">
        <v>1139</v>
      </c>
      <c r="N69">
        <v>1457</v>
      </c>
      <c r="O69">
        <v>382</v>
      </c>
      <c r="P69">
        <v>244</v>
      </c>
      <c r="Q69">
        <v>123</v>
      </c>
      <c r="R69">
        <v>1676</v>
      </c>
      <c r="S69">
        <v>549</v>
      </c>
      <c r="T69">
        <v>13523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73</v>
      </c>
      <c r="D71">
        <v>3</v>
      </c>
      <c r="E71">
        <v>28</v>
      </c>
      <c r="F71">
        <v>64</v>
      </c>
      <c r="G71">
        <v>14</v>
      </c>
      <c r="H71">
        <v>10</v>
      </c>
      <c r="I71">
        <v>-14</v>
      </c>
      <c r="J71">
        <v>9</v>
      </c>
      <c r="K71">
        <v>43</v>
      </c>
      <c r="L71">
        <v>8</v>
      </c>
      <c r="M71">
        <v>4</v>
      </c>
      <c r="N71">
        <v>51</v>
      </c>
      <c r="O71">
        <v>9</v>
      </c>
      <c r="P71">
        <v>-1</v>
      </c>
      <c r="Q71">
        <v>-3</v>
      </c>
      <c r="R71">
        <v>30</v>
      </c>
      <c r="S71">
        <v>17</v>
      </c>
      <c r="T71">
        <v>345</v>
      </c>
    </row>
    <row r="72" spans="2:20">
      <c r="B72" t="s">
        <v>60</v>
      </c>
      <c r="C72">
        <v>609</v>
      </c>
      <c r="D72">
        <v>186</v>
      </c>
      <c r="E72">
        <v>54</v>
      </c>
      <c r="F72">
        <v>122</v>
      </c>
      <c r="G72">
        <v>279</v>
      </c>
      <c r="H72">
        <v>31</v>
      </c>
      <c r="I72">
        <v>184</v>
      </c>
      <c r="J72">
        <v>312</v>
      </c>
      <c r="K72">
        <v>147</v>
      </c>
      <c r="L72">
        <v>71</v>
      </c>
      <c r="M72">
        <v>240</v>
      </c>
      <c r="N72">
        <v>175</v>
      </c>
      <c r="O72">
        <v>124</v>
      </c>
      <c r="P72">
        <v>92</v>
      </c>
      <c r="Q72">
        <v>25</v>
      </c>
      <c r="R72">
        <v>136</v>
      </c>
      <c r="S72">
        <v>181</v>
      </c>
      <c r="T72">
        <v>2968</v>
      </c>
    </row>
    <row r="73" spans="2:20">
      <c r="B73" t="s">
        <v>61</v>
      </c>
      <c r="C73">
        <v>1087</v>
      </c>
      <c r="D73">
        <v>238</v>
      </c>
      <c r="E73">
        <v>160</v>
      </c>
      <c r="F73">
        <v>65</v>
      </c>
      <c r="G73">
        <v>107</v>
      </c>
      <c r="H73">
        <v>86</v>
      </c>
      <c r="I73">
        <v>288</v>
      </c>
      <c r="J73">
        <v>491</v>
      </c>
      <c r="K73">
        <v>394</v>
      </c>
      <c r="L73">
        <v>173</v>
      </c>
      <c r="M73">
        <v>509</v>
      </c>
      <c r="N73">
        <v>433</v>
      </c>
      <c r="O73">
        <v>109</v>
      </c>
      <c r="P73">
        <v>166</v>
      </c>
      <c r="Q73">
        <v>66</v>
      </c>
      <c r="R73">
        <v>426</v>
      </c>
      <c r="S73">
        <v>267</v>
      </c>
      <c r="T73">
        <v>5065</v>
      </c>
    </row>
    <row r="74" spans="2:20">
      <c r="B74" t="s">
        <v>62</v>
      </c>
      <c r="C74">
        <v>42</v>
      </c>
      <c r="D74">
        <v>11</v>
      </c>
      <c r="E74">
        <v>19</v>
      </c>
      <c r="F74">
        <v>0</v>
      </c>
      <c r="G74">
        <v>1</v>
      </c>
      <c r="H74">
        <v>12</v>
      </c>
      <c r="I74">
        <v>0</v>
      </c>
      <c r="J74">
        <v>9</v>
      </c>
      <c r="K74">
        <v>108</v>
      </c>
      <c r="L74">
        <v>8</v>
      </c>
      <c r="M74">
        <v>28</v>
      </c>
      <c r="N74">
        <v>0</v>
      </c>
      <c r="O74">
        <v>1</v>
      </c>
      <c r="P74">
        <v>5</v>
      </c>
      <c r="Q74">
        <v>0</v>
      </c>
      <c r="R74">
        <v>118</v>
      </c>
      <c r="S74">
        <v>73</v>
      </c>
      <c r="T74">
        <v>435</v>
      </c>
    </row>
    <row r="75" spans="2:20">
      <c r="B75" t="s">
        <v>84</v>
      </c>
      <c r="C75">
        <v>4587</v>
      </c>
      <c r="D75">
        <v>331</v>
      </c>
      <c r="E75">
        <v>417</v>
      </c>
      <c r="F75">
        <v>1</v>
      </c>
      <c r="G75">
        <v>369</v>
      </c>
      <c r="H75">
        <v>287</v>
      </c>
      <c r="I75">
        <v>350</v>
      </c>
      <c r="J75">
        <v>1071</v>
      </c>
      <c r="K75">
        <v>706</v>
      </c>
      <c r="L75">
        <v>326</v>
      </c>
      <c r="M75">
        <v>932</v>
      </c>
      <c r="N75">
        <v>1531</v>
      </c>
      <c r="O75">
        <v>318</v>
      </c>
      <c r="P75">
        <v>462</v>
      </c>
      <c r="Q75">
        <v>125</v>
      </c>
      <c r="R75">
        <v>669</v>
      </c>
      <c r="S75">
        <v>931</v>
      </c>
      <c r="T75">
        <v>13413</v>
      </c>
    </row>
    <row r="76" spans="2:20">
      <c r="B76" t="s">
        <v>85</v>
      </c>
      <c r="C76">
        <v>2533</v>
      </c>
      <c r="D76">
        <v>-146</v>
      </c>
      <c r="E76">
        <v>35</v>
      </c>
      <c r="F76">
        <v>-477</v>
      </c>
      <c r="G76">
        <v>-217</v>
      </c>
      <c r="H76">
        <v>62</v>
      </c>
      <c r="I76">
        <v>-308</v>
      </c>
      <c r="J76">
        <v>70</v>
      </c>
      <c r="K76">
        <v>-1065</v>
      </c>
      <c r="L76">
        <v>45</v>
      </c>
      <c r="M76">
        <v>-78</v>
      </c>
      <c r="N76">
        <v>111</v>
      </c>
      <c r="O76">
        <v>-8</v>
      </c>
      <c r="P76">
        <v>2</v>
      </c>
      <c r="Q76">
        <v>-19</v>
      </c>
      <c r="R76">
        <v>-1198</v>
      </c>
      <c r="S76">
        <v>-31</v>
      </c>
      <c r="T76">
        <v>-689</v>
      </c>
    </row>
    <row r="77" spans="2:20">
      <c r="B77" t="s">
        <v>86</v>
      </c>
      <c r="C77">
        <v>2890</v>
      </c>
      <c r="D77">
        <v>-101</v>
      </c>
      <c r="E77">
        <v>66</v>
      </c>
      <c r="F77">
        <v>-444</v>
      </c>
      <c r="G77">
        <v>-178</v>
      </c>
      <c r="H77">
        <v>74</v>
      </c>
      <c r="I77">
        <v>-275</v>
      </c>
      <c r="J77">
        <v>114</v>
      </c>
      <c r="K77">
        <v>-616</v>
      </c>
      <c r="L77">
        <v>70</v>
      </c>
      <c r="M77">
        <v>48</v>
      </c>
      <c r="N77">
        <v>412</v>
      </c>
      <c r="O77">
        <v>22</v>
      </c>
      <c r="P77">
        <v>45</v>
      </c>
      <c r="Q77">
        <v>-14</v>
      </c>
      <c r="R77">
        <v>-903</v>
      </c>
      <c r="S77">
        <v>46</v>
      </c>
      <c r="T77">
        <v>1256</v>
      </c>
    </row>
    <row r="79" spans="2:20">
      <c r="B79" t="s">
        <v>95</v>
      </c>
    </row>
    <row r="80" spans="2:20">
      <c r="B80" t="s">
        <v>87</v>
      </c>
      <c r="C80" s="7">
        <f>C63+C72</f>
        <v>802</v>
      </c>
      <c r="D80" s="7">
        <f t="shared" ref="D80:T80" si="7">D63+D72</f>
        <v>250</v>
      </c>
      <c r="E80" s="7">
        <f t="shared" si="7"/>
        <v>98</v>
      </c>
      <c r="F80" s="7">
        <f t="shared" si="7"/>
        <v>405</v>
      </c>
      <c r="G80" s="7">
        <f t="shared" si="7"/>
        <v>772</v>
      </c>
      <c r="H80" s="7">
        <f t="shared" si="7"/>
        <v>48</v>
      </c>
      <c r="I80" s="7">
        <f t="shared" si="7"/>
        <v>407</v>
      </c>
      <c r="J80" s="7">
        <f t="shared" si="7"/>
        <v>383</v>
      </c>
      <c r="K80" s="7">
        <f t="shared" si="7"/>
        <v>590</v>
      </c>
      <c r="L80" s="7">
        <f t="shared" si="7"/>
        <v>202</v>
      </c>
      <c r="M80" s="7">
        <f t="shared" si="7"/>
        <v>359</v>
      </c>
      <c r="N80" s="7">
        <f t="shared" si="7"/>
        <v>508</v>
      </c>
      <c r="O80" s="7">
        <f t="shared" si="7"/>
        <v>178</v>
      </c>
      <c r="P80" s="7">
        <f t="shared" si="7"/>
        <v>752</v>
      </c>
      <c r="Q80" s="7">
        <f t="shared" si="7"/>
        <v>38</v>
      </c>
      <c r="R80" s="7">
        <f t="shared" si="7"/>
        <v>309</v>
      </c>
      <c r="S80" s="7">
        <f t="shared" si="7"/>
        <v>440</v>
      </c>
      <c r="T80" s="7">
        <f t="shared" si="7"/>
        <v>6535</v>
      </c>
    </row>
    <row r="81" spans="2:21">
      <c r="B81" t="s">
        <v>88</v>
      </c>
      <c r="C81" s="7">
        <f>C68-C72</f>
        <v>3060</v>
      </c>
      <c r="D81" s="7">
        <f t="shared" ref="D81:T81" si="8">D68-D72</f>
        <v>626</v>
      </c>
      <c r="E81" s="7">
        <f t="shared" si="8"/>
        <v>667</v>
      </c>
      <c r="F81" s="7">
        <f t="shared" si="8"/>
        <v>464</v>
      </c>
      <c r="G81" s="7">
        <f t="shared" si="8"/>
        <v>658</v>
      </c>
      <c r="H81" s="7">
        <f t="shared" si="8"/>
        <v>445</v>
      </c>
      <c r="I81" s="7">
        <f t="shared" si="8"/>
        <v>945</v>
      </c>
      <c r="J81" s="7">
        <f t="shared" si="8"/>
        <v>1544</v>
      </c>
      <c r="K81" s="7">
        <f t="shared" si="8"/>
        <v>2491</v>
      </c>
      <c r="L81" s="7">
        <f t="shared" si="8"/>
        <v>590</v>
      </c>
      <c r="M81" s="7">
        <f t="shared" si="8"/>
        <v>1680</v>
      </c>
      <c r="N81" s="7">
        <f t="shared" si="8"/>
        <v>1941</v>
      </c>
      <c r="O81" s="7">
        <f t="shared" si="8"/>
        <v>501</v>
      </c>
      <c r="P81" s="7">
        <f t="shared" si="8"/>
        <v>414</v>
      </c>
      <c r="Q81" s="7">
        <f t="shared" si="8"/>
        <v>186</v>
      </c>
      <c r="R81" s="7">
        <f t="shared" si="8"/>
        <v>2250</v>
      </c>
      <c r="S81" s="7">
        <f t="shared" si="8"/>
        <v>906</v>
      </c>
      <c r="T81" s="7">
        <f t="shared" si="8"/>
        <v>19368</v>
      </c>
    </row>
    <row r="82" spans="2:21">
      <c r="B82" t="s">
        <v>25</v>
      </c>
      <c r="C82" s="7">
        <f>C52</f>
        <v>9204</v>
      </c>
      <c r="D82" s="7">
        <f t="shared" ref="D82:T83" si="9">D52</f>
        <v>1617</v>
      </c>
      <c r="E82" s="7">
        <f t="shared" si="9"/>
        <v>1333</v>
      </c>
      <c r="F82" s="7">
        <f t="shared" si="9"/>
        <v>1062</v>
      </c>
      <c r="G82" s="7">
        <f t="shared" si="9"/>
        <v>2430</v>
      </c>
      <c r="H82" s="7">
        <f t="shared" si="9"/>
        <v>692</v>
      </c>
      <c r="I82" s="7">
        <f t="shared" si="9"/>
        <v>2329</v>
      </c>
      <c r="J82" s="7">
        <f t="shared" si="9"/>
        <v>3248</v>
      </c>
      <c r="K82" s="7">
        <f t="shared" si="9"/>
        <v>6565</v>
      </c>
      <c r="L82" s="7">
        <f t="shared" si="9"/>
        <v>1493</v>
      </c>
      <c r="M82" s="7">
        <f t="shared" si="9"/>
        <v>3229</v>
      </c>
      <c r="N82" s="7">
        <f t="shared" si="9"/>
        <v>6336</v>
      </c>
      <c r="O82" s="7">
        <f t="shared" si="9"/>
        <v>1505</v>
      </c>
      <c r="P82" s="7">
        <f t="shared" si="9"/>
        <v>929</v>
      </c>
      <c r="Q82" s="7">
        <f t="shared" si="9"/>
        <v>376</v>
      </c>
      <c r="R82" s="7">
        <f t="shared" si="9"/>
        <v>4842</v>
      </c>
      <c r="S82" s="7">
        <f t="shared" si="9"/>
        <v>2975</v>
      </c>
      <c r="T82" s="7">
        <f t="shared" si="9"/>
        <v>50165</v>
      </c>
    </row>
    <row r="83" spans="2:21">
      <c r="B83" t="s">
        <v>26</v>
      </c>
      <c r="C83" s="7">
        <f>C53</f>
        <v>3285</v>
      </c>
      <c r="D83" s="7">
        <f t="shared" si="9"/>
        <v>470</v>
      </c>
      <c r="E83" s="7">
        <f t="shared" si="9"/>
        <v>408</v>
      </c>
      <c r="F83" s="7">
        <f t="shared" si="9"/>
        <v>395</v>
      </c>
      <c r="G83" s="7">
        <f t="shared" si="9"/>
        <v>1019</v>
      </c>
      <c r="H83" s="7">
        <f t="shared" si="9"/>
        <v>258</v>
      </c>
      <c r="I83" s="7">
        <f t="shared" si="9"/>
        <v>505</v>
      </c>
      <c r="J83" s="7">
        <f t="shared" si="9"/>
        <v>827</v>
      </c>
      <c r="K83" s="7">
        <f t="shared" si="9"/>
        <v>2747</v>
      </c>
      <c r="L83" s="7">
        <f t="shared" si="9"/>
        <v>443</v>
      </c>
      <c r="M83" s="7">
        <f t="shared" si="9"/>
        <v>1207</v>
      </c>
      <c r="N83" s="7">
        <f t="shared" si="9"/>
        <v>2260</v>
      </c>
      <c r="O83" s="7">
        <f t="shared" si="9"/>
        <v>422</v>
      </c>
      <c r="P83" s="7">
        <f t="shared" si="9"/>
        <v>274</v>
      </c>
      <c r="Q83" s="7">
        <f t="shared" si="9"/>
        <v>144</v>
      </c>
      <c r="R83" s="7">
        <f t="shared" si="9"/>
        <v>1908</v>
      </c>
      <c r="S83" s="7">
        <f t="shared" si="9"/>
        <v>1127</v>
      </c>
      <c r="T83" s="7">
        <f t="shared" si="9"/>
        <v>17699</v>
      </c>
    </row>
    <row r="84" spans="2:21">
      <c r="B84" t="s">
        <v>22</v>
      </c>
      <c r="C84" s="7">
        <f>C57</f>
        <v>357</v>
      </c>
      <c r="D84" s="7">
        <f t="shared" ref="D84:T84" si="10">D57</f>
        <v>45</v>
      </c>
      <c r="E84" s="7">
        <f t="shared" si="10"/>
        <v>31</v>
      </c>
      <c r="F84" s="7">
        <f t="shared" si="10"/>
        <v>33</v>
      </c>
      <c r="G84" s="7">
        <f t="shared" si="10"/>
        <v>39</v>
      </c>
      <c r="H84" s="7">
        <f t="shared" si="10"/>
        <v>12</v>
      </c>
      <c r="I84" s="7">
        <f t="shared" si="10"/>
        <v>33</v>
      </c>
      <c r="J84" s="7">
        <f t="shared" si="10"/>
        <v>44</v>
      </c>
      <c r="K84" s="7">
        <f t="shared" si="10"/>
        <v>449</v>
      </c>
      <c r="L84" s="7">
        <f t="shared" si="10"/>
        <v>25</v>
      </c>
      <c r="M84" s="7">
        <f t="shared" si="10"/>
        <v>126</v>
      </c>
      <c r="N84" s="7">
        <f t="shared" si="10"/>
        <v>301</v>
      </c>
      <c r="O84" s="7">
        <f t="shared" si="10"/>
        <v>30</v>
      </c>
      <c r="P84" s="7">
        <f t="shared" si="10"/>
        <v>43</v>
      </c>
      <c r="Q84" s="7">
        <f t="shared" si="10"/>
        <v>5</v>
      </c>
      <c r="R84" s="7">
        <f t="shared" si="10"/>
        <v>295</v>
      </c>
      <c r="S84" s="7">
        <f t="shared" si="10"/>
        <v>77</v>
      </c>
      <c r="T84" s="7">
        <f t="shared" si="10"/>
        <v>1945</v>
      </c>
    </row>
    <row r="85" spans="2:21">
      <c r="B85" t="s">
        <v>75</v>
      </c>
      <c r="C85" s="7">
        <f>C60</f>
        <v>313</v>
      </c>
      <c r="D85" s="7">
        <f t="shared" ref="D85:T86" si="11">D60</f>
        <v>48</v>
      </c>
      <c r="E85" s="7">
        <f t="shared" si="11"/>
        <v>76</v>
      </c>
      <c r="F85" s="7">
        <f t="shared" si="11"/>
        <v>26</v>
      </c>
      <c r="G85" s="7">
        <f t="shared" si="11"/>
        <v>54</v>
      </c>
      <c r="H85" s="7">
        <f t="shared" si="11"/>
        <v>47</v>
      </c>
      <c r="I85" s="7">
        <f t="shared" si="11"/>
        <v>94</v>
      </c>
      <c r="J85" s="7">
        <f t="shared" si="11"/>
        <v>88</v>
      </c>
      <c r="K85" s="7">
        <f t="shared" si="11"/>
        <v>435</v>
      </c>
      <c r="L85" s="7">
        <f t="shared" si="11"/>
        <v>20</v>
      </c>
      <c r="M85" s="7">
        <f t="shared" si="11"/>
        <v>95</v>
      </c>
      <c r="N85" s="7">
        <f t="shared" si="11"/>
        <v>169</v>
      </c>
      <c r="O85" s="7">
        <f t="shared" si="11"/>
        <v>37</v>
      </c>
      <c r="P85" s="7">
        <f t="shared" si="11"/>
        <v>99</v>
      </c>
      <c r="Q85" s="7">
        <f t="shared" si="11"/>
        <v>12</v>
      </c>
      <c r="R85" s="7">
        <f t="shared" si="11"/>
        <v>71</v>
      </c>
      <c r="S85" s="7">
        <f t="shared" si="11"/>
        <v>73</v>
      </c>
      <c r="T85" s="7">
        <f t="shared" si="11"/>
        <v>1757</v>
      </c>
    </row>
    <row r="86" spans="2:21">
      <c r="B86" t="s">
        <v>76</v>
      </c>
      <c r="C86" s="7">
        <f>C61</f>
        <v>2830</v>
      </c>
      <c r="D86" s="7">
        <f t="shared" si="11"/>
        <v>495</v>
      </c>
      <c r="E86" s="7">
        <f t="shared" si="11"/>
        <v>429</v>
      </c>
      <c r="F86" s="7">
        <f t="shared" si="11"/>
        <v>333</v>
      </c>
      <c r="G86" s="7">
        <f t="shared" si="11"/>
        <v>711</v>
      </c>
      <c r="H86" s="7">
        <f t="shared" si="11"/>
        <v>217</v>
      </c>
      <c r="I86" s="7">
        <f t="shared" si="11"/>
        <v>704</v>
      </c>
      <c r="J86" s="7">
        <f t="shared" si="11"/>
        <v>1013</v>
      </c>
      <c r="K86" s="7">
        <f t="shared" si="11"/>
        <v>4844</v>
      </c>
      <c r="L86" s="7">
        <f t="shared" si="11"/>
        <v>389</v>
      </c>
      <c r="M86" s="7">
        <f t="shared" si="11"/>
        <v>1151</v>
      </c>
      <c r="N86" s="7">
        <f t="shared" si="11"/>
        <v>2164</v>
      </c>
      <c r="O86" s="7">
        <f t="shared" si="11"/>
        <v>507</v>
      </c>
      <c r="P86" s="7">
        <f t="shared" si="11"/>
        <v>310</v>
      </c>
      <c r="Q86" s="7">
        <f t="shared" si="11"/>
        <v>105</v>
      </c>
      <c r="R86" s="7">
        <f t="shared" si="11"/>
        <v>2002</v>
      </c>
      <c r="S86" s="7">
        <f t="shared" si="11"/>
        <v>1104</v>
      </c>
      <c r="T86" s="7">
        <f t="shared" si="11"/>
        <v>19308</v>
      </c>
    </row>
    <row r="87" spans="2:21">
      <c r="B87" t="s">
        <v>23</v>
      </c>
      <c r="C87" s="7">
        <f>C88-SUM(C80:C86)</f>
        <v>370</v>
      </c>
      <c r="D87" s="7">
        <f t="shared" ref="D87:T87" si="12">D88-SUM(D80:D86)</f>
        <v>77</v>
      </c>
      <c r="E87" s="7">
        <f t="shared" si="12"/>
        <v>83</v>
      </c>
      <c r="F87" s="7">
        <f t="shared" si="12"/>
        <v>84</v>
      </c>
      <c r="G87" s="7">
        <f t="shared" si="12"/>
        <v>121</v>
      </c>
      <c r="H87" s="7">
        <f t="shared" si="12"/>
        <v>47</v>
      </c>
      <c r="I87" s="7">
        <f t="shared" si="12"/>
        <v>211</v>
      </c>
      <c r="J87" s="7">
        <f t="shared" si="12"/>
        <v>132</v>
      </c>
      <c r="K87" s="7">
        <f t="shared" si="12"/>
        <v>1023</v>
      </c>
      <c r="L87" s="7">
        <f t="shared" si="12"/>
        <v>117</v>
      </c>
      <c r="M87" s="7">
        <f t="shared" si="12"/>
        <v>196</v>
      </c>
      <c r="N87" s="7">
        <f t="shared" si="12"/>
        <v>854</v>
      </c>
      <c r="O87" s="7">
        <f t="shared" si="12"/>
        <v>95</v>
      </c>
      <c r="P87" s="7">
        <f t="shared" si="12"/>
        <v>123</v>
      </c>
      <c r="Q87" s="7">
        <f t="shared" si="12"/>
        <v>31</v>
      </c>
      <c r="R87" s="7">
        <f t="shared" si="12"/>
        <v>385</v>
      </c>
      <c r="S87" s="7">
        <f t="shared" si="12"/>
        <v>330</v>
      </c>
      <c r="T87" s="7">
        <f t="shared" si="12"/>
        <v>4279</v>
      </c>
    </row>
    <row r="88" spans="2:21">
      <c r="B88" t="s">
        <v>89</v>
      </c>
      <c r="C88" s="7">
        <f>C50</f>
        <v>20221</v>
      </c>
      <c r="D88" s="7">
        <f t="shared" ref="D88:T88" si="13">D50</f>
        <v>3628</v>
      </c>
      <c r="E88" s="7">
        <f t="shared" si="13"/>
        <v>3125</v>
      </c>
      <c r="F88" s="7">
        <f t="shared" si="13"/>
        <v>2802</v>
      </c>
      <c r="G88" s="7">
        <f t="shared" si="13"/>
        <v>5804</v>
      </c>
      <c r="H88" s="7">
        <f t="shared" si="13"/>
        <v>1766</v>
      </c>
      <c r="I88" s="7">
        <f t="shared" si="13"/>
        <v>5228</v>
      </c>
      <c r="J88" s="7">
        <f t="shared" si="13"/>
        <v>7279</v>
      </c>
      <c r="K88" s="7">
        <f t="shared" si="13"/>
        <v>19144</v>
      </c>
      <c r="L88" s="7">
        <f t="shared" si="13"/>
        <v>3279</v>
      </c>
      <c r="M88" s="7">
        <f t="shared" si="13"/>
        <v>8043</v>
      </c>
      <c r="N88" s="7">
        <f t="shared" si="13"/>
        <v>14533</v>
      </c>
      <c r="O88" s="7">
        <f t="shared" si="13"/>
        <v>3275</v>
      </c>
      <c r="P88" s="7">
        <f t="shared" si="13"/>
        <v>2944</v>
      </c>
      <c r="Q88" s="7">
        <f t="shared" si="13"/>
        <v>897</v>
      </c>
      <c r="R88" s="7">
        <f t="shared" si="13"/>
        <v>12062</v>
      </c>
      <c r="S88" s="7">
        <f t="shared" si="13"/>
        <v>7032</v>
      </c>
      <c r="T88" s="7">
        <f t="shared" si="13"/>
        <v>121056</v>
      </c>
    </row>
    <row r="89" spans="2:21">
      <c r="B89" s="14" t="s">
        <v>152</v>
      </c>
      <c r="C89" s="7">
        <f>C82+C83+C86</f>
        <v>15319</v>
      </c>
      <c r="D89" s="7">
        <f t="shared" ref="D89:T89" si="14">D82+D83+D86</f>
        <v>2582</v>
      </c>
      <c r="E89" s="7">
        <f t="shared" si="14"/>
        <v>2170</v>
      </c>
      <c r="F89" s="7">
        <f t="shared" si="14"/>
        <v>1790</v>
      </c>
      <c r="G89" s="7">
        <f t="shared" si="14"/>
        <v>4160</v>
      </c>
      <c r="H89" s="7">
        <f t="shared" si="14"/>
        <v>1167</v>
      </c>
      <c r="I89" s="7">
        <f t="shared" si="14"/>
        <v>3538</v>
      </c>
      <c r="J89" s="7">
        <f t="shared" si="14"/>
        <v>5088</v>
      </c>
      <c r="K89" s="7">
        <f t="shared" si="14"/>
        <v>14156</v>
      </c>
      <c r="L89" s="7">
        <f t="shared" si="14"/>
        <v>2325</v>
      </c>
      <c r="M89" s="7">
        <f t="shared" si="14"/>
        <v>5587</v>
      </c>
      <c r="N89" s="7">
        <f t="shared" si="14"/>
        <v>10760</v>
      </c>
      <c r="O89" s="7">
        <f t="shared" si="14"/>
        <v>2434</v>
      </c>
      <c r="P89" s="7">
        <f t="shared" si="14"/>
        <v>1513</v>
      </c>
      <c r="Q89" s="7">
        <f t="shared" si="14"/>
        <v>625</v>
      </c>
      <c r="R89" s="7">
        <f t="shared" si="14"/>
        <v>8752</v>
      </c>
      <c r="S89" s="7">
        <f t="shared" si="14"/>
        <v>5206</v>
      </c>
      <c r="T89" s="7">
        <f t="shared" si="14"/>
        <v>87172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21952</v>
      </c>
      <c r="D92" s="7">
        <f t="shared" ref="D92:T92" si="15">D93+D94+D95</f>
        <v>3232</v>
      </c>
      <c r="E92" s="7">
        <f t="shared" si="15"/>
        <v>3062</v>
      </c>
      <c r="F92" s="7">
        <f t="shared" si="15"/>
        <v>1920</v>
      </c>
      <c r="G92" s="7">
        <f t="shared" si="15"/>
        <v>4815</v>
      </c>
      <c r="H92" s="7">
        <f t="shared" si="15"/>
        <v>1780</v>
      </c>
      <c r="I92" s="7">
        <f t="shared" si="15"/>
        <v>4513</v>
      </c>
      <c r="J92" s="7">
        <f t="shared" si="15"/>
        <v>6966</v>
      </c>
      <c r="K92" s="7">
        <f t="shared" si="15"/>
        <v>17489</v>
      </c>
      <c r="L92" s="7">
        <f t="shared" si="15"/>
        <v>3122</v>
      </c>
      <c r="M92" s="7">
        <f t="shared" si="15"/>
        <v>7606</v>
      </c>
      <c r="N92" s="7">
        <f t="shared" si="15"/>
        <v>14136</v>
      </c>
      <c r="O92" s="7">
        <f t="shared" si="15"/>
        <v>3089</v>
      </c>
      <c r="P92" s="7">
        <f t="shared" si="15"/>
        <v>2194</v>
      </c>
      <c r="Q92" s="7">
        <f t="shared" si="15"/>
        <v>840</v>
      </c>
      <c r="R92" s="7">
        <f t="shared" si="15"/>
        <v>10555</v>
      </c>
      <c r="S92" s="7">
        <f t="shared" si="15"/>
        <v>6561</v>
      </c>
      <c r="T92" s="7">
        <f t="shared" si="15"/>
        <v>113832</v>
      </c>
      <c r="U92" s="7"/>
    </row>
    <row r="93" spans="2:21">
      <c r="B93" s="3" t="s">
        <v>96</v>
      </c>
      <c r="C93" s="7">
        <f>C37</f>
        <v>5235</v>
      </c>
      <c r="D93" s="7">
        <f t="shared" ref="D93:T93" si="16">D37</f>
        <v>1144</v>
      </c>
      <c r="E93" s="7">
        <f t="shared" si="16"/>
        <v>844</v>
      </c>
      <c r="F93" s="7">
        <f t="shared" si="16"/>
        <v>979</v>
      </c>
      <c r="G93" s="7">
        <f t="shared" si="16"/>
        <v>1909</v>
      </c>
      <c r="H93" s="7">
        <f t="shared" si="16"/>
        <v>489</v>
      </c>
      <c r="I93" s="7">
        <f t="shared" si="16"/>
        <v>1090</v>
      </c>
      <c r="J93" s="7">
        <f t="shared" si="16"/>
        <v>1785</v>
      </c>
      <c r="K93" s="7">
        <f t="shared" si="16"/>
        <v>8074</v>
      </c>
      <c r="L93" s="7">
        <f t="shared" si="16"/>
        <v>499</v>
      </c>
      <c r="M93" s="7">
        <f t="shared" si="16"/>
        <v>1675</v>
      </c>
      <c r="N93" s="7">
        <f t="shared" si="16"/>
        <v>8388</v>
      </c>
      <c r="O93" s="7">
        <f t="shared" si="16"/>
        <v>927</v>
      </c>
      <c r="P93" s="7">
        <f t="shared" si="16"/>
        <v>2605</v>
      </c>
      <c r="Q93" s="7">
        <f t="shared" si="16"/>
        <v>266</v>
      </c>
      <c r="R93" s="7">
        <f t="shared" si="16"/>
        <v>4136</v>
      </c>
      <c r="S93" s="7">
        <f t="shared" si="16"/>
        <v>15</v>
      </c>
      <c r="T93" s="7">
        <f t="shared" si="16"/>
        <v>40060</v>
      </c>
      <c r="U93" s="7"/>
    </row>
    <row r="94" spans="2:21">
      <c r="B94" s="3" t="s">
        <v>93</v>
      </c>
      <c r="C94" s="7">
        <f>C41-C80</f>
        <v>14524</v>
      </c>
      <c r="D94" s="7">
        <f t="shared" ref="D94:T94" si="17">D41-D80</f>
        <v>1678</v>
      </c>
      <c r="E94" s="7">
        <f t="shared" si="17"/>
        <v>1887</v>
      </c>
      <c r="F94" s="7">
        <f t="shared" si="17"/>
        <v>746</v>
      </c>
      <c r="G94" s="7">
        <f t="shared" si="17"/>
        <v>2412</v>
      </c>
      <c r="H94" s="7">
        <f t="shared" si="17"/>
        <v>1045</v>
      </c>
      <c r="I94" s="7">
        <f t="shared" si="17"/>
        <v>2907</v>
      </c>
      <c r="J94" s="7">
        <f t="shared" si="17"/>
        <v>4233</v>
      </c>
      <c r="K94" s="7">
        <f t="shared" si="17"/>
        <v>7650</v>
      </c>
      <c r="L94" s="7">
        <f t="shared" si="17"/>
        <v>2190</v>
      </c>
      <c r="M94" s="7">
        <f t="shared" si="17"/>
        <v>4924</v>
      </c>
      <c r="N94" s="7">
        <f t="shared" si="17"/>
        <v>4489</v>
      </c>
      <c r="O94" s="7">
        <f t="shared" si="17"/>
        <v>1787</v>
      </c>
      <c r="P94" s="7">
        <f t="shared" si="17"/>
        <v>-643</v>
      </c>
      <c r="Q94" s="7">
        <f t="shared" si="17"/>
        <v>486</v>
      </c>
      <c r="R94" s="7">
        <f t="shared" si="17"/>
        <v>5329</v>
      </c>
      <c r="S94" s="7">
        <f t="shared" si="17"/>
        <v>5973</v>
      </c>
      <c r="T94" s="7">
        <f t="shared" si="17"/>
        <v>61617</v>
      </c>
      <c r="U94" s="7"/>
    </row>
    <row r="95" spans="2:21">
      <c r="B95" s="3" t="s">
        <v>19</v>
      </c>
      <c r="C95" s="7">
        <f>C43</f>
        <v>2193</v>
      </c>
      <c r="D95" s="7">
        <f t="shared" ref="D95:T95" si="18">D43</f>
        <v>410</v>
      </c>
      <c r="E95" s="7">
        <f t="shared" si="18"/>
        <v>331</v>
      </c>
      <c r="F95" s="7">
        <f t="shared" si="18"/>
        <v>195</v>
      </c>
      <c r="G95" s="7">
        <f t="shared" si="18"/>
        <v>494</v>
      </c>
      <c r="H95" s="7">
        <f t="shared" si="18"/>
        <v>246</v>
      </c>
      <c r="I95" s="7">
        <f t="shared" si="18"/>
        <v>516</v>
      </c>
      <c r="J95" s="7">
        <f t="shared" si="18"/>
        <v>948</v>
      </c>
      <c r="K95" s="7">
        <f t="shared" si="18"/>
        <v>1765</v>
      </c>
      <c r="L95" s="7">
        <f t="shared" si="18"/>
        <v>433</v>
      </c>
      <c r="M95" s="7">
        <f t="shared" si="18"/>
        <v>1007</v>
      </c>
      <c r="N95" s="7">
        <f t="shared" si="18"/>
        <v>1259</v>
      </c>
      <c r="O95" s="7">
        <f t="shared" si="18"/>
        <v>375</v>
      </c>
      <c r="P95" s="7">
        <f t="shared" si="18"/>
        <v>232</v>
      </c>
      <c r="Q95" s="7">
        <f t="shared" si="18"/>
        <v>88</v>
      </c>
      <c r="R95" s="7">
        <f t="shared" si="18"/>
        <v>1090</v>
      </c>
      <c r="S95" s="7">
        <f t="shared" si="18"/>
        <v>573</v>
      </c>
      <c r="T95" s="7">
        <f t="shared" si="18"/>
        <v>12155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19419</v>
      </c>
      <c r="D98" s="7">
        <f t="shared" ref="D98:S98" si="19">SUM(D99:D101)</f>
        <v>3378</v>
      </c>
      <c r="E98" s="7">
        <f t="shared" si="19"/>
        <v>3027</v>
      </c>
      <c r="F98" s="7">
        <f t="shared" si="19"/>
        <v>2397</v>
      </c>
      <c r="G98" s="7">
        <f t="shared" si="19"/>
        <v>5032</v>
      </c>
      <c r="H98" s="7">
        <f t="shared" si="19"/>
        <v>1718</v>
      </c>
      <c r="I98" s="7">
        <f t="shared" si="19"/>
        <v>4821</v>
      </c>
      <c r="J98" s="7">
        <f t="shared" si="19"/>
        <v>6896</v>
      </c>
      <c r="K98" s="7">
        <f t="shared" si="19"/>
        <v>18554</v>
      </c>
      <c r="L98" s="7">
        <f t="shared" si="19"/>
        <v>3077</v>
      </c>
      <c r="M98" s="7">
        <f t="shared" si="19"/>
        <v>7684</v>
      </c>
      <c r="N98" s="7">
        <f t="shared" si="19"/>
        <v>14025</v>
      </c>
      <c r="O98" s="7">
        <f t="shared" si="19"/>
        <v>3097</v>
      </c>
      <c r="P98" s="7">
        <f t="shared" si="19"/>
        <v>2192</v>
      </c>
      <c r="Q98" s="7">
        <f t="shared" si="19"/>
        <v>859</v>
      </c>
      <c r="R98" s="7">
        <f t="shared" si="19"/>
        <v>11753</v>
      </c>
      <c r="S98" s="7">
        <f t="shared" si="19"/>
        <v>6592</v>
      </c>
      <c r="T98" s="7">
        <f>SUM(T99:T101)</f>
        <v>114521</v>
      </c>
    </row>
    <row r="99" spans="2:20">
      <c r="B99" s="3" t="s">
        <v>21</v>
      </c>
      <c r="C99" s="7">
        <f>C81</f>
        <v>3060</v>
      </c>
      <c r="D99" s="7">
        <f t="shared" ref="D99:T99" si="20">D81</f>
        <v>626</v>
      </c>
      <c r="E99" s="7">
        <f t="shared" si="20"/>
        <v>667</v>
      </c>
      <c r="F99" s="7">
        <f t="shared" si="20"/>
        <v>464</v>
      </c>
      <c r="G99" s="7">
        <f t="shared" si="20"/>
        <v>658</v>
      </c>
      <c r="H99" s="7">
        <f t="shared" si="20"/>
        <v>445</v>
      </c>
      <c r="I99" s="7">
        <f t="shared" si="20"/>
        <v>945</v>
      </c>
      <c r="J99" s="7">
        <f t="shared" si="20"/>
        <v>1544</v>
      </c>
      <c r="K99" s="7">
        <f t="shared" si="20"/>
        <v>2491</v>
      </c>
      <c r="L99" s="7">
        <f t="shared" si="20"/>
        <v>590</v>
      </c>
      <c r="M99" s="7">
        <f t="shared" si="20"/>
        <v>1680</v>
      </c>
      <c r="N99" s="7">
        <f t="shared" si="20"/>
        <v>1941</v>
      </c>
      <c r="O99" s="7">
        <f t="shared" si="20"/>
        <v>501</v>
      </c>
      <c r="P99" s="7">
        <f t="shared" si="20"/>
        <v>414</v>
      </c>
      <c r="Q99" s="7">
        <f t="shared" si="20"/>
        <v>186</v>
      </c>
      <c r="R99" s="7">
        <f t="shared" si="20"/>
        <v>2250</v>
      </c>
      <c r="S99" s="7">
        <f t="shared" si="20"/>
        <v>906</v>
      </c>
      <c r="T99" s="7">
        <f t="shared" si="20"/>
        <v>19368</v>
      </c>
    </row>
    <row r="100" spans="2:20">
      <c r="B100" s="3" t="s">
        <v>22</v>
      </c>
      <c r="C100" s="7">
        <f>C84</f>
        <v>357</v>
      </c>
      <c r="D100" s="7">
        <f t="shared" ref="D100:T100" si="21">D84</f>
        <v>45</v>
      </c>
      <c r="E100" s="7">
        <f t="shared" si="21"/>
        <v>31</v>
      </c>
      <c r="F100" s="7">
        <f t="shared" si="21"/>
        <v>33</v>
      </c>
      <c r="G100" s="7">
        <f t="shared" si="21"/>
        <v>39</v>
      </c>
      <c r="H100" s="7">
        <f t="shared" si="21"/>
        <v>12</v>
      </c>
      <c r="I100" s="7">
        <f t="shared" si="21"/>
        <v>33</v>
      </c>
      <c r="J100" s="7">
        <f t="shared" si="21"/>
        <v>44</v>
      </c>
      <c r="K100" s="7">
        <f t="shared" si="21"/>
        <v>449</v>
      </c>
      <c r="L100" s="7">
        <f t="shared" si="21"/>
        <v>25</v>
      </c>
      <c r="M100" s="7">
        <f t="shared" si="21"/>
        <v>126</v>
      </c>
      <c r="N100" s="7">
        <f t="shared" si="21"/>
        <v>301</v>
      </c>
      <c r="O100" s="7">
        <f t="shared" si="21"/>
        <v>30</v>
      </c>
      <c r="P100" s="7">
        <f t="shared" si="21"/>
        <v>43</v>
      </c>
      <c r="Q100" s="7">
        <f t="shared" si="21"/>
        <v>5</v>
      </c>
      <c r="R100" s="7">
        <f t="shared" si="21"/>
        <v>295</v>
      </c>
      <c r="S100" s="7">
        <f t="shared" si="21"/>
        <v>77</v>
      </c>
      <c r="T100" s="7">
        <f t="shared" si="21"/>
        <v>1945</v>
      </c>
    </row>
    <row r="101" spans="2:20">
      <c r="B101" s="3" t="s">
        <v>97</v>
      </c>
      <c r="C101" s="7">
        <f>C82+C83+C85+C86+C87</f>
        <v>16002</v>
      </c>
      <c r="D101" s="7">
        <f t="shared" ref="D101:T101" si="22">D82+D83+D85+D86+D87</f>
        <v>2707</v>
      </c>
      <c r="E101" s="7">
        <f t="shared" si="22"/>
        <v>2329</v>
      </c>
      <c r="F101" s="7">
        <f t="shared" si="22"/>
        <v>1900</v>
      </c>
      <c r="G101" s="7">
        <f t="shared" si="22"/>
        <v>4335</v>
      </c>
      <c r="H101" s="7">
        <f t="shared" si="22"/>
        <v>1261</v>
      </c>
      <c r="I101" s="7">
        <f t="shared" si="22"/>
        <v>3843</v>
      </c>
      <c r="J101" s="7">
        <f t="shared" si="22"/>
        <v>5308</v>
      </c>
      <c r="K101" s="7">
        <f t="shared" si="22"/>
        <v>15614</v>
      </c>
      <c r="L101" s="7">
        <f t="shared" si="22"/>
        <v>2462</v>
      </c>
      <c r="M101" s="7">
        <f t="shared" si="22"/>
        <v>5878</v>
      </c>
      <c r="N101" s="7">
        <f t="shared" si="22"/>
        <v>11783</v>
      </c>
      <c r="O101" s="7">
        <f t="shared" si="22"/>
        <v>2566</v>
      </c>
      <c r="P101" s="7">
        <f t="shared" si="22"/>
        <v>1735</v>
      </c>
      <c r="Q101" s="7">
        <f t="shared" si="22"/>
        <v>668</v>
      </c>
      <c r="R101" s="7">
        <f t="shared" si="22"/>
        <v>9208</v>
      </c>
      <c r="S101" s="7">
        <f t="shared" si="22"/>
        <v>5609</v>
      </c>
      <c r="T101" s="7">
        <f t="shared" si="22"/>
        <v>93208</v>
      </c>
    </row>
    <row r="102" spans="2:20">
      <c r="B102" s="3" t="s">
        <v>24</v>
      </c>
    </row>
    <row r="103" spans="2:20">
      <c r="B103" t="s">
        <v>25</v>
      </c>
      <c r="C103" s="7">
        <f>C82</f>
        <v>9204</v>
      </c>
      <c r="D103" s="7">
        <f t="shared" ref="D103:T104" si="23">D82</f>
        <v>1617</v>
      </c>
      <c r="E103" s="7">
        <f t="shared" si="23"/>
        <v>1333</v>
      </c>
      <c r="F103" s="7">
        <f t="shared" si="23"/>
        <v>1062</v>
      </c>
      <c r="G103" s="7">
        <f t="shared" si="23"/>
        <v>2430</v>
      </c>
      <c r="H103" s="7">
        <f t="shared" si="23"/>
        <v>692</v>
      </c>
      <c r="I103" s="7">
        <f t="shared" si="23"/>
        <v>2329</v>
      </c>
      <c r="J103" s="7">
        <f t="shared" si="23"/>
        <v>3248</v>
      </c>
      <c r="K103" s="7">
        <f t="shared" si="23"/>
        <v>6565</v>
      </c>
      <c r="L103" s="7">
        <f t="shared" si="23"/>
        <v>1493</v>
      </c>
      <c r="M103" s="7">
        <f t="shared" si="23"/>
        <v>3229</v>
      </c>
      <c r="N103" s="7">
        <f t="shared" si="23"/>
        <v>6336</v>
      </c>
      <c r="O103" s="7">
        <f t="shared" si="23"/>
        <v>1505</v>
      </c>
      <c r="P103" s="7">
        <f t="shared" si="23"/>
        <v>929</v>
      </c>
      <c r="Q103" s="7">
        <f t="shared" si="23"/>
        <v>376</v>
      </c>
      <c r="R103" s="7">
        <f t="shared" si="23"/>
        <v>4842</v>
      </c>
      <c r="S103" s="7">
        <f t="shared" si="23"/>
        <v>2975</v>
      </c>
      <c r="T103" s="7">
        <f t="shared" si="23"/>
        <v>50165</v>
      </c>
    </row>
    <row r="104" spans="2:20">
      <c r="B104" t="s">
        <v>26</v>
      </c>
      <c r="C104" s="7">
        <f>C83</f>
        <v>3285</v>
      </c>
      <c r="D104" s="7">
        <f t="shared" si="23"/>
        <v>470</v>
      </c>
      <c r="E104" s="7">
        <f t="shared" si="23"/>
        <v>408</v>
      </c>
      <c r="F104" s="7">
        <f t="shared" si="23"/>
        <v>395</v>
      </c>
      <c r="G104" s="7">
        <f t="shared" si="23"/>
        <v>1019</v>
      </c>
      <c r="H104" s="7">
        <f t="shared" si="23"/>
        <v>258</v>
      </c>
      <c r="I104" s="7">
        <f t="shared" si="23"/>
        <v>505</v>
      </c>
      <c r="J104" s="7">
        <f t="shared" si="23"/>
        <v>827</v>
      </c>
      <c r="K104" s="7">
        <f t="shared" si="23"/>
        <v>2747</v>
      </c>
      <c r="L104" s="7">
        <f t="shared" si="23"/>
        <v>443</v>
      </c>
      <c r="M104" s="7">
        <f t="shared" si="23"/>
        <v>1207</v>
      </c>
      <c r="N104" s="7">
        <f t="shared" si="23"/>
        <v>2260</v>
      </c>
      <c r="O104" s="7">
        <f t="shared" si="23"/>
        <v>422</v>
      </c>
      <c r="P104" s="7">
        <f t="shared" si="23"/>
        <v>274</v>
      </c>
      <c r="Q104" s="7">
        <f t="shared" si="23"/>
        <v>144</v>
      </c>
      <c r="R104" s="7">
        <f t="shared" si="23"/>
        <v>1908</v>
      </c>
      <c r="S104" s="7">
        <f t="shared" si="23"/>
        <v>1127</v>
      </c>
      <c r="T104" s="7">
        <f t="shared" si="23"/>
        <v>17699</v>
      </c>
    </row>
    <row r="105" spans="2:20">
      <c r="B105" s="3" t="s">
        <v>27</v>
      </c>
      <c r="C105" s="7">
        <f>C85+C86</f>
        <v>3143</v>
      </c>
      <c r="D105" s="7">
        <f t="shared" ref="D105:T105" si="24">D85+D86</f>
        <v>543</v>
      </c>
      <c r="E105" s="7">
        <f t="shared" si="24"/>
        <v>505</v>
      </c>
      <c r="F105" s="7">
        <f t="shared" si="24"/>
        <v>359</v>
      </c>
      <c r="G105" s="7">
        <f t="shared" si="24"/>
        <v>765</v>
      </c>
      <c r="H105" s="7">
        <f t="shared" si="24"/>
        <v>264</v>
      </c>
      <c r="I105" s="7">
        <f t="shared" si="24"/>
        <v>798</v>
      </c>
      <c r="J105" s="7">
        <f t="shared" si="24"/>
        <v>1101</v>
      </c>
      <c r="K105" s="7">
        <f t="shared" si="24"/>
        <v>5279</v>
      </c>
      <c r="L105" s="7">
        <f t="shared" si="24"/>
        <v>409</v>
      </c>
      <c r="M105" s="7">
        <f t="shared" si="24"/>
        <v>1246</v>
      </c>
      <c r="N105" s="7">
        <f t="shared" si="24"/>
        <v>2333</v>
      </c>
      <c r="O105" s="7">
        <f t="shared" si="24"/>
        <v>544</v>
      </c>
      <c r="P105" s="7">
        <f t="shared" si="24"/>
        <v>409</v>
      </c>
      <c r="Q105" s="7">
        <f t="shared" si="24"/>
        <v>117</v>
      </c>
      <c r="R105" s="7">
        <f t="shared" si="24"/>
        <v>2073</v>
      </c>
      <c r="S105" s="7">
        <f t="shared" si="24"/>
        <v>1177</v>
      </c>
      <c r="T105" s="7">
        <f t="shared" si="24"/>
        <v>21065</v>
      </c>
    </row>
    <row r="106" spans="2:20">
      <c r="B106" s="3" t="s">
        <v>23</v>
      </c>
      <c r="C106" s="7">
        <f>C101-C103-C104-C105</f>
        <v>370</v>
      </c>
      <c r="D106" s="7">
        <f t="shared" ref="D106:T106" si="25">D101-D103-D104-D105</f>
        <v>77</v>
      </c>
      <c r="E106" s="7">
        <f t="shared" si="25"/>
        <v>83</v>
      </c>
      <c r="F106" s="7">
        <f t="shared" si="25"/>
        <v>84</v>
      </c>
      <c r="G106" s="7">
        <f t="shared" si="25"/>
        <v>121</v>
      </c>
      <c r="H106" s="7">
        <f t="shared" si="25"/>
        <v>47</v>
      </c>
      <c r="I106" s="7">
        <f t="shared" si="25"/>
        <v>211</v>
      </c>
      <c r="J106" s="7">
        <f t="shared" si="25"/>
        <v>132</v>
      </c>
      <c r="K106" s="7">
        <f t="shared" si="25"/>
        <v>1023</v>
      </c>
      <c r="L106" s="7">
        <f t="shared" si="25"/>
        <v>117</v>
      </c>
      <c r="M106" s="7">
        <f t="shared" si="25"/>
        <v>196</v>
      </c>
      <c r="N106" s="7">
        <f t="shared" si="25"/>
        <v>854</v>
      </c>
      <c r="O106" s="7">
        <f t="shared" si="25"/>
        <v>95</v>
      </c>
      <c r="P106" s="7">
        <f t="shared" si="25"/>
        <v>123</v>
      </c>
      <c r="Q106" s="7">
        <f t="shared" si="25"/>
        <v>31</v>
      </c>
      <c r="R106" s="7">
        <f t="shared" si="25"/>
        <v>385</v>
      </c>
      <c r="S106" s="7">
        <f t="shared" si="25"/>
        <v>330</v>
      </c>
      <c r="T106" s="7">
        <f t="shared" si="25"/>
        <v>4279</v>
      </c>
    </row>
    <row r="107" spans="2:20">
      <c r="B107" s="4"/>
    </row>
    <row r="108" spans="2:20">
      <c r="B108" s="2" t="s">
        <v>28</v>
      </c>
      <c r="C108" s="7">
        <f>C92-C98</f>
        <v>2533</v>
      </c>
      <c r="D108" s="7">
        <f t="shared" ref="D108:T108" si="26">D92-D98</f>
        <v>-146</v>
      </c>
      <c r="E108" s="7">
        <f t="shared" si="26"/>
        <v>35</v>
      </c>
      <c r="F108" s="7">
        <f t="shared" si="26"/>
        <v>-477</v>
      </c>
      <c r="G108" s="7">
        <f t="shared" si="26"/>
        <v>-217</v>
      </c>
      <c r="H108" s="7">
        <f t="shared" si="26"/>
        <v>62</v>
      </c>
      <c r="I108" s="7">
        <f t="shared" si="26"/>
        <v>-308</v>
      </c>
      <c r="J108" s="7">
        <f t="shared" si="26"/>
        <v>70</v>
      </c>
      <c r="K108" s="7">
        <f t="shared" si="26"/>
        <v>-1065</v>
      </c>
      <c r="L108" s="7">
        <f t="shared" si="26"/>
        <v>45</v>
      </c>
      <c r="M108" s="7">
        <f t="shared" si="26"/>
        <v>-78</v>
      </c>
      <c r="N108" s="7">
        <f t="shared" si="26"/>
        <v>111</v>
      </c>
      <c r="O108" s="7">
        <f t="shared" si="26"/>
        <v>-8</v>
      </c>
      <c r="P108" s="7">
        <f t="shared" si="26"/>
        <v>2</v>
      </c>
      <c r="Q108" s="7">
        <f t="shared" si="26"/>
        <v>-19</v>
      </c>
      <c r="R108" s="7">
        <f t="shared" si="26"/>
        <v>-1198</v>
      </c>
      <c r="S108" s="7">
        <f t="shared" si="26"/>
        <v>-31</v>
      </c>
      <c r="T108" s="7">
        <f t="shared" si="26"/>
        <v>-689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118724</v>
      </c>
      <c r="D112" s="7">
        <f t="shared" ref="D112:T112" si="28">D46</f>
        <v>26801</v>
      </c>
      <c r="E112" s="7">
        <f t="shared" si="28"/>
        <v>18386</v>
      </c>
      <c r="F112" s="7">
        <f t="shared" si="28"/>
        <v>20984</v>
      </c>
      <c r="G112" s="7">
        <f t="shared" si="28"/>
        <v>34305</v>
      </c>
      <c r="H112" s="7">
        <f t="shared" si="28"/>
        <v>10339</v>
      </c>
      <c r="I112" s="7">
        <f t="shared" si="28"/>
        <v>29647</v>
      </c>
      <c r="J112" s="7">
        <f t="shared" si="28"/>
        <v>45713</v>
      </c>
      <c r="K112" s="7">
        <f t="shared" si="28"/>
        <v>162716</v>
      </c>
      <c r="L112" s="7">
        <f t="shared" si="28"/>
        <v>13987</v>
      </c>
      <c r="M112" s="7">
        <f t="shared" si="28"/>
        <v>44351</v>
      </c>
      <c r="N112" s="7">
        <f t="shared" si="28"/>
        <v>153815</v>
      </c>
      <c r="O112" s="7">
        <f t="shared" si="28"/>
        <v>21758</v>
      </c>
      <c r="P112" s="7">
        <f t="shared" si="28"/>
        <v>14514</v>
      </c>
      <c r="Q112" s="7">
        <f t="shared" si="28"/>
        <v>6359</v>
      </c>
      <c r="R112" s="7">
        <f t="shared" si="28"/>
        <v>83896</v>
      </c>
      <c r="S112" s="7">
        <f t="shared" si="28"/>
        <v>52131</v>
      </c>
      <c r="T112" s="7">
        <f t="shared" si="28"/>
        <v>861420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5" zoomScale="125" zoomScaleNormal="125" zoomScalePageLayoutView="125" workbookViewId="0">
      <pane xSplit="15240" topLeftCell="Q1"/>
      <selection activeCell="B89" sqref="B89:T89"/>
      <selection pane="topRight" activeCell="S105" sqref="S105"/>
    </sheetView>
  </sheetViews>
  <sheetFormatPr baseColWidth="10" defaultRowHeight="15" x14ac:dyDescent="0"/>
  <cols>
    <col min="1" max="1" width="5.5" customWidth="1"/>
    <col min="2" max="2" width="43" customWidth="1"/>
  </cols>
  <sheetData>
    <row r="2" spans="2:20">
      <c r="B2" t="s">
        <v>91</v>
      </c>
    </row>
    <row r="3" spans="2:20">
      <c r="B3">
        <v>2003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17996</v>
      </c>
      <c r="D5" s="7">
        <v>3202</v>
      </c>
      <c r="E5" s="7">
        <v>2924</v>
      </c>
      <c r="F5" s="7">
        <v>2236</v>
      </c>
      <c r="G5" s="7">
        <v>5055</v>
      </c>
      <c r="H5" s="7">
        <v>1673</v>
      </c>
      <c r="I5" s="7">
        <v>4682</v>
      </c>
      <c r="J5" s="7">
        <v>6653</v>
      </c>
      <c r="K5" s="7">
        <v>15925</v>
      </c>
      <c r="L5" s="7">
        <v>3163</v>
      </c>
      <c r="M5" s="7">
        <v>7355</v>
      </c>
      <c r="N5" s="7">
        <v>13080</v>
      </c>
      <c r="O5" s="7">
        <v>2883</v>
      </c>
      <c r="P5" s="7">
        <v>2822</v>
      </c>
      <c r="Q5" s="7">
        <v>805</v>
      </c>
      <c r="R5" s="7">
        <v>9727</v>
      </c>
      <c r="S5" s="7">
        <v>6566</v>
      </c>
      <c r="T5" s="7">
        <v>106744</v>
      </c>
    </row>
    <row r="6" spans="2:20">
      <c r="B6" t="s">
        <v>37</v>
      </c>
      <c r="C6" s="7">
        <v>16401</v>
      </c>
      <c r="D6" s="7">
        <v>2881</v>
      </c>
      <c r="E6" s="7">
        <v>2581</v>
      </c>
      <c r="F6" s="7">
        <v>2141</v>
      </c>
      <c r="G6" s="7">
        <v>4760</v>
      </c>
      <c r="H6" s="7">
        <v>1414</v>
      </c>
      <c r="I6" s="7">
        <v>4094</v>
      </c>
      <c r="J6" s="7">
        <v>5854</v>
      </c>
      <c r="K6" s="7">
        <v>15170</v>
      </c>
      <c r="L6" s="7">
        <v>2858</v>
      </c>
      <c r="M6" s="7">
        <v>6416</v>
      </c>
      <c r="N6" s="7">
        <v>12490</v>
      </c>
      <c r="O6" s="7">
        <v>2626</v>
      </c>
      <c r="P6" s="7">
        <v>2738</v>
      </c>
      <c r="Q6" s="7">
        <v>730</v>
      </c>
      <c r="R6" s="7">
        <v>9073</v>
      </c>
      <c r="S6" s="7">
        <v>6399</v>
      </c>
      <c r="T6" s="7">
        <v>98623</v>
      </c>
    </row>
    <row r="7" spans="2:20">
      <c r="B7" t="s">
        <v>38</v>
      </c>
      <c r="C7" s="7">
        <v>274</v>
      </c>
      <c r="D7" s="7">
        <v>80</v>
      </c>
      <c r="E7" s="7">
        <v>35</v>
      </c>
      <c r="F7" s="7">
        <v>62</v>
      </c>
      <c r="G7" s="7">
        <v>52</v>
      </c>
      <c r="H7" s="7">
        <v>35</v>
      </c>
      <c r="I7" s="7">
        <v>70</v>
      </c>
      <c r="J7" s="7">
        <v>66</v>
      </c>
      <c r="K7" s="7">
        <v>394</v>
      </c>
      <c r="L7" s="7">
        <v>50</v>
      </c>
      <c r="M7" s="7">
        <v>123</v>
      </c>
      <c r="N7" s="7">
        <v>275</v>
      </c>
      <c r="O7" s="7">
        <v>34</v>
      </c>
      <c r="P7" s="7">
        <v>28</v>
      </c>
      <c r="Q7" s="7">
        <v>23</v>
      </c>
      <c r="R7" s="7">
        <v>212</v>
      </c>
      <c r="S7" s="7">
        <v>115</v>
      </c>
      <c r="T7" s="7">
        <v>1928</v>
      </c>
    </row>
    <row r="8" spans="2:20">
      <c r="B8" t="s">
        <v>39</v>
      </c>
      <c r="C8" s="7">
        <v>422</v>
      </c>
      <c r="D8" s="7">
        <v>58</v>
      </c>
      <c r="E8" s="7">
        <v>61</v>
      </c>
      <c r="F8" s="7">
        <v>36</v>
      </c>
      <c r="G8" s="7">
        <v>122</v>
      </c>
      <c r="H8" s="7">
        <v>25</v>
      </c>
      <c r="I8" s="7">
        <v>41</v>
      </c>
      <c r="J8" s="7">
        <v>150</v>
      </c>
      <c r="K8" s="7">
        <v>447</v>
      </c>
      <c r="L8" s="7">
        <v>74</v>
      </c>
      <c r="M8" s="7">
        <v>160</v>
      </c>
      <c r="N8" s="7">
        <v>300</v>
      </c>
      <c r="O8" s="7">
        <v>60</v>
      </c>
      <c r="P8" s="7">
        <v>19</v>
      </c>
      <c r="Q8" s="7">
        <v>10</v>
      </c>
      <c r="R8" s="7">
        <v>302</v>
      </c>
      <c r="S8" s="7">
        <v>124</v>
      </c>
      <c r="T8" s="7">
        <v>2411</v>
      </c>
    </row>
    <row r="9" spans="2:20">
      <c r="B9" t="s">
        <v>40</v>
      </c>
      <c r="C9" s="7">
        <v>209</v>
      </c>
      <c r="D9" s="7">
        <v>54</v>
      </c>
      <c r="E9" s="7">
        <v>40</v>
      </c>
      <c r="F9" s="7">
        <v>24</v>
      </c>
      <c r="G9" s="7">
        <v>35</v>
      </c>
      <c r="H9" s="7">
        <v>24</v>
      </c>
      <c r="I9" s="7">
        <v>41</v>
      </c>
      <c r="J9" s="7">
        <v>101</v>
      </c>
      <c r="K9" s="7">
        <v>286</v>
      </c>
      <c r="L9" s="7">
        <v>28</v>
      </c>
      <c r="M9" s="7">
        <v>73</v>
      </c>
      <c r="N9" s="7">
        <v>257</v>
      </c>
      <c r="O9" s="7">
        <v>38</v>
      </c>
      <c r="P9" s="7">
        <v>17</v>
      </c>
      <c r="Q9" s="7">
        <v>11</v>
      </c>
      <c r="R9" s="7">
        <v>163</v>
      </c>
      <c r="S9" s="7">
        <v>65</v>
      </c>
      <c r="T9" s="7">
        <v>1466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436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812</v>
      </c>
      <c r="Q10" s="7">
        <v>0</v>
      </c>
      <c r="R10" s="7">
        <v>0</v>
      </c>
      <c r="S10" s="7">
        <v>0</v>
      </c>
      <c r="T10" s="7">
        <v>1248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21</v>
      </c>
    </row>
    <row r="12" spans="2:20">
      <c r="B12" s="1" t="s">
        <v>43</v>
      </c>
      <c r="C12" s="7">
        <v>2358</v>
      </c>
      <c r="D12" s="7">
        <v>411</v>
      </c>
      <c r="E12" s="7">
        <v>255</v>
      </c>
      <c r="F12" s="7">
        <v>383</v>
      </c>
      <c r="G12" s="7">
        <v>688</v>
      </c>
      <c r="H12" s="7">
        <v>200</v>
      </c>
      <c r="I12" s="7">
        <v>398</v>
      </c>
      <c r="J12" s="7">
        <v>595</v>
      </c>
      <c r="K12" s="7">
        <v>2801</v>
      </c>
      <c r="L12" s="7">
        <v>197</v>
      </c>
      <c r="M12" s="7">
        <v>544</v>
      </c>
      <c r="N12" s="7">
        <v>3168</v>
      </c>
      <c r="O12" s="7">
        <v>390</v>
      </c>
      <c r="P12" s="7">
        <v>506</v>
      </c>
      <c r="Q12" s="7">
        <v>89</v>
      </c>
      <c r="R12" s="7">
        <v>1799</v>
      </c>
      <c r="S12" s="7">
        <v>12</v>
      </c>
      <c r="T12" s="7">
        <v>14794</v>
      </c>
    </row>
    <row r="13" spans="2:20">
      <c r="B13" s="1" t="s">
        <v>44</v>
      </c>
      <c r="C13" s="7">
        <v>12</v>
      </c>
      <c r="D13" s="7">
        <v>7</v>
      </c>
      <c r="E13" s="7">
        <v>12</v>
      </c>
      <c r="F13" s="7">
        <v>54</v>
      </c>
      <c r="G13" s="7">
        <v>6</v>
      </c>
      <c r="H13" s="7">
        <v>1</v>
      </c>
      <c r="I13" s="7">
        <v>15</v>
      </c>
      <c r="J13" s="7">
        <v>7</v>
      </c>
      <c r="K13" s="7">
        <v>63</v>
      </c>
      <c r="L13" s="7">
        <v>45</v>
      </c>
      <c r="M13" s="7">
        <v>18</v>
      </c>
      <c r="N13" s="7">
        <v>32</v>
      </c>
      <c r="O13" s="7">
        <v>17</v>
      </c>
      <c r="P13" s="7">
        <v>1</v>
      </c>
      <c r="Q13" s="7">
        <v>2</v>
      </c>
      <c r="R13" s="7">
        <v>16</v>
      </c>
      <c r="S13" s="7">
        <v>8</v>
      </c>
      <c r="T13" s="7">
        <v>316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35</v>
      </c>
      <c r="D15" s="7">
        <v>7</v>
      </c>
      <c r="E15" s="7">
        <v>5</v>
      </c>
      <c r="F15" s="7">
        <v>5</v>
      </c>
      <c r="G15" s="7">
        <v>15</v>
      </c>
      <c r="H15" s="7">
        <v>7</v>
      </c>
      <c r="I15" s="7">
        <v>6</v>
      </c>
      <c r="J15" s="7">
        <v>13</v>
      </c>
      <c r="K15" s="7">
        <v>20</v>
      </c>
      <c r="L15" s="7">
        <v>7</v>
      </c>
      <c r="M15" s="7">
        <v>14</v>
      </c>
      <c r="N15" s="7">
        <v>74</v>
      </c>
      <c r="O15" s="7">
        <v>7</v>
      </c>
      <c r="P15" s="7">
        <v>19</v>
      </c>
      <c r="Q15" s="7">
        <v>1</v>
      </c>
      <c r="R15" s="7">
        <v>18</v>
      </c>
      <c r="S15" s="7">
        <v>41</v>
      </c>
      <c r="T15" s="7">
        <v>294</v>
      </c>
    </row>
    <row r="16" spans="2:20">
      <c r="B16" t="s">
        <v>47</v>
      </c>
      <c r="C16" s="7">
        <v>3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11</v>
      </c>
      <c r="O16" s="7">
        <v>1</v>
      </c>
      <c r="P16" s="7">
        <v>53</v>
      </c>
      <c r="Q16" s="7">
        <v>0</v>
      </c>
      <c r="R16" s="7">
        <v>0</v>
      </c>
      <c r="S16" s="7">
        <v>0</v>
      </c>
      <c r="T16" s="7">
        <v>70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1515</v>
      </c>
      <c r="D18" s="7">
        <v>462</v>
      </c>
      <c r="E18" s="7">
        <v>363</v>
      </c>
      <c r="F18" s="7">
        <v>345</v>
      </c>
      <c r="G18" s="7">
        <v>482</v>
      </c>
      <c r="H18" s="7">
        <v>177</v>
      </c>
      <c r="I18" s="7">
        <v>352</v>
      </c>
      <c r="J18" s="7">
        <v>684</v>
      </c>
      <c r="K18" s="7">
        <v>3131</v>
      </c>
      <c r="L18" s="7">
        <v>176</v>
      </c>
      <c r="M18" s="7">
        <v>676</v>
      </c>
      <c r="N18" s="7">
        <v>3544</v>
      </c>
      <c r="O18" s="7">
        <v>258</v>
      </c>
      <c r="P18" s="7">
        <v>1072</v>
      </c>
      <c r="Q18" s="7">
        <v>97</v>
      </c>
      <c r="R18" s="7">
        <v>1265</v>
      </c>
      <c r="S18" s="7">
        <v>0</v>
      </c>
      <c r="T18" s="7">
        <v>14599</v>
      </c>
    </row>
    <row r="19" spans="2:20">
      <c r="B19" s="1" t="s">
        <v>50</v>
      </c>
      <c r="C19" s="7">
        <v>87</v>
      </c>
      <c r="D19" s="7">
        <v>35</v>
      </c>
      <c r="E19" s="7">
        <v>24</v>
      </c>
      <c r="F19" s="7">
        <v>29</v>
      </c>
      <c r="G19" s="7">
        <v>29</v>
      </c>
      <c r="H19" s="7">
        <v>19</v>
      </c>
      <c r="I19" s="7">
        <v>15</v>
      </c>
      <c r="J19" s="7">
        <v>48</v>
      </c>
      <c r="K19" s="7">
        <v>275</v>
      </c>
      <c r="L19" s="7">
        <v>10</v>
      </c>
      <c r="M19" s="7">
        <v>53</v>
      </c>
      <c r="N19" s="7">
        <v>307</v>
      </c>
      <c r="O19" s="7">
        <v>16</v>
      </c>
      <c r="P19" s="7">
        <v>39</v>
      </c>
      <c r="Q19" s="7">
        <v>10</v>
      </c>
      <c r="R19" s="7">
        <v>102</v>
      </c>
      <c r="S19" s="7">
        <v>0</v>
      </c>
      <c r="T19" s="7">
        <v>1098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47</v>
      </c>
      <c r="D22" s="7">
        <v>8</v>
      </c>
      <c r="E22" s="7">
        <v>8</v>
      </c>
      <c r="F22" s="7">
        <v>7</v>
      </c>
      <c r="G22" s="7">
        <v>4</v>
      </c>
      <c r="H22" s="7">
        <v>3</v>
      </c>
      <c r="I22" s="7">
        <v>10</v>
      </c>
      <c r="J22" s="7">
        <v>25</v>
      </c>
      <c r="K22" s="7">
        <v>15</v>
      </c>
      <c r="L22" s="7">
        <v>3</v>
      </c>
      <c r="M22" s="7">
        <v>9</v>
      </c>
      <c r="N22" s="7">
        <v>54</v>
      </c>
      <c r="O22" s="7">
        <v>6</v>
      </c>
      <c r="P22" s="7">
        <v>38</v>
      </c>
      <c r="Q22" s="7">
        <v>2</v>
      </c>
      <c r="R22" s="7">
        <v>10</v>
      </c>
      <c r="S22" s="7">
        <v>25</v>
      </c>
      <c r="T22" s="7">
        <v>274</v>
      </c>
    </row>
    <row r="23" spans="2:20">
      <c r="B23" t="s">
        <v>54</v>
      </c>
      <c r="C23" s="7">
        <v>11086</v>
      </c>
      <c r="D23" s="7">
        <v>1722</v>
      </c>
      <c r="E23" s="7">
        <v>1739</v>
      </c>
      <c r="F23" s="7">
        <v>1167</v>
      </c>
      <c r="G23" s="7">
        <v>2797</v>
      </c>
      <c r="H23" s="7">
        <v>898</v>
      </c>
      <c r="I23" s="7">
        <v>3079</v>
      </c>
      <c r="J23" s="7">
        <v>4049</v>
      </c>
      <c r="K23" s="7">
        <v>7472</v>
      </c>
      <c r="L23" s="7">
        <v>2212</v>
      </c>
      <c r="M23" s="7">
        <v>4642</v>
      </c>
      <c r="N23" s="7">
        <v>4313</v>
      </c>
      <c r="O23" s="7">
        <v>1752</v>
      </c>
      <c r="P23" s="7">
        <v>93</v>
      </c>
      <c r="Q23" s="7">
        <v>473</v>
      </c>
      <c r="R23" s="7">
        <v>5036</v>
      </c>
      <c r="S23" s="7">
        <v>5911</v>
      </c>
      <c r="T23" s="7">
        <v>58438</v>
      </c>
    </row>
    <row r="24" spans="2:20">
      <c r="B24" t="s">
        <v>55</v>
      </c>
      <c r="C24" s="7">
        <v>182</v>
      </c>
      <c r="D24" s="7">
        <v>14</v>
      </c>
      <c r="E24" s="7">
        <v>19</v>
      </c>
      <c r="F24" s="7">
        <v>10</v>
      </c>
      <c r="G24" s="7">
        <v>33</v>
      </c>
      <c r="H24" s="7">
        <v>7</v>
      </c>
      <c r="I24" s="7">
        <v>43</v>
      </c>
      <c r="J24" s="7">
        <v>57</v>
      </c>
      <c r="K24" s="7">
        <v>85</v>
      </c>
      <c r="L24" s="7">
        <v>44</v>
      </c>
      <c r="M24" s="7">
        <v>70</v>
      </c>
      <c r="N24" s="7">
        <v>43</v>
      </c>
      <c r="O24" s="7">
        <v>19</v>
      </c>
      <c r="P24" s="7">
        <v>13</v>
      </c>
      <c r="Q24" s="7">
        <v>6</v>
      </c>
      <c r="R24" s="7">
        <v>72</v>
      </c>
      <c r="S24" s="7">
        <v>31</v>
      </c>
      <c r="T24" s="7">
        <v>748</v>
      </c>
    </row>
    <row r="25" spans="2:20">
      <c r="B25" t="s">
        <v>56</v>
      </c>
      <c r="C25" s="7">
        <v>2</v>
      </c>
      <c r="D25" s="7">
        <v>1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4</v>
      </c>
      <c r="K25" s="7">
        <v>7</v>
      </c>
      <c r="L25" s="7">
        <v>1</v>
      </c>
      <c r="M25" s="7">
        <v>5</v>
      </c>
      <c r="N25" s="7">
        <v>3</v>
      </c>
      <c r="O25" s="7">
        <v>1</v>
      </c>
      <c r="P25" s="7">
        <v>1</v>
      </c>
      <c r="Q25" s="7">
        <v>1</v>
      </c>
      <c r="R25" s="7">
        <v>2</v>
      </c>
      <c r="S25" s="7">
        <v>7</v>
      </c>
      <c r="T25" s="7">
        <v>38</v>
      </c>
    </row>
    <row r="26" spans="2:20">
      <c r="B26" t="s">
        <v>57</v>
      </c>
      <c r="C26" s="7">
        <v>169</v>
      </c>
      <c r="D26" s="7">
        <v>22</v>
      </c>
      <c r="E26" s="7">
        <v>18</v>
      </c>
      <c r="F26" s="7">
        <v>19</v>
      </c>
      <c r="G26" s="7">
        <v>40</v>
      </c>
      <c r="H26" s="7">
        <v>17</v>
      </c>
      <c r="I26" s="7">
        <v>22</v>
      </c>
      <c r="J26" s="7">
        <v>51</v>
      </c>
      <c r="K26" s="7">
        <v>174</v>
      </c>
      <c r="L26" s="7">
        <v>11</v>
      </c>
      <c r="M26" s="7">
        <v>29</v>
      </c>
      <c r="N26" s="7">
        <v>109</v>
      </c>
      <c r="O26" s="7">
        <v>27</v>
      </c>
      <c r="P26" s="7">
        <v>26</v>
      </c>
      <c r="Q26" s="7">
        <v>5</v>
      </c>
      <c r="R26" s="7">
        <v>76</v>
      </c>
      <c r="S26" s="7">
        <v>60</v>
      </c>
      <c r="T26" s="7">
        <v>875</v>
      </c>
    </row>
    <row r="27" spans="2:20">
      <c r="B27" t="s">
        <v>58</v>
      </c>
      <c r="C27" s="7">
        <v>1595</v>
      </c>
      <c r="D27" s="7">
        <v>321</v>
      </c>
      <c r="E27" s="7">
        <v>343</v>
      </c>
      <c r="F27" s="7">
        <v>95</v>
      </c>
      <c r="G27" s="7">
        <v>295</v>
      </c>
      <c r="H27" s="7">
        <v>259</v>
      </c>
      <c r="I27" s="7">
        <v>588</v>
      </c>
      <c r="J27" s="7">
        <v>799</v>
      </c>
      <c r="K27" s="7">
        <v>755</v>
      </c>
      <c r="L27" s="7">
        <v>305</v>
      </c>
      <c r="M27" s="7">
        <v>939</v>
      </c>
      <c r="N27" s="7">
        <v>590</v>
      </c>
      <c r="O27" s="7">
        <v>257</v>
      </c>
      <c r="P27" s="7">
        <v>84</v>
      </c>
      <c r="Q27" s="7">
        <v>75</v>
      </c>
      <c r="R27" s="7">
        <v>654</v>
      </c>
      <c r="S27" s="7">
        <v>167</v>
      </c>
      <c r="T27" s="7">
        <v>8121</v>
      </c>
    </row>
    <row r="28" spans="2:20">
      <c r="B28" s="1" t="s">
        <v>59</v>
      </c>
      <c r="C28" s="7">
        <v>181</v>
      </c>
      <c r="D28" s="7">
        <v>81</v>
      </c>
      <c r="E28" s="7">
        <v>50</v>
      </c>
      <c r="F28" s="7">
        <v>73</v>
      </c>
      <c r="G28" s="7">
        <v>27</v>
      </c>
      <c r="H28" s="7">
        <v>23</v>
      </c>
      <c r="I28" s="7">
        <v>40</v>
      </c>
      <c r="J28" s="7">
        <v>107</v>
      </c>
      <c r="K28" s="7">
        <v>390</v>
      </c>
      <c r="L28" s="7">
        <v>21</v>
      </c>
      <c r="M28" s="7">
        <v>94</v>
      </c>
      <c r="N28" s="7">
        <v>370</v>
      </c>
      <c r="O28" s="7">
        <v>26</v>
      </c>
      <c r="P28" s="7">
        <v>22</v>
      </c>
      <c r="Q28" s="7">
        <v>16</v>
      </c>
      <c r="R28" s="7">
        <v>128</v>
      </c>
      <c r="S28" s="7">
        <v>0</v>
      </c>
      <c r="T28" s="7">
        <v>1649</v>
      </c>
    </row>
    <row r="29" spans="2:20">
      <c r="B29" t="s">
        <v>60</v>
      </c>
      <c r="C29" s="7">
        <v>577</v>
      </c>
      <c r="D29" s="7">
        <v>132</v>
      </c>
      <c r="E29" s="7">
        <v>121</v>
      </c>
      <c r="F29" s="7">
        <v>33</v>
      </c>
      <c r="G29" s="7">
        <v>167</v>
      </c>
      <c r="H29" s="7">
        <v>114</v>
      </c>
      <c r="I29" s="7">
        <v>224</v>
      </c>
      <c r="J29" s="7">
        <v>286</v>
      </c>
      <c r="K29" s="7">
        <v>195</v>
      </c>
      <c r="L29" s="7">
        <v>84</v>
      </c>
      <c r="M29" s="7">
        <v>380</v>
      </c>
      <c r="N29" s="7">
        <v>193</v>
      </c>
      <c r="O29" s="7">
        <v>95</v>
      </c>
      <c r="P29" s="7">
        <v>8</v>
      </c>
      <c r="Q29" s="7">
        <v>40</v>
      </c>
      <c r="R29" s="7">
        <v>184</v>
      </c>
      <c r="S29" s="7">
        <v>55</v>
      </c>
      <c r="T29" s="7">
        <v>2888</v>
      </c>
    </row>
    <row r="30" spans="2:20">
      <c r="B30" t="s">
        <v>61</v>
      </c>
      <c r="C30" s="7">
        <v>902</v>
      </c>
      <c r="D30" s="7">
        <v>101</v>
      </c>
      <c r="E30" s="7">
        <v>167</v>
      </c>
      <c r="F30" s="7">
        <v>27</v>
      </c>
      <c r="G30" s="7">
        <v>108</v>
      </c>
      <c r="H30" s="7">
        <v>131</v>
      </c>
      <c r="I30" s="7">
        <v>328</v>
      </c>
      <c r="J30" s="7">
        <v>424</v>
      </c>
      <c r="K30" s="7">
        <v>199</v>
      </c>
      <c r="L30" s="7">
        <v>211</v>
      </c>
      <c r="M30" s="7">
        <v>464</v>
      </c>
      <c r="N30" s="7">
        <v>49</v>
      </c>
      <c r="O30" s="7">
        <v>131</v>
      </c>
      <c r="P30" s="7">
        <v>32</v>
      </c>
      <c r="Q30" s="7">
        <v>22</v>
      </c>
      <c r="R30" s="7">
        <v>341</v>
      </c>
      <c r="S30" s="7">
        <v>109</v>
      </c>
      <c r="T30" s="7">
        <v>3746</v>
      </c>
    </row>
    <row r="31" spans="2:20">
      <c r="B31" t="s">
        <v>62</v>
      </c>
      <c r="C31" s="7">
        <v>6</v>
      </c>
      <c r="D31" s="7">
        <v>11</v>
      </c>
      <c r="E31" s="7">
        <v>6</v>
      </c>
      <c r="F31" s="7">
        <v>0</v>
      </c>
      <c r="G31" s="7">
        <v>0</v>
      </c>
      <c r="H31" s="7">
        <v>2</v>
      </c>
      <c r="I31" s="7">
        <v>1</v>
      </c>
      <c r="J31" s="7">
        <v>5</v>
      </c>
      <c r="K31" s="7">
        <v>27</v>
      </c>
      <c r="L31" s="7">
        <v>3</v>
      </c>
      <c r="M31" s="7">
        <v>2</v>
      </c>
      <c r="N31" s="7">
        <v>19</v>
      </c>
      <c r="O31" s="7">
        <v>4</v>
      </c>
      <c r="P31" s="7">
        <v>5</v>
      </c>
      <c r="Q31" s="7">
        <v>0</v>
      </c>
      <c r="R31" s="7">
        <v>5</v>
      </c>
      <c r="S31" s="7">
        <v>3</v>
      </c>
      <c r="T31" s="7">
        <v>99</v>
      </c>
    </row>
    <row r="32" spans="2:20">
      <c r="B32" s="1" t="s">
        <v>63</v>
      </c>
      <c r="C32" s="7">
        <v>-71</v>
      </c>
      <c r="D32" s="7">
        <v>-4</v>
      </c>
      <c r="E32" s="7">
        <v>-1</v>
      </c>
      <c r="F32" s="7">
        <v>-38</v>
      </c>
      <c r="G32" s="7">
        <v>-7</v>
      </c>
      <c r="H32" s="7">
        <v>-11</v>
      </c>
      <c r="I32" s="7">
        <v>-5</v>
      </c>
      <c r="J32" s="7">
        <v>-23</v>
      </c>
      <c r="K32" s="7">
        <v>-56</v>
      </c>
      <c r="L32" s="7">
        <v>-14</v>
      </c>
      <c r="M32" s="7">
        <v>-1</v>
      </c>
      <c r="N32" s="7">
        <v>-41</v>
      </c>
      <c r="O32" s="7">
        <v>1</v>
      </c>
      <c r="P32" s="7">
        <v>17</v>
      </c>
      <c r="Q32" s="7">
        <v>-3</v>
      </c>
      <c r="R32" s="7">
        <v>-4</v>
      </c>
      <c r="S32" s="7">
        <v>0</v>
      </c>
      <c r="T32" s="7">
        <v>-261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4153</v>
      </c>
      <c r="D36" s="7">
        <f t="shared" ref="D36:T36" si="0">D10+D11+D12+D13+D18+D19+D28</f>
        <v>996</v>
      </c>
      <c r="E36" s="7">
        <f t="shared" si="0"/>
        <v>704</v>
      </c>
      <c r="F36" s="7">
        <f t="shared" si="0"/>
        <v>884</v>
      </c>
      <c r="G36" s="7">
        <f t="shared" si="0"/>
        <v>1688</v>
      </c>
      <c r="H36" s="7">
        <f t="shared" si="0"/>
        <v>420</v>
      </c>
      <c r="I36" s="7">
        <f t="shared" si="0"/>
        <v>820</v>
      </c>
      <c r="J36" s="7">
        <f t="shared" si="0"/>
        <v>1441</v>
      </c>
      <c r="K36" s="7">
        <f t="shared" si="0"/>
        <v>6660</v>
      </c>
      <c r="L36" s="7">
        <f t="shared" si="0"/>
        <v>449</v>
      </c>
      <c r="M36" s="7">
        <f t="shared" si="0"/>
        <v>1385</v>
      </c>
      <c r="N36" s="7">
        <f t="shared" si="0"/>
        <v>7421</v>
      </c>
      <c r="O36" s="7">
        <f t="shared" si="0"/>
        <v>707</v>
      </c>
      <c r="P36" s="7">
        <f t="shared" si="0"/>
        <v>2453</v>
      </c>
      <c r="Q36" s="7">
        <f t="shared" si="0"/>
        <v>214</v>
      </c>
      <c r="R36" s="7">
        <f t="shared" si="0"/>
        <v>3310</v>
      </c>
      <c r="S36" s="7">
        <f t="shared" si="0"/>
        <v>20</v>
      </c>
      <c r="T36" s="7">
        <f t="shared" si="0"/>
        <v>33725</v>
      </c>
    </row>
    <row r="37" spans="2:20">
      <c r="B37" s="1" t="s">
        <v>65</v>
      </c>
      <c r="C37" s="8">
        <f>C32+C36</f>
        <v>4082</v>
      </c>
      <c r="D37" s="8">
        <f t="shared" ref="D37:T37" si="1">D32+D36</f>
        <v>992</v>
      </c>
      <c r="E37" s="8">
        <f t="shared" si="1"/>
        <v>703</v>
      </c>
      <c r="F37" s="8">
        <f t="shared" si="1"/>
        <v>846</v>
      </c>
      <c r="G37" s="8">
        <f t="shared" si="1"/>
        <v>1681</v>
      </c>
      <c r="H37" s="8">
        <f t="shared" si="1"/>
        <v>409</v>
      </c>
      <c r="I37" s="8">
        <f t="shared" si="1"/>
        <v>815</v>
      </c>
      <c r="J37" s="8">
        <f t="shared" si="1"/>
        <v>1418</v>
      </c>
      <c r="K37" s="8">
        <f t="shared" si="1"/>
        <v>6604</v>
      </c>
      <c r="L37" s="8">
        <f t="shared" si="1"/>
        <v>435</v>
      </c>
      <c r="M37" s="8">
        <f t="shared" si="1"/>
        <v>1384</v>
      </c>
      <c r="N37" s="8">
        <f t="shared" si="1"/>
        <v>7380</v>
      </c>
      <c r="O37" s="8">
        <f t="shared" si="1"/>
        <v>708</v>
      </c>
      <c r="P37" s="8">
        <f t="shared" si="1"/>
        <v>2470</v>
      </c>
      <c r="Q37" s="8">
        <f t="shared" si="1"/>
        <v>211</v>
      </c>
      <c r="R37" s="8">
        <f t="shared" si="1"/>
        <v>3306</v>
      </c>
      <c r="S37" s="8">
        <f t="shared" si="1"/>
        <v>20</v>
      </c>
      <c r="T37" s="8">
        <f t="shared" si="1"/>
        <v>33464</v>
      </c>
    </row>
    <row r="38" spans="2:20">
      <c r="C38" s="7"/>
      <c r="D38" s="7"/>
    </row>
    <row r="39" spans="2:20">
      <c r="B39" t="s">
        <v>66</v>
      </c>
      <c r="C39" s="7">
        <f>C23</f>
        <v>11086</v>
      </c>
      <c r="D39" s="7">
        <f t="shared" ref="D39:T39" si="2">D23</f>
        <v>1722</v>
      </c>
      <c r="E39" s="7">
        <f t="shared" si="2"/>
        <v>1739</v>
      </c>
      <c r="F39" s="7">
        <f t="shared" si="2"/>
        <v>1167</v>
      </c>
      <c r="G39" s="7">
        <f t="shared" si="2"/>
        <v>2797</v>
      </c>
      <c r="H39" s="7">
        <f t="shared" si="2"/>
        <v>898</v>
      </c>
      <c r="I39" s="7">
        <f t="shared" si="2"/>
        <v>3079</v>
      </c>
      <c r="J39" s="7">
        <f t="shared" si="2"/>
        <v>4049</v>
      </c>
      <c r="K39" s="7">
        <f t="shared" si="2"/>
        <v>7472</v>
      </c>
      <c r="L39" s="7">
        <f t="shared" si="2"/>
        <v>2212</v>
      </c>
      <c r="M39" s="7">
        <f t="shared" si="2"/>
        <v>4642</v>
      </c>
      <c r="N39" s="7">
        <f t="shared" si="2"/>
        <v>4313</v>
      </c>
      <c r="O39" s="7">
        <f t="shared" si="2"/>
        <v>1752</v>
      </c>
      <c r="P39" s="7">
        <f t="shared" si="2"/>
        <v>93</v>
      </c>
      <c r="Q39" s="7">
        <f t="shared" si="2"/>
        <v>473</v>
      </c>
      <c r="R39" s="7">
        <f t="shared" si="2"/>
        <v>5036</v>
      </c>
      <c r="S39" s="7">
        <f t="shared" si="2"/>
        <v>5911</v>
      </c>
      <c r="T39" s="7">
        <f t="shared" si="2"/>
        <v>58438</v>
      </c>
    </row>
    <row r="40" spans="2:20">
      <c r="B40" t="s">
        <v>67</v>
      </c>
      <c r="C40" s="7">
        <f>C29</f>
        <v>577</v>
      </c>
      <c r="D40" s="7">
        <f t="shared" ref="D40:T40" si="3">D29</f>
        <v>132</v>
      </c>
      <c r="E40" s="7">
        <f t="shared" si="3"/>
        <v>121</v>
      </c>
      <c r="F40" s="7">
        <f t="shared" si="3"/>
        <v>33</v>
      </c>
      <c r="G40" s="7">
        <f t="shared" si="3"/>
        <v>167</v>
      </c>
      <c r="H40" s="7">
        <f t="shared" si="3"/>
        <v>114</v>
      </c>
      <c r="I40" s="7">
        <f t="shared" si="3"/>
        <v>224</v>
      </c>
      <c r="J40" s="7">
        <f t="shared" si="3"/>
        <v>286</v>
      </c>
      <c r="K40" s="7">
        <f t="shared" si="3"/>
        <v>195</v>
      </c>
      <c r="L40" s="7">
        <f t="shared" si="3"/>
        <v>84</v>
      </c>
      <c r="M40" s="7">
        <f t="shared" si="3"/>
        <v>380</v>
      </c>
      <c r="N40" s="7">
        <f t="shared" si="3"/>
        <v>193</v>
      </c>
      <c r="O40" s="7">
        <f t="shared" si="3"/>
        <v>95</v>
      </c>
      <c r="P40" s="7">
        <f t="shared" si="3"/>
        <v>8</v>
      </c>
      <c r="Q40" s="7">
        <f t="shared" si="3"/>
        <v>40</v>
      </c>
      <c r="R40" s="7">
        <f t="shared" si="3"/>
        <v>184</v>
      </c>
      <c r="S40" s="7">
        <f t="shared" si="3"/>
        <v>55</v>
      </c>
      <c r="T40" s="7">
        <f t="shared" si="3"/>
        <v>2888</v>
      </c>
    </row>
    <row r="41" spans="2:20">
      <c r="B41" s="1" t="s">
        <v>68</v>
      </c>
      <c r="C41" s="8">
        <f>C39+C40</f>
        <v>11663</v>
      </c>
      <c r="D41" s="8">
        <f t="shared" ref="D41:T41" si="4">D39+D40</f>
        <v>1854</v>
      </c>
      <c r="E41" s="8">
        <f t="shared" si="4"/>
        <v>1860</v>
      </c>
      <c r="F41" s="8">
        <f t="shared" si="4"/>
        <v>1200</v>
      </c>
      <c r="G41" s="8">
        <f t="shared" si="4"/>
        <v>2964</v>
      </c>
      <c r="H41" s="8">
        <f t="shared" si="4"/>
        <v>1012</v>
      </c>
      <c r="I41" s="8">
        <f t="shared" si="4"/>
        <v>3303</v>
      </c>
      <c r="J41" s="8">
        <f t="shared" si="4"/>
        <v>4335</v>
      </c>
      <c r="K41" s="8">
        <f t="shared" si="4"/>
        <v>7667</v>
      </c>
      <c r="L41" s="8">
        <f t="shared" si="4"/>
        <v>2296</v>
      </c>
      <c r="M41" s="8">
        <f t="shared" si="4"/>
        <v>5022</v>
      </c>
      <c r="N41" s="8">
        <f t="shared" si="4"/>
        <v>4506</v>
      </c>
      <c r="O41" s="8">
        <f t="shared" si="4"/>
        <v>1847</v>
      </c>
      <c r="P41" s="8">
        <f t="shared" si="4"/>
        <v>101</v>
      </c>
      <c r="Q41" s="8">
        <f t="shared" si="4"/>
        <v>513</v>
      </c>
      <c r="R41" s="8">
        <f t="shared" si="4"/>
        <v>5220</v>
      </c>
      <c r="S41" s="8">
        <f t="shared" si="4"/>
        <v>5966</v>
      </c>
      <c r="T41" s="8">
        <f t="shared" si="4"/>
        <v>61326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2251</v>
      </c>
      <c r="D43" s="8">
        <f t="shared" ref="D43:T43" si="5">D5-D41-D37</f>
        <v>356</v>
      </c>
      <c r="E43" s="8">
        <f t="shared" si="5"/>
        <v>361</v>
      </c>
      <c r="F43" s="8">
        <f t="shared" si="5"/>
        <v>190</v>
      </c>
      <c r="G43" s="8">
        <f t="shared" si="5"/>
        <v>410</v>
      </c>
      <c r="H43" s="8">
        <f t="shared" si="5"/>
        <v>252</v>
      </c>
      <c r="I43" s="8">
        <f t="shared" si="5"/>
        <v>564</v>
      </c>
      <c r="J43" s="8">
        <f t="shared" si="5"/>
        <v>900</v>
      </c>
      <c r="K43" s="8">
        <f t="shared" si="5"/>
        <v>1654</v>
      </c>
      <c r="L43" s="8">
        <f t="shared" si="5"/>
        <v>432</v>
      </c>
      <c r="M43" s="8">
        <f t="shared" si="5"/>
        <v>949</v>
      </c>
      <c r="N43" s="8">
        <f t="shared" si="5"/>
        <v>1194</v>
      </c>
      <c r="O43" s="8">
        <f t="shared" si="5"/>
        <v>328</v>
      </c>
      <c r="P43" s="8">
        <f t="shared" si="5"/>
        <v>251</v>
      </c>
      <c r="Q43" s="8">
        <f t="shared" si="5"/>
        <v>81</v>
      </c>
      <c r="R43" s="8">
        <f t="shared" si="5"/>
        <v>1201</v>
      </c>
      <c r="S43" s="8">
        <f t="shared" si="5"/>
        <v>580</v>
      </c>
      <c r="T43" s="8">
        <f t="shared" si="5"/>
        <v>11954</v>
      </c>
    </row>
    <row r="44" spans="2:20">
      <c r="B44" s="1" t="s">
        <v>69</v>
      </c>
      <c r="C44" s="8">
        <f>C37+C41+C43</f>
        <v>17996</v>
      </c>
      <c r="D44" s="8">
        <f t="shared" ref="D44:T44" si="6">D37+D41+D43</f>
        <v>3202</v>
      </c>
      <c r="E44" s="8">
        <f t="shared" si="6"/>
        <v>2924</v>
      </c>
      <c r="F44" s="8">
        <f t="shared" si="6"/>
        <v>2236</v>
      </c>
      <c r="G44" s="8">
        <f t="shared" si="6"/>
        <v>5055</v>
      </c>
      <c r="H44" s="8">
        <f t="shared" si="6"/>
        <v>1673</v>
      </c>
      <c r="I44" s="8">
        <f t="shared" si="6"/>
        <v>4682</v>
      </c>
      <c r="J44" s="8">
        <f t="shared" si="6"/>
        <v>6653</v>
      </c>
      <c r="K44" s="8">
        <f t="shared" si="6"/>
        <v>15925</v>
      </c>
      <c r="L44" s="8">
        <f t="shared" si="6"/>
        <v>3163</v>
      </c>
      <c r="M44" s="8">
        <f t="shared" si="6"/>
        <v>7355</v>
      </c>
      <c r="N44" s="8">
        <f t="shared" si="6"/>
        <v>13080</v>
      </c>
      <c r="O44" s="8">
        <f t="shared" si="6"/>
        <v>2883</v>
      </c>
      <c r="P44" s="8">
        <f t="shared" si="6"/>
        <v>2822</v>
      </c>
      <c r="Q44" s="8">
        <f t="shared" si="6"/>
        <v>805</v>
      </c>
      <c r="R44" s="8">
        <f t="shared" si="6"/>
        <v>9727</v>
      </c>
      <c r="S44" s="8">
        <f t="shared" si="6"/>
        <v>6566</v>
      </c>
      <c r="T44" s="8">
        <f t="shared" si="6"/>
        <v>106744</v>
      </c>
    </row>
    <row r="45" spans="2:20">
      <c r="B45" s="1"/>
      <c r="C45" s="8"/>
      <c r="D45" s="8"/>
    </row>
    <row r="46" spans="2:20">
      <c r="B46" s="1" t="s">
        <v>92</v>
      </c>
      <c r="C46" s="7">
        <v>109790</v>
      </c>
      <c r="D46" s="7">
        <v>25088</v>
      </c>
      <c r="E46" s="7">
        <v>17270</v>
      </c>
      <c r="F46" s="7">
        <v>19693</v>
      </c>
      <c r="G46" s="7">
        <v>32434</v>
      </c>
      <c r="H46" s="7">
        <v>9704</v>
      </c>
      <c r="I46" s="7">
        <v>27622</v>
      </c>
      <c r="J46" s="7">
        <v>42970</v>
      </c>
      <c r="K46" s="7">
        <v>151677</v>
      </c>
      <c r="L46" s="7">
        <v>13095</v>
      </c>
      <c r="M46" s="7">
        <v>41226</v>
      </c>
      <c r="N46" s="7">
        <v>143196</v>
      </c>
      <c r="O46" s="7">
        <v>20241</v>
      </c>
      <c r="P46" s="7">
        <v>13586</v>
      </c>
      <c r="Q46" s="7">
        <v>5994</v>
      </c>
      <c r="R46" s="7">
        <v>78242</v>
      </c>
      <c r="S46" s="7">
        <v>48880</v>
      </c>
      <c r="T46" s="7">
        <v>803472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17981</v>
      </c>
      <c r="D50">
        <v>3226</v>
      </c>
      <c r="E50">
        <v>2886</v>
      </c>
      <c r="F50">
        <v>2369</v>
      </c>
      <c r="G50">
        <v>5222</v>
      </c>
      <c r="H50">
        <v>1707</v>
      </c>
      <c r="I50">
        <v>4701</v>
      </c>
      <c r="J50">
        <v>6794</v>
      </c>
      <c r="K50">
        <v>16848</v>
      </c>
      <c r="L50">
        <v>3193</v>
      </c>
      <c r="M50">
        <v>7413</v>
      </c>
      <c r="N50">
        <v>13495</v>
      </c>
      <c r="O50">
        <v>3009</v>
      </c>
      <c r="P50">
        <v>2808</v>
      </c>
      <c r="Q50">
        <v>845</v>
      </c>
      <c r="R50">
        <v>11371</v>
      </c>
      <c r="S50">
        <v>6713</v>
      </c>
      <c r="T50">
        <v>110578</v>
      </c>
    </row>
    <row r="51" spans="2:20">
      <c r="B51" t="s">
        <v>71</v>
      </c>
      <c r="C51">
        <v>14663</v>
      </c>
      <c r="D51">
        <v>2613</v>
      </c>
      <c r="E51">
        <v>2213</v>
      </c>
      <c r="F51">
        <v>1944</v>
      </c>
      <c r="G51">
        <v>4247</v>
      </c>
      <c r="H51">
        <v>1250</v>
      </c>
      <c r="I51">
        <v>3813</v>
      </c>
      <c r="J51">
        <v>5038</v>
      </c>
      <c r="K51">
        <v>14421</v>
      </c>
      <c r="L51">
        <v>2517</v>
      </c>
      <c r="M51">
        <v>5782</v>
      </c>
      <c r="N51">
        <v>11358</v>
      </c>
      <c r="O51">
        <v>2426</v>
      </c>
      <c r="P51">
        <v>2299</v>
      </c>
      <c r="Q51">
        <v>622</v>
      </c>
      <c r="R51">
        <v>8755</v>
      </c>
      <c r="S51">
        <v>5624</v>
      </c>
      <c r="T51">
        <v>89582</v>
      </c>
    </row>
    <row r="52" spans="2:20">
      <c r="B52" t="s">
        <v>25</v>
      </c>
      <c r="C52">
        <v>8491</v>
      </c>
      <c r="D52">
        <v>1518</v>
      </c>
      <c r="E52">
        <v>1270</v>
      </c>
      <c r="F52">
        <v>957</v>
      </c>
      <c r="G52">
        <v>2279</v>
      </c>
      <c r="H52">
        <v>645</v>
      </c>
      <c r="I52">
        <v>2147</v>
      </c>
      <c r="J52">
        <v>3053</v>
      </c>
      <c r="K52">
        <v>6023</v>
      </c>
      <c r="L52">
        <v>1419</v>
      </c>
      <c r="M52">
        <v>3064</v>
      </c>
      <c r="N52">
        <v>5780</v>
      </c>
      <c r="O52">
        <v>1405</v>
      </c>
      <c r="P52">
        <v>864</v>
      </c>
      <c r="Q52">
        <v>346</v>
      </c>
      <c r="R52">
        <v>4461</v>
      </c>
      <c r="S52">
        <v>2851</v>
      </c>
      <c r="T52">
        <v>46573</v>
      </c>
    </row>
    <row r="53" spans="2:20">
      <c r="B53" t="s">
        <v>26</v>
      </c>
      <c r="C53">
        <v>2388</v>
      </c>
      <c r="D53">
        <v>419</v>
      </c>
      <c r="E53">
        <v>343</v>
      </c>
      <c r="F53">
        <v>333</v>
      </c>
      <c r="G53">
        <v>675</v>
      </c>
      <c r="H53">
        <v>262</v>
      </c>
      <c r="I53">
        <v>535</v>
      </c>
      <c r="J53">
        <v>743</v>
      </c>
      <c r="K53">
        <v>2359</v>
      </c>
      <c r="L53">
        <v>420</v>
      </c>
      <c r="M53">
        <v>1049</v>
      </c>
      <c r="N53">
        <v>2036</v>
      </c>
      <c r="O53">
        <v>373</v>
      </c>
      <c r="P53">
        <v>262</v>
      </c>
      <c r="Q53">
        <v>121</v>
      </c>
      <c r="R53">
        <v>1629</v>
      </c>
      <c r="S53">
        <v>1049</v>
      </c>
      <c r="T53">
        <v>14996</v>
      </c>
    </row>
    <row r="54" spans="2:20">
      <c r="B54" t="s">
        <v>44</v>
      </c>
      <c r="C54">
        <v>4</v>
      </c>
      <c r="D54">
        <v>1</v>
      </c>
      <c r="E54">
        <v>2</v>
      </c>
      <c r="F54">
        <v>1</v>
      </c>
      <c r="G54">
        <v>1</v>
      </c>
      <c r="H54">
        <v>5</v>
      </c>
      <c r="I54">
        <v>9</v>
      </c>
      <c r="J54">
        <v>4</v>
      </c>
      <c r="K54">
        <v>8</v>
      </c>
      <c r="L54">
        <v>2</v>
      </c>
      <c r="M54">
        <v>2</v>
      </c>
      <c r="N54">
        <v>20</v>
      </c>
      <c r="O54">
        <v>2</v>
      </c>
      <c r="P54">
        <v>0</v>
      </c>
      <c r="Q54">
        <v>0</v>
      </c>
      <c r="R54">
        <v>8</v>
      </c>
      <c r="S54">
        <v>4</v>
      </c>
      <c r="T54">
        <v>73</v>
      </c>
    </row>
    <row r="55" spans="2:20">
      <c r="B55" t="s">
        <v>72</v>
      </c>
      <c r="C55">
        <v>27</v>
      </c>
      <c r="D55">
        <v>6</v>
      </c>
      <c r="E55">
        <v>5</v>
      </c>
      <c r="F55">
        <v>16</v>
      </c>
      <c r="G55">
        <v>27</v>
      </c>
      <c r="H55">
        <v>2</v>
      </c>
      <c r="I55">
        <v>12</v>
      </c>
      <c r="J55">
        <v>4</v>
      </c>
      <c r="K55">
        <v>353</v>
      </c>
      <c r="L55">
        <v>7</v>
      </c>
      <c r="M55">
        <v>40</v>
      </c>
      <c r="N55">
        <v>410</v>
      </c>
      <c r="O55">
        <v>4</v>
      </c>
      <c r="P55">
        <v>25</v>
      </c>
      <c r="Q55">
        <v>8</v>
      </c>
      <c r="R55">
        <v>35</v>
      </c>
      <c r="S55">
        <v>60</v>
      </c>
      <c r="T55">
        <v>1041</v>
      </c>
    </row>
    <row r="56" spans="2:20">
      <c r="B56" t="s">
        <v>45</v>
      </c>
      <c r="C56">
        <v>76</v>
      </c>
      <c r="D56">
        <v>35</v>
      </c>
      <c r="E56">
        <v>23</v>
      </c>
      <c r="F56">
        <v>11</v>
      </c>
      <c r="G56">
        <v>34</v>
      </c>
      <c r="H56">
        <v>8</v>
      </c>
      <c r="I56">
        <v>38</v>
      </c>
      <c r="J56">
        <v>71</v>
      </c>
      <c r="K56">
        <v>223</v>
      </c>
      <c r="L56">
        <v>94</v>
      </c>
      <c r="M56">
        <v>91</v>
      </c>
      <c r="N56">
        <v>160</v>
      </c>
      <c r="O56">
        <v>24</v>
      </c>
      <c r="P56">
        <v>16</v>
      </c>
      <c r="Q56">
        <v>9</v>
      </c>
      <c r="R56">
        <v>95</v>
      </c>
      <c r="S56">
        <v>40</v>
      </c>
      <c r="T56">
        <v>1048</v>
      </c>
    </row>
    <row r="57" spans="2:20">
      <c r="B57" t="s">
        <v>73</v>
      </c>
      <c r="C57">
        <v>389</v>
      </c>
      <c r="D57">
        <v>45</v>
      </c>
      <c r="E57">
        <v>33</v>
      </c>
      <c r="F57">
        <v>30</v>
      </c>
      <c r="G57">
        <v>32</v>
      </c>
      <c r="H57">
        <v>13</v>
      </c>
      <c r="I57">
        <v>33</v>
      </c>
      <c r="J57">
        <v>53</v>
      </c>
      <c r="K57">
        <v>478</v>
      </c>
      <c r="L57">
        <v>29</v>
      </c>
      <c r="M57">
        <v>143</v>
      </c>
      <c r="N57">
        <v>337</v>
      </c>
      <c r="O57">
        <v>31</v>
      </c>
      <c r="P57">
        <v>44</v>
      </c>
      <c r="Q57">
        <v>5</v>
      </c>
      <c r="R57">
        <v>263</v>
      </c>
      <c r="S57">
        <v>77</v>
      </c>
      <c r="T57">
        <v>2035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2</v>
      </c>
      <c r="N59">
        <v>3</v>
      </c>
      <c r="O59">
        <v>0</v>
      </c>
      <c r="P59">
        <v>0</v>
      </c>
      <c r="Q59">
        <v>0</v>
      </c>
      <c r="R59">
        <v>0</v>
      </c>
      <c r="S59">
        <v>0</v>
      </c>
      <c r="T59">
        <v>6</v>
      </c>
    </row>
    <row r="60" spans="2:20">
      <c r="B60" t="s">
        <v>75</v>
      </c>
      <c r="C60">
        <v>345</v>
      </c>
      <c r="D60">
        <v>40</v>
      </c>
      <c r="E60">
        <v>70</v>
      </c>
      <c r="F60">
        <v>11</v>
      </c>
      <c r="G60">
        <v>52</v>
      </c>
      <c r="H60">
        <v>44</v>
      </c>
      <c r="I60">
        <v>66</v>
      </c>
      <c r="J60">
        <v>79</v>
      </c>
      <c r="K60">
        <v>237</v>
      </c>
      <c r="L60">
        <v>17</v>
      </c>
      <c r="M60">
        <v>115</v>
      </c>
      <c r="N60">
        <v>132</v>
      </c>
      <c r="O60">
        <v>36</v>
      </c>
      <c r="P60">
        <v>92</v>
      </c>
      <c r="Q60">
        <v>8</v>
      </c>
      <c r="R60">
        <v>64</v>
      </c>
      <c r="S60">
        <v>39</v>
      </c>
      <c r="T60">
        <v>1447</v>
      </c>
    </row>
    <row r="61" spans="2:20">
      <c r="B61" t="s">
        <v>76</v>
      </c>
      <c r="C61">
        <v>2482</v>
      </c>
      <c r="D61">
        <v>469</v>
      </c>
      <c r="E61">
        <v>384</v>
      </c>
      <c r="F61">
        <v>292</v>
      </c>
      <c r="G61">
        <v>621</v>
      </c>
      <c r="H61">
        <v>208</v>
      </c>
      <c r="I61">
        <v>666</v>
      </c>
      <c r="J61">
        <v>913</v>
      </c>
      <c r="K61">
        <v>3882</v>
      </c>
      <c r="L61">
        <v>389</v>
      </c>
      <c r="M61">
        <v>1059</v>
      </c>
      <c r="N61">
        <v>1892</v>
      </c>
      <c r="O61">
        <v>470</v>
      </c>
      <c r="P61">
        <v>277</v>
      </c>
      <c r="Q61">
        <v>101</v>
      </c>
      <c r="R61">
        <v>1801</v>
      </c>
      <c r="S61">
        <v>1047</v>
      </c>
      <c r="T61">
        <v>16953</v>
      </c>
    </row>
    <row r="62" spans="2:20">
      <c r="B62" t="s">
        <v>77</v>
      </c>
      <c r="C62">
        <v>8</v>
      </c>
      <c r="D62">
        <v>1</v>
      </c>
      <c r="E62">
        <v>2</v>
      </c>
      <c r="F62">
        <v>2</v>
      </c>
      <c r="G62">
        <v>2</v>
      </c>
      <c r="H62">
        <v>0</v>
      </c>
      <c r="I62">
        <v>1</v>
      </c>
      <c r="J62">
        <v>5</v>
      </c>
      <c r="K62">
        <v>10</v>
      </c>
      <c r="L62">
        <v>1</v>
      </c>
      <c r="M62">
        <v>6</v>
      </c>
      <c r="N62">
        <v>11</v>
      </c>
      <c r="O62">
        <v>3</v>
      </c>
      <c r="P62">
        <v>2</v>
      </c>
      <c r="Q62">
        <v>1</v>
      </c>
      <c r="R62">
        <v>8</v>
      </c>
      <c r="S62">
        <v>5</v>
      </c>
      <c r="T62">
        <v>68</v>
      </c>
    </row>
    <row r="63" spans="2:20">
      <c r="B63" t="s">
        <v>54</v>
      </c>
      <c r="C63">
        <v>192</v>
      </c>
      <c r="D63">
        <v>56</v>
      </c>
      <c r="E63">
        <v>36</v>
      </c>
      <c r="F63">
        <v>261</v>
      </c>
      <c r="G63">
        <v>461</v>
      </c>
      <c r="H63">
        <v>13</v>
      </c>
      <c r="I63">
        <v>179</v>
      </c>
      <c r="J63">
        <v>70</v>
      </c>
      <c r="K63">
        <v>488</v>
      </c>
      <c r="L63">
        <v>113</v>
      </c>
      <c r="M63">
        <v>82</v>
      </c>
      <c r="N63">
        <v>411</v>
      </c>
      <c r="O63">
        <v>44</v>
      </c>
      <c r="P63">
        <v>646</v>
      </c>
      <c r="Q63">
        <v>10</v>
      </c>
      <c r="R63">
        <v>199</v>
      </c>
      <c r="S63">
        <v>221</v>
      </c>
      <c r="T63">
        <v>3479</v>
      </c>
    </row>
    <row r="64" spans="2:20">
      <c r="B64" t="s">
        <v>55</v>
      </c>
      <c r="C64">
        <v>16</v>
      </c>
      <c r="D64">
        <v>0</v>
      </c>
      <c r="E64">
        <v>0</v>
      </c>
      <c r="F64">
        <v>4</v>
      </c>
      <c r="G64">
        <v>1</v>
      </c>
      <c r="H64">
        <v>0</v>
      </c>
      <c r="I64">
        <v>13</v>
      </c>
      <c r="J64">
        <v>0</v>
      </c>
      <c r="K64">
        <v>5</v>
      </c>
      <c r="L64">
        <v>0</v>
      </c>
      <c r="M64">
        <v>4</v>
      </c>
      <c r="N64">
        <v>5</v>
      </c>
      <c r="O64">
        <v>0</v>
      </c>
      <c r="P64">
        <v>11</v>
      </c>
      <c r="Q64">
        <v>0</v>
      </c>
      <c r="R64">
        <v>2</v>
      </c>
      <c r="S64">
        <v>12</v>
      </c>
      <c r="T64">
        <v>73</v>
      </c>
    </row>
    <row r="65" spans="2:20">
      <c r="B65" t="s">
        <v>57</v>
      </c>
      <c r="C65">
        <v>245</v>
      </c>
      <c r="D65">
        <v>23</v>
      </c>
      <c r="E65">
        <v>45</v>
      </c>
      <c r="F65">
        <v>26</v>
      </c>
      <c r="G65">
        <v>62</v>
      </c>
      <c r="H65">
        <v>50</v>
      </c>
      <c r="I65">
        <v>114</v>
      </c>
      <c r="J65">
        <v>42</v>
      </c>
      <c r="K65">
        <v>355</v>
      </c>
      <c r="L65">
        <v>25</v>
      </c>
      <c r="M65">
        <v>125</v>
      </c>
      <c r="N65">
        <v>161</v>
      </c>
      <c r="O65">
        <v>34</v>
      </c>
      <c r="P65">
        <v>60</v>
      </c>
      <c r="Q65">
        <v>13</v>
      </c>
      <c r="R65">
        <v>190</v>
      </c>
      <c r="S65">
        <v>219</v>
      </c>
      <c r="T65">
        <v>1789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3318</v>
      </c>
      <c r="D68">
        <v>613</v>
      </c>
      <c r="E68">
        <v>673</v>
      </c>
      <c r="F68">
        <v>425</v>
      </c>
      <c r="G68">
        <v>975</v>
      </c>
      <c r="H68">
        <v>457</v>
      </c>
      <c r="I68">
        <v>888</v>
      </c>
      <c r="J68">
        <v>1756</v>
      </c>
      <c r="K68">
        <v>2427</v>
      </c>
      <c r="L68">
        <v>676</v>
      </c>
      <c r="M68">
        <v>1631</v>
      </c>
      <c r="N68">
        <v>2137</v>
      </c>
      <c r="O68">
        <v>583</v>
      </c>
      <c r="P68">
        <v>509</v>
      </c>
      <c r="Q68">
        <v>223</v>
      </c>
      <c r="R68">
        <v>2616</v>
      </c>
      <c r="S68">
        <v>1089</v>
      </c>
      <c r="T68">
        <v>20996</v>
      </c>
    </row>
    <row r="69" spans="2:20">
      <c r="B69" t="s">
        <v>81</v>
      </c>
      <c r="C69">
        <v>1815</v>
      </c>
      <c r="D69">
        <v>318</v>
      </c>
      <c r="E69">
        <v>416</v>
      </c>
      <c r="F69">
        <v>257</v>
      </c>
      <c r="G69">
        <v>633</v>
      </c>
      <c r="H69">
        <v>359</v>
      </c>
      <c r="I69">
        <v>486</v>
      </c>
      <c r="J69">
        <v>996</v>
      </c>
      <c r="K69">
        <v>1859</v>
      </c>
      <c r="L69">
        <v>445</v>
      </c>
      <c r="M69">
        <v>899</v>
      </c>
      <c r="N69">
        <v>1673</v>
      </c>
      <c r="O69">
        <v>360</v>
      </c>
      <c r="P69">
        <v>219</v>
      </c>
      <c r="Q69">
        <v>134</v>
      </c>
      <c r="R69">
        <v>1926</v>
      </c>
      <c r="S69">
        <v>540</v>
      </c>
      <c r="T69">
        <v>13335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14</v>
      </c>
      <c r="D71">
        <v>5</v>
      </c>
      <c r="E71">
        <v>24</v>
      </c>
      <c r="F71">
        <v>6</v>
      </c>
      <c r="G71">
        <v>31</v>
      </c>
      <c r="H71">
        <v>4</v>
      </c>
      <c r="I71">
        <v>1</v>
      </c>
      <c r="J71">
        <v>11</v>
      </c>
      <c r="K71">
        <v>34</v>
      </c>
      <c r="L71">
        <v>5</v>
      </c>
      <c r="M71">
        <v>-6</v>
      </c>
      <c r="N71">
        <v>34</v>
      </c>
      <c r="O71">
        <v>7</v>
      </c>
      <c r="P71">
        <v>9</v>
      </c>
      <c r="Q71">
        <v>0</v>
      </c>
      <c r="R71">
        <v>45</v>
      </c>
      <c r="S71">
        <v>24</v>
      </c>
      <c r="T71">
        <v>248</v>
      </c>
    </row>
    <row r="72" spans="2:20">
      <c r="B72" t="s">
        <v>60</v>
      </c>
      <c r="C72">
        <v>503</v>
      </c>
      <c r="D72">
        <v>139</v>
      </c>
      <c r="E72">
        <v>79</v>
      </c>
      <c r="F72">
        <v>94</v>
      </c>
      <c r="G72">
        <v>179</v>
      </c>
      <c r="H72">
        <v>28</v>
      </c>
      <c r="I72">
        <v>149</v>
      </c>
      <c r="J72">
        <v>263</v>
      </c>
      <c r="K72">
        <v>140</v>
      </c>
      <c r="L72">
        <v>70</v>
      </c>
      <c r="M72">
        <v>206</v>
      </c>
      <c r="N72">
        <v>153</v>
      </c>
      <c r="O72">
        <v>110</v>
      </c>
      <c r="P72">
        <v>86</v>
      </c>
      <c r="Q72">
        <v>32</v>
      </c>
      <c r="R72">
        <v>153</v>
      </c>
      <c r="S72">
        <v>180</v>
      </c>
      <c r="T72">
        <v>2564</v>
      </c>
    </row>
    <row r="73" spans="2:20">
      <c r="B73" t="s">
        <v>61</v>
      </c>
      <c r="C73">
        <v>957</v>
      </c>
      <c r="D73">
        <v>138</v>
      </c>
      <c r="E73">
        <v>127</v>
      </c>
      <c r="F73">
        <v>68</v>
      </c>
      <c r="G73">
        <v>130</v>
      </c>
      <c r="H73">
        <v>62</v>
      </c>
      <c r="I73">
        <v>252</v>
      </c>
      <c r="J73">
        <v>477</v>
      </c>
      <c r="K73">
        <v>332</v>
      </c>
      <c r="L73">
        <v>149</v>
      </c>
      <c r="M73">
        <v>521</v>
      </c>
      <c r="N73">
        <v>277</v>
      </c>
      <c r="O73">
        <v>106</v>
      </c>
      <c r="P73">
        <v>163</v>
      </c>
      <c r="Q73">
        <v>57</v>
      </c>
      <c r="R73">
        <v>361</v>
      </c>
      <c r="S73">
        <v>273</v>
      </c>
      <c r="T73">
        <v>4450</v>
      </c>
    </row>
    <row r="74" spans="2:20">
      <c r="B74" t="s">
        <v>62</v>
      </c>
      <c r="C74">
        <v>29</v>
      </c>
      <c r="D74">
        <v>13</v>
      </c>
      <c r="E74">
        <v>27</v>
      </c>
      <c r="F74">
        <v>0</v>
      </c>
      <c r="G74">
        <v>2</v>
      </c>
      <c r="H74">
        <v>4</v>
      </c>
      <c r="I74">
        <v>0</v>
      </c>
      <c r="J74">
        <v>9</v>
      </c>
      <c r="K74">
        <v>62</v>
      </c>
      <c r="L74">
        <v>7</v>
      </c>
      <c r="M74">
        <v>11</v>
      </c>
      <c r="N74">
        <v>0</v>
      </c>
      <c r="O74">
        <v>0</v>
      </c>
      <c r="P74">
        <v>32</v>
      </c>
      <c r="Q74">
        <v>0</v>
      </c>
      <c r="R74">
        <v>131</v>
      </c>
      <c r="S74">
        <v>72</v>
      </c>
      <c r="T74">
        <v>399</v>
      </c>
    </row>
    <row r="75" spans="2:20">
      <c r="B75" t="s">
        <v>84</v>
      </c>
      <c r="C75">
        <v>1738</v>
      </c>
      <c r="D75">
        <v>268</v>
      </c>
      <c r="E75">
        <v>368</v>
      </c>
      <c r="F75">
        <v>197</v>
      </c>
      <c r="G75">
        <v>513</v>
      </c>
      <c r="H75">
        <v>164</v>
      </c>
      <c r="I75">
        <v>281</v>
      </c>
      <c r="J75">
        <v>816</v>
      </c>
      <c r="K75">
        <v>749</v>
      </c>
      <c r="L75">
        <v>341</v>
      </c>
      <c r="M75">
        <v>634</v>
      </c>
      <c r="N75">
        <v>1132</v>
      </c>
      <c r="O75">
        <v>200</v>
      </c>
      <c r="P75">
        <v>439</v>
      </c>
      <c r="Q75">
        <v>108</v>
      </c>
      <c r="R75">
        <v>318</v>
      </c>
      <c r="S75">
        <v>775</v>
      </c>
      <c r="T75">
        <v>9041</v>
      </c>
    </row>
    <row r="76" spans="2:20">
      <c r="B76" t="s">
        <v>85</v>
      </c>
      <c r="C76">
        <v>15</v>
      </c>
      <c r="D76">
        <v>-24</v>
      </c>
      <c r="E76">
        <v>38</v>
      </c>
      <c r="F76">
        <v>-133</v>
      </c>
      <c r="G76">
        <v>-167</v>
      </c>
      <c r="H76">
        <v>-34</v>
      </c>
      <c r="I76">
        <v>-19</v>
      </c>
      <c r="J76">
        <v>-141</v>
      </c>
      <c r="K76">
        <v>-923</v>
      </c>
      <c r="L76">
        <v>-30</v>
      </c>
      <c r="M76">
        <v>-58</v>
      </c>
      <c r="N76">
        <v>-415</v>
      </c>
      <c r="O76">
        <v>-126</v>
      </c>
      <c r="P76">
        <v>14</v>
      </c>
      <c r="Q76">
        <v>-40</v>
      </c>
      <c r="R76">
        <v>-1644</v>
      </c>
      <c r="S76">
        <v>-147</v>
      </c>
      <c r="T76">
        <v>-3834</v>
      </c>
    </row>
    <row r="77" spans="2:20">
      <c r="B77" t="s">
        <v>86</v>
      </c>
      <c r="C77">
        <v>404</v>
      </c>
      <c r="D77">
        <v>21</v>
      </c>
      <c r="E77">
        <v>71</v>
      </c>
      <c r="F77">
        <v>-103</v>
      </c>
      <c r="G77">
        <v>-135</v>
      </c>
      <c r="H77">
        <v>-21</v>
      </c>
      <c r="I77">
        <v>14</v>
      </c>
      <c r="J77">
        <v>-88</v>
      </c>
      <c r="K77">
        <v>-445</v>
      </c>
      <c r="L77">
        <v>-1</v>
      </c>
      <c r="M77">
        <v>85</v>
      </c>
      <c r="N77">
        <v>-78</v>
      </c>
      <c r="O77">
        <v>-95</v>
      </c>
      <c r="P77">
        <v>58</v>
      </c>
      <c r="Q77">
        <v>-35</v>
      </c>
      <c r="R77">
        <v>-1381</v>
      </c>
      <c r="S77">
        <v>-70</v>
      </c>
      <c r="T77">
        <v>-1799</v>
      </c>
    </row>
    <row r="79" spans="2:20">
      <c r="B79" t="s">
        <v>95</v>
      </c>
    </row>
    <row r="80" spans="2:20">
      <c r="B80" t="s">
        <v>87</v>
      </c>
      <c r="C80" s="7">
        <f>C63+C72</f>
        <v>695</v>
      </c>
      <c r="D80" s="7">
        <f t="shared" ref="D80:T80" si="7">D63+D72</f>
        <v>195</v>
      </c>
      <c r="E80" s="7">
        <f t="shared" si="7"/>
        <v>115</v>
      </c>
      <c r="F80" s="7">
        <f t="shared" si="7"/>
        <v>355</v>
      </c>
      <c r="G80" s="7">
        <f t="shared" si="7"/>
        <v>640</v>
      </c>
      <c r="H80" s="7">
        <f t="shared" si="7"/>
        <v>41</v>
      </c>
      <c r="I80" s="7">
        <f t="shared" si="7"/>
        <v>328</v>
      </c>
      <c r="J80" s="7">
        <f t="shared" si="7"/>
        <v>333</v>
      </c>
      <c r="K80" s="7">
        <f t="shared" si="7"/>
        <v>628</v>
      </c>
      <c r="L80" s="7">
        <f t="shared" si="7"/>
        <v>183</v>
      </c>
      <c r="M80" s="7">
        <f t="shared" si="7"/>
        <v>288</v>
      </c>
      <c r="N80" s="7">
        <f t="shared" si="7"/>
        <v>564</v>
      </c>
      <c r="O80" s="7">
        <f t="shared" si="7"/>
        <v>154</v>
      </c>
      <c r="P80" s="7">
        <f t="shared" si="7"/>
        <v>732</v>
      </c>
      <c r="Q80" s="7">
        <f t="shared" si="7"/>
        <v>42</v>
      </c>
      <c r="R80" s="7">
        <f t="shared" si="7"/>
        <v>352</v>
      </c>
      <c r="S80" s="7">
        <f t="shared" si="7"/>
        <v>401</v>
      </c>
      <c r="T80" s="7">
        <f t="shared" si="7"/>
        <v>6043</v>
      </c>
    </row>
    <row r="81" spans="2:21">
      <c r="B81" t="s">
        <v>88</v>
      </c>
      <c r="C81" s="7">
        <f>C68-C72</f>
        <v>2815</v>
      </c>
      <c r="D81" s="7">
        <f t="shared" ref="D81:T81" si="8">D68-D72</f>
        <v>474</v>
      </c>
      <c r="E81" s="7">
        <f t="shared" si="8"/>
        <v>594</v>
      </c>
      <c r="F81" s="7">
        <f t="shared" si="8"/>
        <v>331</v>
      </c>
      <c r="G81" s="7">
        <f t="shared" si="8"/>
        <v>796</v>
      </c>
      <c r="H81" s="7">
        <f t="shared" si="8"/>
        <v>429</v>
      </c>
      <c r="I81" s="7">
        <f t="shared" si="8"/>
        <v>739</v>
      </c>
      <c r="J81" s="7">
        <f t="shared" si="8"/>
        <v>1493</v>
      </c>
      <c r="K81" s="7">
        <f t="shared" si="8"/>
        <v>2287</v>
      </c>
      <c r="L81" s="7">
        <f t="shared" si="8"/>
        <v>606</v>
      </c>
      <c r="M81" s="7">
        <f t="shared" si="8"/>
        <v>1425</v>
      </c>
      <c r="N81" s="7">
        <f t="shared" si="8"/>
        <v>1984</v>
      </c>
      <c r="O81" s="7">
        <f t="shared" si="8"/>
        <v>473</v>
      </c>
      <c r="P81" s="7">
        <f t="shared" si="8"/>
        <v>423</v>
      </c>
      <c r="Q81" s="7">
        <f t="shared" si="8"/>
        <v>191</v>
      </c>
      <c r="R81" s="7">
        <f t="shared" si="8"/>
        <v>2463</v>
      </c>
      <c r="S81" s="7">
        <f t="shared" si="8"/>
        <v>909</v>
      </c>
      <c r="T81" s="7">
        <f t="shared" si="8"/>
        <v>18432</v>
      </c>
    </row>
    <row r="82" spans="2:21">
      <c r="B82" t="s">
        <v>25</v>
      </c>
      <c r="C82" s="7">
        <f>C52</f>
        <v>8491</v>
      </c>
      <c r="D82" s="7">
        <f t="shared" ref="D82:T83" si="9">D52</f>
        <v>1518</v>
      </c>
      <c r="E82" s="7">
        <f t="shared" si="9"/>
        <v>1270</v>
      </c>
      <c r="F82" s="7">
        <f t="shared" si="9"/>
        <v>957</v>
      </c>
      <c r="G82" s="7">
        <f t="shared" si="9"/>
        <v>2279</v>
      </c>
      <c r="H82" s="7">
        <f t="shared" si="9"/>
        <v>645</v>
      </c>
      <c r="I82" s="7">
        <f t="shared" si="9"/>
        <v>2147</v>
      </c>
      <c r="J82" s="7">
        <f t="shared" si="9"/>
        <v>3053</v>
      </c>
      <c r="K82" s="7">
        <f t="shared" si="9"/>
        <v>6023</v>
      </c>
      <c r="L82" s="7">
        <f t="shared" si="9"/>
        <v>1419</v>
      </c>
      <c r="M82" s="7">
        <f t="shared" si="9"/>
        <v>3064</v>
      </c>
      <c r="N82" s="7">
        <f t="shared" si="9"/>
        <v>5780</v>
      </c>
      <c r="O82" s="7">
        <f t="shared" si="9"/>
        <v>1405</v>
      </c>
      <c r="P82" s="7">
        <f t="shared" si="9"/>
        <v>864</v>
      </c>
      <c r="Q82" s="7">
        <f t="shared" si="9"/>
        <v>346</v>
      </c>
      <c r="R82" s="7">
        <f t="shared" si="9"/>
        <v>4461</v>
      </c>
      <c r="S82" s="7">
        <f t="shared" si="9"/>
        <v>2851</v>
      </c>
      <c r="T82" s="7">
        <f t="shared" si="9"/>
        <v>46573</v>
      </c>
    </row>
    <row r="83" spans="2:21">
      <c r="B83" t="s">
        <v>26</v>
      </c>
      <c r="C83" s="7">
        <f>C53</f>
        <v>2388</v>
      </c>
      <c r="D83" s="7">
        <f t="shared" si="9"/>
        <v>419</v>
      </c>
      <c r="E83" s="7">
        <f t="shared" si="9"/>
        <v>343</v>
      </c>
      <c r="F83" s="7">
        <f t="shared" si="9"/>
        <v>333</v>
      </c>
      <c r="G83" s="7">
        <f t="shared" si="9"/>
        <v>675</v>
      </c>
      <c r="H83" s="7">
        <f t="shared" si="9"/>
        <v>262</v>
      </c>
      <c r="I83" s="7">
        <f t="shared" si="9"/>
        <v>535</v>
      </c>
      <c r="J83" s="7">
        <f t="shared" si="9"/>
        <v>743</v>
      </c>
      <c r="K83" s="7">
        <f t="shared" si="9"/>
        <v>2359</v>
      </c>
      <c r="L83" s="7">
        <f t="shared" si="9"/>
        <v>420</v>
      </c>
      <c r="M83" s="7">
        <f t="shared" si="9"/>
        <v>1049</v>
      </c>
      <c r="N83" s="7">
        <f t="shared" si="9"/>
        <v>2036</v>
      </c>
      <c r="O83" s="7">
        <f t="shared" si="9"/>
        <v>373</v>
      </c>
      <c r="P83" s="7">
        <f t="shared" si="9"/>
        <v>262</v>
      </c>
      <c r="Q83" s="7">
        <f t="shared" si="9"/>
        <v>121</v>
      </c>
      <c r="R83" s="7">
        <f t="shared" si="9"/>
        <v>1629</v>
      </c>
      <c r="S83" s="7">
        <f t="shared" si="9"/>
        <v>1049</v>
      </c>
      <c r="T83" s="7">
        <f t="shared" si="9"/>
        <v>14996</v>
      </c>
    </row>
    <row r="84" spans="2:21">
      <c r="B84" t="s">
        <v>22</v>
      </c>
      <c r="C84" s="7">
        <f>C57</f>
        <v>389</v>
      </c>
      <c r="D84" s="7">
        <f t="shared" ref="D84:T84" si="10">D57</f>
        <v>45</v>
      </c>
      <c r="E84" s="7">
        <f t="shared" si="10"/>
        <v>33</v>
      </c>
      <c r="F84" s="7">
        <f t="shared" si="10"/>
        <v>30</v>
      </c>
      <c r="G84" s="7">
        <f t="shared" si="10"/>
        <v>32</v>
      </c>
      <c r="H84" s="7">
        <f t="shared" si="10"/>
        <v>13</v>
      </c>
      <c r="I84" s="7">
        <f t="shared" si="10"/>
        <v>33</v>
      </c>
      <c r="J84" s="7">
        <f t="shared" si="10"/>
        <v>53</v>
      </c>
      <c r="K84" s="7">
        <f t="shared" si="10"/>
        <v>478</v>
      </c>
      <c r="L84" s="7">
        <f t="shared" si="10"/>
        <v>29</v>
      </c>
      <c r="M84" s="7">
        <f t="shared" si="10"/>
        <v>143</v>
      </c>
      <c r="N84" s="7">
        <f t="shared" si="10"/>
        <v>337</v>
      </c>
      <c r="O84" s="7">
        <f t="shared" si="10"/>
        <v>31</v>
      </c>
      <c r="P84" s="7">
        <f t="shared" si="10"/>
        <v>44</v>
      </c>
      <c r="Q84" s="7">
        <f t="shared" si="10"/>
        <v>5</v>
      </c>
      <c r="R84" s="7">
        <f t="shared" si="10"/>
        <v>263</v>
      </c>
      <c r="S84" s="7">
        <f t="shared" si="10"/>
        <v>77</v>
      </c>
      <c r="T84" s="7">
        <f t="shared" si="10"/>
        <v>2035</v>
      </c>
    </row>
    <row r="85" spans="2:21">
      <c r="B85" t="s">
        <v>75</v>
      </c>
      <c r="C85" s="7">
        <f>C60</f>
        <v>345</v>
      </c>
      <c r="D85" s="7">
        <f t="shared" ref="D85:T86" si="11">D60</f>
        <v>40</v>
      </c>
      <c r="E85" s="7">
        <f t="shared" si="11"/>
        <v>70</v>
      </c>
      <c r="F85" s="7">
        <f t="shared" si="11"/>
        <v>11</v>
      </c>
      <c r="G85" s="7">
        <f t="shared" si="11"/>
        <v>52</v>
      </c>
      <c r="H85" s="7">
        <f t="shared" si="11"/>
        <v>44</v>
      </c>
      <c r="I85" s="7">
        <f t="shared" si="11"/>
        <v>66</v>
      </c>
      <c r="J85" s="7">
        <f t="shared" si="11"/>
        <v>79</v>
      </c>
      <c r="K85" s="7">
        <f t="shared" si="11"/>
        <v>237</v>
      </c>
      <c r="L85" s="7">
        <f t="shared" si="11"/>
        <v>17</v>
      </c>
      <c r="M85" s="7">
        <f t="shared" si="11"/>
        <v>115</v>
      </c>
      <c r="N85" s="7">
        <f t="shared" si="11"/>
        <v>132</v>
      </c>
      <c r="O85" s="7">
        <f t="shared" si="11"/>
        <v>36</v>
      </c>
      <c r="P85" s="7">
        <f t="shared" si="11"/>
        <v>92</v>
      </c>
      <c r="Q85" s="7">
        <f t="shared" si="11"/>
        <v>8</v>
      </c>
      <c r="R85" s="7">
        <f t="shared" si="11"/>
        <v>64</v>
      </c>
      <c r="S85" s="7">
        <f t="shared" si="11"/>
        <v>39</v>
      </c>
      <c r="T85" s="7">
        <f t="shared" si="11"/>
        <v>1447</v>
      </c>
    </row>
    <row r="86" spans="2:21">
      <c r="B86" t="s">
        <v>76</v>
      </c>
      <c r="C86" s="7">
        <f>C61</f>
        <v>2482</v>
      </c>
      <c r="D86" s="7">
        <f t="shared" si="11"/>
        <v>469</v>
      </c>
      <c r="E86" s="7">
        <f t="shared" si="11"/>
        <v>384</v>
      </c>
      <c r="F86" s="7">
        <f t="shared" si="11"/>
        <v>292</v>
      </c>
      <c r="G86" s="7">
        <f t="shared" si="11"/>
        <v>621</v>
      </c>
      <c r="H86" s="7">
        <f t="shared" si="11"/>
        <v>208</v>
      </c>
      <c r="I86" s="7">
        <f t="shared" si="11"/>
        <v>666</v>
      </c>
      <c r="J86" s="7">
        <f t="shared" si="11"/>
        <v>913</v>
      </c>
      <c r="K86" s="7">
        <f t="shared" si="11"/>
        <v>3882</v>
      </c>
      <c r="L86" s="7">
        <f t="shared" si="11"/>
        <v>389</v>
      </c>
      <c r="M86" s="7">
        <f t="shared" si="11"/>
        <v>1059</v>
      </c>
      <c r="N86" s="7">
        <f t="shared" si="11"/>
        <v>1892</v>
      </c>
      <c r="O86" s="7">
        <f t="shared" si="11"/>
        <v>470</v>
      </c>
      <c r="P86" s="7">
        <f t="shared" si="11"/>
        <v>277</v>
      </c>
      <c r="Q86" s="7">
        <f t="shared" si="11"/>
        <v>101</v>
      </c>
      <c r="R86" s="7">
        <f t="shared" si="11"/>
        <v>1801</v>
      </c>
      <c r="S86" s="7">
        <f t="shared" si="11"/>
        <v>1047</v>
      </c>
      <c r="T86" s="7">
        <f t="shared" si="11"/>
        <v>16953</v>
      </c>
    </row>
    <row r="87" spans="2:21">
      <c r="B87" t="s">
        <v>23</v>
      </c>
      <c r="C87" s="7">
        <f>C88-SUM(C80:C86)</f>
        <v>376</v>
      </c>
      <c r="D87" s="7">
        <f t="shared" ref="D87:T87" si="12">D88-SUM(D80:D86)</f>
        <v>66</v>
      </c>
      <c r="E87" s="7">
        <f t="shared" si="12"/>
        <v>77</v>
      </c>
      <c r="F87" s="7">
        <f t="shared" si="12"/>
        <v>60</v>
      </c>
      <c r="G87" s="7">
        <f t="shared" si="12"/>
        <v>127</v>
      </c>
      <c r="H87" s="7">
        <f t="shared" si="12"/>
        <v>65</v>
      </c>
      <c r="I87" s="7">
        <f t="shared" si="12"/>
        <v>187</v>
      </c>
      <c r="J87" s="7">
        <f t="shared" si="12"/>
        <v>127</v>
      </c>
      <c r="K87" s="7">
        <f t="shared" si="12"/>
        <v>954</v>
      </c>
      <c r="L87" s="7">
        <f t="shared" si="12"/>
        <v>130</v>
      </c>
      <c r="M87" s="7">
        <f t="shared" si="12"/>
        <v>270</v>
      </c>
      <c r="N87" s="7">
        <f t="shared" si="12"/>
        <v>770</v>
      </c>
      <c r="O87" s="7">
        <f t="shared" si="12"/>
        <v>67</v>
      </c>
      <c r="P87" s="7">
        <f t="shared" si="12"/>
        <v>114</v>
      </c>
      <c r="Q87" s="7">
        <f t="shared" si="12"/>
        <v>31</v>
      </c>
      <c r="R87" s="7">
        <f t="shared" si="12"/>
        <v>338</v>
      </c>
      <c r="S87" s="7">
        <f t="shared" si="12"/>
        <v>340</v>
      </c>
      <c r="T87" s="7">
        <f t="shared" si="12"/>
        <v>4099</v>
      </c>
    </row>
    <row r="88" spans="2:21">
      <c r="B88" t="s">
        <v>89</v>
      </c>
      <c r="C88" s="7">
        <f>C50</f>
        <v>17981</v>
      </c>
      <c r="D88" s="7">
        <f t="shared" ref="D88:T88" si="13">D50</f>
        <v>3226</v>
      </c>
      <c r="E88" s="7">
        <f t="shared" si="13"/>
        <v>2886</v>
      </c>
      <c r="F88" s="7">
        <f t="shared" si="13"/>
        <v>2369</v>
      </c>
      <c r="G88" s="7">
        <f t="shared" si="13"/>
        <v>5222</v>
      </c>
      <c r="H88" s="7">
        <f t="shared" si="13"/>
        <v>1707</v>
      </c>
      <c r="I88" s="7">
        <f t="shared" si="13"/>
        <v>4701</v>
      </c>
      <c r="J88" s="7">
        <f t="shared" si="13"/>
        <v>6794</v>
      </c>
      <c r="K88" s="7">
        <f t="shared" si="13"/>
        <v>16848</v>
      </c>
      <c r="L88" s="7">
        <f t="shared" si="13"/>
        <v>3193</v>
      </c>
      <c r="M88" s="7">
        <f t="shared" si="13"/>
        <v>7413</v>
      </c>
      <c r="N88" s="7">
        <f t="shared" si="13"/>
        <v>13495</v>
      </c>
      <c r="O88" s="7">
        <f t="shared" si="13"/>
        <v>3009</v>
      </c>
      <c r="P88" s="7">
        <f t="shared" si="13"/>
        <v>2808</v>
      </c>
      <c r="Q88" s="7">
        <f t="shared" si="13"/>
        <v>845</v>
      </c>
      <c r="R88" s="7">
        <f t="shared" si="13"/>
        <v>11371</v>
      </c>
      <c r="S88" s="7">
        <f t="shared" si="13"/>
        <v>6713</v>
      </c>
      <c r="T88" s="7">
        <f t="shared" si="13"/>
        <v>110578</v>
      </c>
    </row>
    <row r="89" spans="2:21">
      <c r="B89" s="14" t="s">
        <v>152</v>
      </c>
      <c r="C89" s="7">
        <f>C82+C83+C86</f>
        <v>13361</v>
      </c>
      <c r="D89" s="7">
        <f t="shared" ref="D89:T89" si="14">D82+D83+D86</f>
        <v>2406</v>
      </c>
      <c r="E89" s="7">
        <f t="shared" si="14"/>
        <v>1997</v>
      </c>
      <c r="F89" s="7">
        <f t="shared" si="14"/>
        <v>1582</v>
      </c>
      <c r="G89" s="7">
        <f t="shared" si="14"/>
        <v>3575</v>
      </c>
      <c r="H89" s="7">
        <f t="shared" si="14"/>
        <v>1115</v>
      </c>
      <c r="I89" s="7">
        <f t="shared" si="14"/>
        <v>3348</v>
      </c>
      <c r="J89" s="7">
        <f t="shared" si="14"/>
        <v>4709</v>
      </c>
      <c r="K89" s="7">
        <f t="shared" si="14"/>
        <v>12264</v>
      </c>
      <c r="L89" s="7">
        <f t="shared" si="14"/>
        <v>2228</v>
      </c>
      <c r="M89" s="7">
        <f t="shared" si="14"/>
        <v>5172</v>
      </c>
      <c r="N89" s="7">
        <f t="shared" si="14"/>
        <v>9708</v>
      </c>
      <c r="O89" s="7">
        <f t="shared" si="14"/>
        <v>2248</v>
      </c>
      <c r="P89" s="7">
        <f t="shared" si="14"/>
        <v>1403</v>
      </c>
      <c r="Q89" s="7">
        <f t="shared" si="14"/>
        <v>568</v>
      </c>
      <c r="R89" s="7">
        <f t="shared" si="14"/>
        <v>7891</v>
      </c>
      <c r="S89" s="7">
        <f t="shared" si="14"/>
        <v>4947</v>
      </c>
      <c r="T89" s="7">
        <f t="shared" si="14"/>
        <v>78522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17301</v>
      </c>
      <c r="D92" s="7">
        <f t="shared" ref="D92:T92" si="15">D93+D94+D95</f>
        <v>3007</v>
      </c>
      <c r="E92" s="7">
        <f t="shared" si="15"/>
        <v>2809</v>
      </c>
      <c r="F92" s="7">
        <f t="shared" si="15"/>
        <v>1881</v>
      </c>
      <c r="G92" s="7">
        <f t="shared" si="15"/>
        <v>4415</v>
      </c>
      <c r="H92" s="7">
        <f t="shared" si="15"/>
        <v>1632</v>
      </c>
      <c r="I92" s="7">
        <f t="shared" si="15"/>
        <v>4354</v>
      </c>
      <c r="J92" s="7">
        <f t="shared" si="15"/>
        <v>6320</v>
      </c>
      <c r="K92" s="7">
        <f t="shared" si="15"/>
        <v>15297</v>
      </c>
      <c r="L92" s="7">
        <f t="shared" si="15"/>
        <v>2980</v>
      </c>
      <c r="M92" s="7">
        <f t="shared" si="15"/>
        <v>7067</v>
      </c>
      <c r="N92" s="7">
        <f t="shared" si="15"/>
        <v>12516</v>
      </c>
      <c r="O92" s="7">
        <f t="shared" si="15"/>
        <v>2729</v>
      </c>
      <c r="P92" s="7">
        <f t="shared" si="15"/>
        <v>2090</v>
      </c>
      <c r="Q92" s="7">
        <f t="shared" si="15"/>
        <v>763</v>
      </c>
      <c r="R92" s="7">
        <f t="shared" si="15"/>
        <v>9375</v>
      </c>
      <c r="S92" s="7">
        <f t="shared" si="15"/>
        <v>6165</v>
      </c>
      <c r="T92" s="7">
        <f t="shared" si="15"/>
        <v>100701</v>
      </c>
      <c r="U92" s="7"/>
    </row>
    <row r="93" spans="2:21">
      <c r="B93" s="3" t="s">
        <v>96</v>
      </c>
      <c r="C93" s="7">
        <f>C37</f>
        <v>4082</v>
      </c>
      <c r="D93" s="7">
        <f t="shared" ref="D93:T93" si="16">D37</f>
        <v>992</v>
      </c>
      <c r="E93" s="7">
        <f t="shared" si="16"/>
        <v>703</v>
      </c>
      <c r="F93" s="7">
        <f t="shared" si="16"/>
        <v>846</v>
      </c>
      <c r="G93" s="7">
        <f t="shared" si="16"/>
        <v>1681</v>
      </c>
      <c r="H93" s="7">
        <f t="shared" si="16"/>
        <v>409</v>
      </c>
      <c r="I93" s="7">
        <f t="shared" si="16"/>
        <v>815</v>
      </c>
      <c r="J93" s="7">
        <f t="shared" si="16"/>
        <v>1418</v>
      </c>
      <c r="K93" s="7">
        <f t="shared" si="16"/>
        <v>6604</v>
      </c>
      <c r="L93" s="7">
        <f t="shared" si="16"/>
        <v>435</v>
      </c>
      <c r="M93" s="7">
        <f t="shared" si="16"/>
        <v>1384</v>
      </c>
      <c r="N93" s="7">
        <f t="shared" si="16"/>
        <v>7380</v>
      </c>
      <c r="O93" s="7">
        <f t="shared" si="16"/>
        <v>708</v>
      </c>
      <c r="P93" s="7">
        <f t="shared" si="16"/>
        <v>2470</v>
      </c>
      <c r="Q93" s="7">
        <f t="shared" si="16"/>
        <v>211</v>
      </c>
      <c r="R93" s="7">
        <f t="shared" si="16"/>
        <v>3306</v>
      </c>
      <c r="S93" s="7">
        <f t="shared" si="16"/>
        <v>20</v>
      </c>
      <c r="T93" s="7">
        <f t="shared" si="16"/>
        <v>33464</v>
      </c>
      <c r="U93" s="7"/>
    </row>
    <row r="94" spans="2:21">
      <c r="B94" s="3" t="s">
        <v>93</v>
      </c>
      <c r="C94" s="7">
        <f>C41-C80</f>
        <v>10968</v>
      </c>
      <c r="D94" s="7">
        <f t="shared" ref="D94:T94" si="17">D41-D80</f>
        <v>1659</v>
      </c>
      <c r="E94" s="7">
        <f t="shared" si="17"/>
        <v>1745</v>
      </c>
      <c r="F94" s="7">
        <f t="shared" si="17"/>
        <v>845</v>
      </c>
      <c r="G94" s="7">
        <f t="shared" si="17"/>
        <v>2324</v>
      </c>
      <c r="H94" s="7">
        <f t="shared" si="17"/>
        <v>971</v>
      </c>
      <c r="I94" s="7">
        <f t="shared" si="17"/>
        <v>2975</v>
      </c>
      <c r="J94" s="7">
        <f t="shared" si="17"/>
        <v>4002</v>
      </c>
      <c r="K94" s="7">
        <f t="shared" si="17"/>
        <v>7039</v>
      </c>
      <c r="L94" s="7">
        <f t="shared" si="17"/>
        <v>2113</v>
      </c>
      <c r="M94" s="7">
        <f t="shared" si="17"/>
        <v>4734</v>
      </c>
      <c r="N94" s="7">
        <f t="shared" si="17"/>
        <v>3942</v>
      </c>
      <c r="O94" s="7">
        <f t="shared" si="17"/>
        <v>1693</v>
      </c>
      <c r="P94" s="7">
        <f t="shared" si="17"/>
        <v>-631</v>
      </c>
      <c r="Q94" s="7">
        <f t="shared" si="17"/>
        <v>471</v>
      </c>
      <c r="R94" s="7">
        <f t="shared" si="17"/>
        <v>4868</v>
      </c>
      <c r="S94" s="7">
        <f t="shared" si="17"/>
        <v>5565</v>
      </c>
      <c r="T94" s="7">
        <f t="shared" si="17"/>
        <v>55283</v>
      </c>
      <c r="U94" s="7"/>
    </row>
    <row r="95" spans="2:21">
      <c r="B95" s="3" t="s">
        <v>19</v>
      </c>
      <c r="C95" s="7">
        <f>C43</f>
        <v>2251</v>
      </c>
      <c r="D95" s="7">
        <f t="shared" ref="D95:T95" si="18">D43</f>
        <v>356</v>
      </c>
      <c r="E95" s="7">
        <f t="shared" si="18"/>
        <v>361</v>
      </c>
      <c r="F95" s="7">
        <f t="shared" si="18"/>
        <v>190</v>
      </c>
      <c r="G95" s="7">
        <f t="shared" si="18"/>
        <v>410</v>
      </c>
      <c r="H95" s="7">
        <f t="shared" si="18"/>
        <v>252</v>
      </c>
      <c r="I95" s="7">
        <f t="shared" si="18"/>
        <v>564</v>
      </c>
      <c r="J95" s="7">
        <f t="shared" si="18"/>
        <v>900</v>
      </c>
      <c r="K95" s="7">
        <f t="shared" si="18"/>
        <v>1654</v>
      </c>
      <c r="L95" s="7">
        <f t="shared" si="18"/>
        <v>432</v>
      </c>
      <c r="M95" s="7">
        <f t="shared" si="18"/>
        <v>949</v>
      </c>
      <c r="N95" s="7">
        <f t="shared" si="18"/>
        <v>1194</v>
      </c>
      <c r="O95" s="7">
        <f t="shared" si="18"/>
        <v>328</v>
      </c>
      <c r="P95" s="7">
        <f t="shared" si="18"/>
        <v>251</v>
      </c>
      <c r="Q95" s="7">
        <f t="shared" si="18"/>
        <v>81</v>
      </c>
      <c r="R95" s="7">
        <f t="shared" si="18"/>
        <v>1201</v>
      </c>
      <c r="S95" s="7">
        <f t="shared" si="18"/>
        <v>580</v>
      </c>
      <c r="T95" s="7">
        <f t="shared" si="18"/>
        <v>11954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17286</v>
      </c>
      <c r="D98" s="7">
        <f t="shared" ref="D98:S98" si="19">SUM(D99:D101)</f>
        <v>3031</v>
      </c>
      <c r="E98" s="7">
        <f t="shared" si="19"/>
        <v>2771</v>
      </c>
      <c r="F98" s="7">
        <f t="shared" si="19"/>
        <v>2014</v>
      </c>
      <c r="G98" s="7">
        <f t="shared" si="19"/>
        <v>4582</v>
      </c>
      <c r="H98" s="7">
        <f t="shared" si="19"/>
        <v>1666</v>
      </c>
      <c r="I98" s="7">
        <f t="shared" si="19"/>
        <v>4373</v>
      </c>
      <c r="J98" s="7">
        <f t="shared" si="19"/>
        <v>6461</v>
      </c>
      <c r="K98" s="7">
        <f t="shared" si="19"/>
        <v>16220</v>
      </c>
      <c r="L98" s="7">
        <f t="shared" si="19"/>
        <v>3010</v>
      </c>
      <c r="M98" s="7">
        <f t="shared" si="19"/>
        <v>7125</v>
      </c>
      <c r="N98" s="7">
        <f t="shared" si="19"/>
        <v>12931</v>
      </c>
      <c r="O98" s="7">
        <f t="shared" si="19"/>
        <v>2855</v>
      </c>
      <c r="P98" s="7">
        <f t="shared" si="19"/>
        <v>2076</v>
      </c>
      <c r="Q98" s="7">
        <f t="shared" si="19"/>
        <v>803</v>
      </c>
      <c r="R98" s="7">
        <f t="shared" si="19"/>
        <v>11019</v>
      </c>
      <c r="S98" s="7">
        <f t="shared" si="19"/>
        <v>6312</v>
      </c>
      <c r="T98" s="7">
        <f>SUM(T99:T101)</f>
        <v>104535</v>
      </c>
    </row>
    <row r="99" spans="2:20">
      <c r="B99" s="3" t="s">
        <v>21</v>
      </c>
      <c r="C99" s="7">
        <f>C81</f>
        <v>2815</v>
      </c>
      <c r="D99" s="7">
        <f t="shared" ref="D99:T99" si="20">D81</f>
        <v>474</v>
      </c>
      <c r="E99" s="7">
        <f t="shared" si="20"/>
        <v>594</v>
      </c>
      <c r="F99" s="7">
        <f t="shared" si="20"/>
        <v>331</v>
      </c>
      <c r="G99" s="7">
        <f t="shared" si="20"/>
        <v>796</v>
      </c>
      <c r="H99" s="7">
        <f t="shared" si="20"/>
        <v>429</v>
      </c>
      <c r="I99" s="7">
        <f t="shared" si="20"/>
        <v>739</v>
      </c>
      <c r="J99" s="7">
        <f t="shared" si="20"/>
        <v>1493</v>
      </c>
      <c r="K99" s="7">
        <f t="shared" si="20"/>
        <v>2287</v>
      </c>
      <c r="L99" s="7">
        <f t="shared" si="20"/>
        <v>606</v>
      </c>
      <c r="M99" s="7">
        <f t="shared" si="20"/>
        <v>1425</v>
      </c>
      <c r="N99" s="7">
        <f t="shared" si="20"/>
        <v>1984</v>
      </c>
      <c r="O99" s="7">
        <f t="shared" si="20"/>
        <v>473</v>
      </c>
      <c r="P99" s="7">
        <f t="shared" si="20"/>
        <v>423</v>
      </c>
      <c r="Q99" s="7">
        <f t="shared" si="20"/>
        <v>191</v>
      </c>
      <c r="R99" s="7">
        <f t="shared" si="20"/>
        <v>2463</v>
      </c>
      <c r="S99" s="7">
        <f t="shared" si="20"/>
        <v>909</v>
      </c>
      <c r="T99" s="7">
        <f t="shared" si="20"/>
        <v>18432</v>
      </c>
    </row>
    <row r="100" spans="2:20">
      <c r="B100" s="3" t="s">
        <v>22</v>
      </c>
      <c r="C100" s="7">
        <f>C84</f>
        <v>389</v>
      </c>
      <c r="D100" s="7">
        <f t="shared" ref="D100:T100" si="21">D84</f>
        <v>45</v>
      </c>
      <c r="E100" s="7">
        <f t="shared" si="21"/>
        <v>33</v>
      </c>
      <c r="F100" s="7">
        <f t="shared" si="21"/>
        <v>30</v>
      </c>
      <c r="G100" s="7">
        <f t="shared" si="21"/>
        <v>32</v>
      </c>
      <c r="H100" s="7">
        <f t="shared" si="21"/>
        <v>13</v>
      </c>
      <c r="I100" s="7">
        <f t="shared" si="21"/>
        <v>33</v>
      </c>
      <c r="J100" s="7">
        <f t="shared" si="21"/>
        <v>53</v>
      </c>
      <c r="K100" s="7">
        <f t="shared" si="21"/>
        <v>478</v>
      </c>
      <c r="L100" s="7">
        <f t="shared" si="21"/>
        <v>29</v>
      </c>
      <c r="M100" s="7">
        <f t="shared" si="21"/>
        <v>143</v>
      </c>
      <c r="N100" s="7">
        <f t="shared" si="21"/>
        <v>337</v>
      </c>
      <c r="O100" s="7">
        <f t="shared" si="21"/>
        <v>31</v>
      </c>
      <c r="P100" s="7">
        <f t="shared" si="21"/>
        <v>44</v>
      </c>
      <c r="Q100" s="7">
        <f t="shared" si="21"/>
        <v>5</v>
      </c>
      <c r="R100" s="7">
        <f t="shared" si="21"/>
        <v>263</v>
      </c>
      <c r="S100" s="7">
        <f t="shared" si="21"/>
        <v>77</v>
      </c>
      <c r="T100" s="7">
        <f t="shared" si="21"/>
        <v>2035</v>
      </c>
    </row>
    <row r="101" spans="2:20">
      <c r="B101" s="3" t="s">
        <v>97</v>
      </c>
      <c r="C101" s="7">
        <f>C82+C83+C85+C86+C87</f>
        <v>14082</v>
      </c>
      <c r="D101" s="7">
        <f t="shared" ref="D101:T101" si="22">D82+D83+D85+D86+D87</f>
        <v>2512</v>
      </c>
      <c r="E101" s="7">
        <f t="shared" si="22"/>
        <v>2144</v>
      </c>
      <c r="F101" s="7">
        <f t="shared" si="22"/>
        <v>1653</v>
      </c>
      <c r="G101" s="7">
        <f t="shared" si="22"/>
        <v>3754</v>
      </c>
      <c r="H101" s="7">
        <f t="shared" si="22"/>
        <v>1224</v>
      </c>
      <c r="I101" s="7">
        <f t="shared" si="22"/>
        <v>3601</v>
      </c>
      <c r="J101" s="7">
        <f t="shared" si="22"/>
        <v>4915</v>
      </c>
      <c r="K101" s="7">
        <f t="shared" si="22"/>
        <v>13455</v>
      </c>
      <c r="L101" s="7">
        <f t="shared" si="22"/>
        <v>2375</v>
      </c>
      <c r="M101" s="7">
        <f t="shared" si="22"/>
        <v>5557</v>
      </c>
      <c r="N101" s="7">
        <f t="shared" si="22"/>
        <v>10610</v>
      </c>
      <c r="O101" s="7">
        <f t="shared" si="22"/>
        <v>2351</v>
      </c>
      <c r="P101" s="7">
        <f t="shared" si="22"/>
        <v>1609</v>
      </c>
      <c r="Q101" s="7">
        <f t="shared" si="22"/>
        <v>607</v>
      </c>
      <c r="R101" s="7">
        <f t="shared" si="22"/>
        <v>8293</v>
      </c>
      <c r="S101" s="7">
        <f t="shared" si="22"/>
        <v>5326</v>
      </c>
      <c r="T101" s="7">
        <f t="shared" si="22"/>
        <v>84068</v>
      </c>
    </row>
    <row r="102" spans="2:20">
      <c r="B102" s="3" t="s">
        <v>24</v>
      </c>
    </row>
    <row r="103" spans="2:20">
      <c r="B103" t="s">
        <v>25</v>
      </c>
      <c r="C103" s="7">
        <f>C82</f>
        <v>8491</v>
      </c>
      <c r="D103" s="7">
        <f t="shared" ref="D103:T104" si="23">D82</f>
        <v>1518</v>
      </c>
      <c r="E103" s="7">
        <f t="shared" si="23"/>
        <v>1270</v>
      </c>
      <c r="F103" s="7">
        <f t="shared" si="23"/>
        <v>957</v>
      </c>
      <c r="G103" s="7">
        <f t="shared" si="23"/>
        <v>2279</v>
      </c>
      <c r="H103" s="7">
        <f t="shared" si="23"/>
        <v>645</v>
      </c>
      <c r="I103" s="7">
        <f t="shared" si="23"/>
        <v>2147</v>
      </c>
      <c r="J103" s="7">
        <f t="shared" si="23"/>
        <v>3053</v>
      </c>
      <c r="K103" s="7">
        <f t="shared" si="23"/>
        <v>6023</v>
      </c>
      <c r="L103" s="7">
        <f t="shared" si="23"/>
        <v>1419</v>
      </c>
      <c r="M103" s="7">
        <f t="shared" si="23"/>
        <v>3064</v>
      </c>
      <c r="N103" s="7">
        <f t="shared" si="23"/>
        <v>5780</v>
      </c>
      <c r="O103" s="7">
        <f t="shared" si="23"/>
        <v>1405</v>
      </c>
      <c r="P103" s="7">
        <f t="shared" si="23"/>
        <v>864</v>
      </c>
      <c r="Q103" s="7">
        <f t="shared" si="23"/>
        <v>346</v>
      </c>
      <c r="R103" s="7">
        <f t="shared" si="23"/>
        <v>4461</v>
      </c>
      <c r="S103" s="7">
        <f t="shared" si="23"/>
        <v>2851</v>
      </c>
      <c r="T103" s="7">
        <f t="shared" si="23"/>
        <v>46573</v>
      </c>
    </row>
    <row r="104" spans="2:20">
      <c r="B104" t="s">
        <v>26</v>
      </c>
      <c r="C104" s="7">
        <f>C83</f>
        <v>2388</v>
      </c>
      <c r="D104" s="7">
        <f t="shared" si="23"/>
        <v>419</v>
      </c>
      <c r="E104" s="7">
        <f t="shared" si="23"/>
        <v>343</v>
      </c>
      <c r="F104" s="7">
        <f t="shared" si="23"/>
        <v>333</v>
      </c>
      <c r="G104" s="7">
        <f t="shared" si="23"/>
        <v>675</v>
      </c>
      <c r="H104" s="7">
        <f t="shared" si="23"/>
        <v>262</v>
      </c>
      <c r="I104" s="7">
        <f t="shared" si="23"/>
        <v>535</v>
      </c>
      <c r="J104" s="7">
        <f t="shared" si="23"/>
        <v>743</v>
      </c>
      <c r="K104" s="7">
        <f t="shared" si="23"/>
        <v>2359</v>
      </c>
      <c r="L104" s="7">
        <f t="shared" si="23"/>
        <v>420</v>
      </c>
      <c r="M104" s="7">
        <f t="shared" si="23"/>
        <v>1049</v>
      </c>
      <c r="N104" s="7">
        <f t="shared" si="23"/>
        <v>2036</v>
      </c>
      <c r="O104" s="7">
        <f t="shared" si="23"/>
        <v>373</v>
      </c>
      <c r="P104" s="7">
        <f t="shared" si="23"/>
        <v>262</v>
      </c>
      <c r="Q104" s="7">
        <f t="shared" si="23"/>
        <v>121</v>
      </c>
      <c r="R104" s="7">
        <f t="shared" si="23"/>
        <v>1629</v>
      </c>
      <c r="S104" s="7">
        <f t="shared" si="23"/>
        <v>1049</v>
      </c>
      <c r="T104" s="7">
        <f t="shared" si="23"/>
        <v>14996</v>
      </c>
    </row>
    <row r="105" spans="2:20">
      <c r="B105" s="3" t="s">
        <v>27</v>
      </c>
      <c r="C105" s="7">
        <f>C85+C86</f>
        <v>2827</v>
      </c>
      <c r="D105" s="7">
        <f t="shared" ref="D105:T105" si="24">D85+D86</f>
        <v>509</v>
      </c>
      <c r="E105" s="7">
        <f t="shared" si="24"/>
        <v>454</v>
      </c>
      <c r="F105" s="7">
        <f t="shared" si="24"/>
        <v>303</v>
      </c>
      <c r="G105" s="7">
        <f t="shared" si="24"/>
        <v>673</v>
      </c>
      <c r="H105" s="7">
        <f t="shared" si="24"/>
        <v>252</v>
      </c>
      <c r="I105" s="7">
        <f t="shared" si="24"/>
        <v>732</v>
      </c>
      <c r="J105" s="7">
        <f t="shared" si="24"/>
        <v>992</v>
      </c>
      <c r="K105" s="7">
        <f t="shared" si="24"/>
        <v>4119</v>
      </c>
      <c r="L105" s="7">
        <f t="shared" si="24"/>
        <v>406</v>
      </c>
      <c r="M105" s="7">
        <f t="shared" si="24"/>
        <v>1174</v>
      </c>
      <c r="N105" s="7">
        <f t="shared" si="24"/>
        <v>2024</v>
      </c>
      <c r="O105" s="7">
        <f t="shared" si="24"/>
        <v>506</v>
      </c>
      <c r="P105" s="7">
        <f t="shared" si="24"/>
        <v>369</v>
      </c>
      <c r="Q105" s="7">
        <f t="shared" si="24"/>
        <v>109</v>
      </c>
      <c r="R105" s="7">
        <f t="shared" si="24"/>
        <v>1865</v>
      </c>
      <c r="S105" s="7">
        <f t="shared" si="24"/>
        <v>1086</v>
      </c>
      <c r="T105" s="7">
        <f t="shared" si="24"/>
        <v>18400</v>
      </c>
    </row>
    <row r="106" spans="2:20">
      <c r="B106" s="3" t="s">
        <v>23</v>
      </c>
      <c r="C106" s="7">
        <f>C101-C103-C104-C105</f>
        <v>376</v>
      </c>
      <c r="D106" s="7">
        <f t="shared" ref="D106:T106" si="25">D101-D103-D104-D105</f>
        <v>66</v>
      </c>
      <c r="E106" s="7">
        <f t="shared" si="25"/>
        <v>77</v>
      </c>
      <c r="F106" s="7">
        <f t="shared" si="25"/>
        <v>60</v>
      </c>
      <c r="G106" s="7">
        <f t="shared" si="25"/>
        <v>127</v>
      </c>
      <c r="H106" s="7">
        <f t="shared" si="25"/>
        <v>65</v>
      </c>
      <c r="I106" s="7">
        <f t="shared" si="25"/>
        <v>187</v>
      </c>
      <c r="J106" s="7">
        <f t="shared" si="25"/>
        <v>127</v>
      </c>
      <c r="K106" s="7">
        <f t="shared" si="25"/>
        <v>954</v>
      </c>
      <c r="L106" s="7">
        <f t="shared" si="25"/>
        <v>130</v>
      </c>
      <c r="M106" s="7">
        <f t="shared" si="25"/>
        <v>270</v>
      </c>
      <c r="N106" s="7">
        <f t="shared" si="25"/>
        <v>770</v>
      </c>
      <c r="O106" s="7">
        <f t="shared" si="25"/>
        <v>67</v>
      </c>
      <c r="P106" s="7">
        <f t="shared" si="25"/>
        <v>114</v>
      </c>
      <c r="Q106" s="7">
        <f t="shared" si="25"/>
        <v>31</v>
      </c>
      <c r="R106" s="7">
        <f t="shared" si="25"/>
        <v>338</v>
      </c>
      <c r="S106" s="7">
        <f t="shared" si="25"/>
        <v>340</v>
      </c>
      <c r="T106" s="7">
        <f t="shared" si="25"/>
        <v>4099</v>
      </c>
    </row>
    <row r="107" spans="2:20">
      <c r="B107" s="4"/>
    </row>
    <row r="108" spans="2:20">
      <c r="B108" s="2" t="s">
        <v>28</v>
      </c>
      <c r="C108" s="7">
        <f>C92-C98</f>
        <v>15</v>
      </c>
      <c r="D108" s="7">
        <f t="shared" ref="D108:T108" si="26">D92-D98</f>
        <v>-24</v>
      </c>
      <c r="E108" s="7">
        <f t="shared" si="26"/>
        <v>38</v>
      </c>
      <c r="F108" s="7">
        <f t="shared" si="26"/>
        <v>-133</v>
      </c>
      <c r="G108" s="7">
        <f t="shared" si="26"/>
        <v>-167</v>
      </c>
      <c r="H108" s="7">
        <f t="shared" si="26"/>
        <v>-34</v>
      </c>
      <c r="I108" s="7">
        <f t="shared" si="26"/>
        <v>-19</v>
      </c>
      <c r="J108" s="7">
        <f t="shared" si="26"/>
        <v>-141</v>
      </c>
      <c r="K108" s="7">
        <f t="shared" si="26"/>
        <v>-923</v>
      </c>
      <c r="L108" s="7">
        <f t="shared" si="26"/>
        <v>-30</v>
      </c>
      <c r="M108" s="7">
        <f t="shared" si="26"/>
        <v>-58</v>
      </c>
      <c r="N108" s="7">
        <f t="shared" si="26"/>
        <v>-415</v>
      </c>
      <c r="O108" s="7">
        <f t="shared" si="26"/>
        <v>-126</v>
      </c>
      <c r="P108" s="7">
        <f t="shared" si="26"/>
        <v>14</v>
      </c>
      <c r="Q108" s="7">
        <f t="shared" si="26"/>
        <v>-40</v>
      </c>
      <c r="R108" s="7">
        <f t="shared" si="26"/>
        <v>-1644</v>
      </c>
      <c r="S108" s="7">
        <f t="shared" si="26"/>
        <v>-147</v>
      </c>
      <c r="T108" s="7">
        <f t="shared" si="26"/>
        <v>-3834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109790</v>
      </c>
      <c r="D112" s="7">
        <f t="shared" ref="D112:T112" si="28">D46</f>
        <v>25088</v>
      </c>
      <c r="E112" s="7">
        <f t="shared" si="28"/>
        <v>17270</v>
      </c>
      <c r="F112" s="7">
        <f t="shared" si="28"/>
        <v>19693</v>
      </c>
      <c r="G112" s="7">
        <f t="shared" si="28"/>
        <v>32434</v>
      </c>
      <c r="H112" s="7">
        <f t="shared" si="28"/>
        <v>9704</v>
      </c>
      <c r="I112" s="7">
        <f t="shared" si="28"/>
        <v>27622</v>
      </c>
      <c r="J112" s="7">
        <f t="shared" si="28"/>
        <v>42970</v>
      </c>
      <c r="K112" s="7">
        <f t="shared" si="28"/>
        <v>151677</v>
      </c>
      <c r="L112" s="7">
        <f t="shared" si="28"/>
        <v>13095</v>
      </c>
      <c r="M112" s="7">
        <f t="shared" si="28"/>
        <v>41226</v>
      </c>
      <c r="N112" s="7">
        <f t="shared" si="28"/>
        <v>143196</v>
      </c>
      <c r="O112" s="7">
        <f t="shared" si="28"/>
        <v>20241</v>
      </c>
      <c r="P112" s="7">
        <f t="shared" si="28"/>
        <v>13586</v>
      </c>
      <c r="Q112" s="7">
        <f t="shared" si="28"/>
        <v>5994</v>
      </c>
      <c r="R112" s="7">
        <f t="shared" si="28"/>
        <v>78242</v>
      </c>
      <c r="S112" s="7">
        <f t="shared" si="28"/>
        <v>48880</v>
      </c>
      <c r="T112" s="7">
        <f t="shared" si="28"/>
        <v>803472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89" zoomScale="125" zoomScaleNormal="125" zoomScalePageLayoutView="125" workbookViewId="0">
      <pane xSplit="15200" topLeftCell="Q1"/>
      <selection activeCell="B89" sqref="B89:T89"/>
      <selection pane="topRight" activeCell="T100" sqref="T100"/>
    </sheetView>
  </sheetViews>
  <sheetFormatPr baseColWidth="10" defaultRowHeight="15" x14ac:dyDescent="0"/>
  <cols>
    <col min="1" max="1" width="7.1640625" customWidth="1"/>
    <col min="2" max="2" width="42.83203125" customWidth="1"/>
  </cols>
  <sheetData>
    <row r="2" spans="2:20">
      <c r="B2" t="s">
        <v>91</v>
      </c>
    </row>
    <row r="3" spans="2:20">
      <c r="B3">
        <v>2002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16151</v>
      </c>
      <c r="D5" s="7">
        <v>2742</v>
      </c>
      <c r="E5" s="7">
        <v>2510</v>
      </c>
      <c r="F5" s="7">
        <v>1672</v>
      </c>
      <c r="G5" s="7">
        <v>4915</v>
      </c>
      <c r="H5" s="7">
        <v>1284</v>
      </c>
      <c r="I5" s="7">
        <v>3652</v>
      </c>
      <c r="J5" s="7">
        <v>5627</v>
      </c>
      <c r="K5" s="7">
        <v>14514</v>
      </c>
      <c r="L5" s="7">
        <v>2957</v>
      </c>
      <c r="M5" s="7">
        <v>7058</v>
      </c>
      <c r="N5" s="7">
        <v>11308</v>
      </c>
      <c r="O5" s="7">
        <v>2574</v>
      </c>
      <c r="P5" s="7">
        <v>2733</v>
      </c>
      <c r="Q5" s="7">
        <v>718</v>
      </c>
      <c r="R5" s="7">
        <v>9021</v>
      </c>
      <c r="S5" s="7">
        <v>6266</v>
      </c>
      <c r="T5" s="7">
        <v>95698</v>
      </c>
    </row>
    <row r="6" spans="2:20">
      <c r="B6" t="s">
        <v>37</v>
      </c>
      <c r="C6" s="7">
        <v>14941</v>
      </c>
      <c r="D6" s="7">
        <v>2485</v>
      </c>
      <c r="E6" s="7">
        <v>2074</v>
      </c>
      <c r="F6" s="7">
        <v>1601</v>
      </c>
      <c r="G6" s="7">
        <v>4592</v>
      </c>
      <c r="H6" s="7">
        <v>1109</v>
      </c>
      <c r="I6" s="7">
        <v>3159</v>
      </c>
      <c r="J6" s="7">
        <v>4786</v>
      </c>
      <c r="K6" s="7">
        <v>13840</v>
      </c>
      <c r="L6" s="7">
        <v>2563</v>
      </c>
      <c r="M6" s="7">
        <v>6189</v>
      </c>
      <c r="N6" s="7">
        <v>10753</v>
      </c>
      <c r="O6" s="7">
        <v>2381</v>
      </c>
      <c r="P6" s="7">
        <v>2618</v>
      </c>
      <c r="Q6" s="7">
        <v>642</v>
      </c>
      <c r="R6" s="7">
        <v>8458</v>
      </c>
      <c r="S6" s="7">
        <v>6136</v>
      </c>
      <c r="T6" s="7">
        <v>88325</v>
      </c>
    </row>
    <row r="7" spans="2:20">
      <c r="B7" t="s">
        <v>38</v>
      </c>
      <c r="C7" s="7">
        <v>239</v>
      </c>
      <c r="D7" s="7">
        <v>74</v>
      </c>
      <c r="E7" s="7">
        <v>29</v>
      </c>
      <c r="F7" s="7">
        <v>56</v>
      </c>
      <c r="G7" s="7">
        <v>55</v>
      </c>
      <c r="H7" s="7">
        <v>25</v>
      </c>
      <c r="I7" s="7">
        <v>69</v>
      </c>
      <c r="J7" s="7">
        <v>48</v>
      </c>
      <c r="K7" s="7">
        <v>336</v>
      </c>
      <c r="L7" s="7">
        <v>39</v>
      </c>
      <c r="M7" s="7">
        <v>127</v>
      </c>
      <c r="N7" s="7">
        <v>236</v>
      </c>
      <c r="O7" s="7">
        <v>33</v>
      </c>
      <c r="P7" s="7">
        <v>25</v>
      </c>
      <c r="Q7" s="7">
        <v>18</v>
      </c>
      <c r="R7" s="7">
        <v>195</v>
      </c>
      <c r="S7" s="7">
        <v>120</v>
      </c>
      <c r="T7" s="7">
        <v>1724</v>
      </c>
    </row>
    <row r="8" spans="2:20">
      <c r="B8" t="s">
        <v>39</v>
      </c>
      <c r="C8" s="7">
        <v>290</v>
      </c>
      <c r="D8" s="7">
        <v>48</v>
      </c>
      <c r="E8" s="7">
        <v>58</v>
      </c>
      <c r="F8" s="7">
        <v>30</v>
      </c>
      <c r="G8" s="7">
        <v>110</v>
      </c>
      <c r="H8" s="7">
        <v>26</v>
      </c>
      <c r="I8" s="7">
        <v>41</v>
      </c>
      <c r="J8" s="7">
        <v>136</v>
      </c>
      <c r="K8" s="7">
        <v>355</v>
      </c>
      <c r="L8" s="7">
        <v>68</v>
      </c>
      <c r="M8" s="7">
        <v>134</v>
      </c>
      <c r="N8" s="7">
        <v>264</v>
      </c>
      <c r="O8" s="7">
        <v>44</v>
      </c>
      <c r="P8" s="7">
        <v>16</v>
      </c>
      <c r="Q8" s="7">
        <v>10</v>
      </c>
      <c r="R8" s="7">
        <v>256</v>
      </c>
      <c r="S8" s="7">
        <v>110</v>
      </c>
      <c r="T8" s="7">
        <v>1996</v>
      </c>
    </row>
    <row r="9" spans="2:20">
      <c r="B9" t="s">
        <v>40</v>
      </c>
      <c r="C9" s="7">
        <v>194</v>
      </c>
      <c r="D9" s="7">
        <v>41</v>
      </c>
      <c r="E9" s="7">
        <v>39</v>
      </c>
      <c r="F9" s="7">
        <v>22</v>
      </c>
      <c r="G9" s="7">
        <v>29</v>
      </c>
      <c r="H9" s="7">
        <v>24</v>
      </c>
      <c r="I9" s="7">
        <v>36</v>
      </c>
      <c r="J9" s="7">
        <v>95</v>
      </c>
      <c r="K9" s="7">
        <v>262</v>
      </c>
      <c r="L9" s="7">
        <v>27</v>
      </c>
      <c r="M9" s="7">
        <v>63</v>
      </c>
      <c r="N9" s="7">
        <v>239</v>
      </c>
      <c r="O9" s="7">
        <v>33</v>
      </c>
      <c r="P9" s="7">
        <v>12</v>
      </c>
      <c r="Q9" s="7">
        <v>9</v>
      </c>
      <c r="R9" s="7">
        <v>144</v>
      </c>
      <c r="S9" s="7">
        <v>56</v>
      </c>
      <c r="T9" s="7">
        <v>1325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403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809</v>
      </c>
      <c r="Q10" s="7">
        <v>0</v>
      </c>
      <c r="R10" s="7">
        <v>0</v>
      </c>
      <c r="S10" s="7">
        <v>0</v>
      </c>
      <c r="T10" s="7">
        <v>1212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28</v>
      </c>
    </row>
    <row r="12" spans="2:20">
      <c r="B12" s="1" t="s">
        <v>43</v>
      </c>
      <c r="C12" s="7">
        <v>1693</v>
      </c>
      <c r="D12" s="7">
        <v>343</v>
      </c>
      <c r="E12" s="7">
        <v>191</v>
      </c>
      <c r="F12" s="7">
        <v>330</v>
      </c>
      <c r="G12" s="7">
        <v>639</v>
      </c>
      <c r="H12" s="7">
        <v>139</v>
      </c>
      <c r="I12" s="7">
        <v>315</v>
      </c>
      <c r="J12" s="7">
        <v>540</v>
      </c>
      <c r="K12" s="7">
        <v>2353</v>
      </c>
      <c r="L12" s="7">
        <v>137</v>
      </c>
      <c r="M12" s="7">
        <v>450</v>
      </c>
      <c r="N12" s="7">
        <v>2584</v>
      </c>
      <c r="O12" s="7">
        <v>301</v>
      </c>
      <c r="P12" s="7">
        <v>449</v>
      </c>
      <c r="Q12" s="7">
        <v>74</v>
      </c>
      <c r="R12" s="7">
        <v>1462</v>
      </c>
      <c r="S12" s="7">
        <v>11</v>
      </c>
      <c r="T12" s="7">
        <v>12011</v>
      </c>
    </row>
    <row r="13" spans="2:20">
      <c r="B13" s="1" t="s">
        <v>44</v>
      </c>
      <c r="C13" s="7">
        <v>9</v>
      </c>
      <c r="D13" s="7">
        <v>3</v>
      </c>
      <c r="E13" s="7">
        <v>13</v>
      </c>
      <c r="F13" s="7">
        <v>23</v>
      </c>
      <c r="G13" s="7">
        <v>10</v>
      </c>
      <c r="H13" s="7">
        <v>1</v>
      </c>
      <c r="I13" s="7">
        <v>19</v>
      </c>
      <c r="J13" s="7">
        <v>15</v>
      </c>
      <c r="K13" s="7">
        <v>35</v>
      </c>
      <c r="L13" s="7">
        <v>31</v>
      </c>
      <c r="M13" s="7">
        <v>18</v>
      </c>
      <c r="N13" s="7">
        <v>31</v>
      </c>
      <c r="O13" s="7">
        <v>15</v>
      </c>
      <c r="P13" s="7">
        <v>1</v>
      </c>
      <c r="Q13" s="7">
        <v>2</v>
      </c>
      <c r="R13" s="7">
        <v>17</v>
      </c>
      <c r="S13" s="7">
        <v>8</v>
      </c>
      <c r="T13" s="7">
        <v>251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35</v>
      </c>
      <c r="D15" s="7">
        <v>9</v>
      </c>
      <c r="E15" s="7">
        <v>6</v>
      </c>
      <c r="F15" s="7">
        <v>3</v>
      </c>
      <c r="G15" s="7">
        <v>22</v>
      </c>
      <c r="H15" s="7">
        <v>6</v>
      </c>
      <c r="I15" s="7">
        <v>7</v>
      </c>
      <c r="J15" s="7">
        <v>18</v>
      </c>
      <c r="K15" s="7">
        <v>25</v>
      </c>
      <c r="L15" s="7">
        <v>5</v>
      </c>
      <c r="M15" s="7">
        <v>19</v>
      </c>
      <c r="N15" s="7">
        <v>85</v>
      </c>
      <c r="O15" s="7">
        <v>8</v>
      </c>
      <c r="P15" s="7">
        <v>25</v>
      </c>
      <c r="Q15" s="7">
        <v>2</v>
      </c>
      <c r="R15" s="7">
        <v>20</v>
      </c>
      <c r="S15" s="7">
        <v>72</v>
      </c>
      <c r="T15" s="7">
        <v>367</v>
      </c>
    </row>
    <row r="16" spans="2:20">
      <c r="B16" t="s">
        <v>47</v>
      </c>
      <c r="C16" s="7">
        <v>4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10</v>
      </c>
      <c r="O16" s="7">
        <v>1</v>
      </c>
      <c r="P16" s="7">
        <v>46</v>
      </c>
      <c r="Q16" s="7">
        <v>0</v>
      </c>
      <c r="R16" s="7">
        <v>0</v>
      </c>
      <c r="S16" s="7">
        <v>1</v>
      </c>
      <c r="T16" s="7">
        <v>66</v>
      </c>
    </row>
    <row r="17" spans="2:20">
      <c r="B17" t="s">
        <v>48</v>
      </c>
      <c r="C17" s="7">
        <v>10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16</v>
      </c>
    </row>
    <row r="18" spans="2:20">
      <c r="B18" s="1" t="s">
        <v>49</v>
      </c>
      <c r="C18" s="7">
        <v>1401</v>
      </c>
      <c r="D18" s="7">
        <v>397</v>
      </c>
      <c r="E18" s="7">
        <v>236</v>
      </c>
      <c r="F18" s="7">
        <v>305</v>
      </c>
      <c r="G18" s="7">
        <v>449</v>
      </c>
      <c r="H18" s="7">
        <v>109</v>
      </c>
      <c r="I18" s="7">
        <v>158</v>
      </c>
      <c r="J18" s="7">
        <v>428</v>
      </c>
      <c r="K18" s="7">
        <v>2914</v>
      </c>
      <c r="L18" s="7">
        <v>120</v>
      </c>
      <c r="M18" s="7">
        <v>632</v>
      </c>
      <c r="N18" s="7">
        <v>3194</v>
      </c>
      <c r="O18" s="7">
        <v>237</v>
      </c>
      <c r="P18" s="7">
        <v>1029</v>
      </c>
      <c r="Q18" s="7">
        <v>96</v>
      </c>
      <c r="R18" s="7">
        <v>1183</v>
      </c>
      <c r="S18" s="7">
        <v>0</v>
      </c>
      <c r="T18" s="7">
        <v>12888</v>
      </c>
    </row>
    <row r="19" spans="2:20">
      <c r="B19" s="1" t="s">
        <v>50</v>
      </c>
      <c r="C19" s="7">
        <v>83</v>
      </c>
      <c r="D19" s="7">
        <v>35</v>
      </c>
      <c r="E19" s="7">
        <v>25</v>
      </c>
      <c r="F19" s="7">
        <v>28</v>
      </c>
      <c r="G19" s="7">
        <v>30</v>
      </c>
      <c r="H19" s="7">
        <v>18</v>
      </c>
      <c r="I19" s="7">
        <v>14</v>
      </c>
      <c r="J19" s="7">
        <v>52</v>
      </c>
      <c r="K19" s="7">
        <v>246</v>
      </c>
      <c r="L19" s="7">
        <v>9</v>
      </c>
      <c r="M19" s="7">
        <v>51</v>
      </c>
      <c r="N19" s="7">
        <v>302</v>
      </c>
      <c r="O19" s="7">
        <v>15</v>
      </c>
      <c r="P19" s="7">
        <v>39</v>
      </c>
      <c r="Q19" s="7">
        <v>10</v>
      </c>
      <c r="R19" s="7">
        <v>101</v>
      </c>
      <c r="S19" s="7">
        <v>0</v>
      </c>
      <c r="T19" s="7">
        <v>1058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42</v>
      </c>
      <c r="D22" s="7">
        <v>7</v>
      </c>
      <c r="E22" s="7">
        <v>7</v>
      </c>
      <c r="F22" s="7">
        <v>2</v>
      </c>
      <c r="G22" s="7">
        <v>4</v>
      </c>
      <c r="H22" s="7">
        <v>2</v>
      </c>
      <c r="I22" s="7">
        <v>10</v>
      </c>
      <c r="J22" s="7">
        <v>20</v>
      </c>
      <c r="K22" s="7">
        <v>11</v>
      </c>
      <c r="L22" s="7">
        <v>4</v>
      </c>
      <c r="M22" s="7">
        <v>8</v>
      </c>
      <c r="N22" s="7">
        <v>46</v>
      </c>
      <c r="O22" s="7">
        <v>5</v>
      </c>
      <c r="P22" s="7">
        <v>46</v>
      </c>
      <c r="Q22" s="7">
        <v>1</v>
      </c>
      <c r="R22" s="7">
        <v>8</v>
      </c>
      <c r="S22" s="7">
        <v>22</v>
      </c>
      <c r="T22" s="7">
        <v>245</v>
      </c>
    </row>
    <row r="23" spans="2:20">
      <c r="B23" t="s">
        <v>54</v>
      </c>
      <c r="C23" s="7">
        <v>10786</v>
      </c>
      <c r="D23" s="7">
        <v>1492</v>
      </c>
      <c r="E23" s="7">
        <v>1420</v>
      </c>
      <c r="F23" s="7">
        <v>780</v>
      </c>
      <c r="G23" s="7">
        <v>2732</v>
      </c>
      <c r="H23" s="7">
        <v>729</v>
      </c>
      <c r="I23" s="7">
        <v>2412</v>
      </c>
      <c r="J23" s="7">
        <v>3302</v>
      </c>
      <c r="K23" s="7">
        <v>7143</v>
      </c>
      <c r="L23" s="7">
        <v>2039</v>
      </c>
      <c r="M23" s="7">
        <v>4577</v>
      </c>
      <c r="N23" s="7">
        <v>3630</v>
      </c>
      <c r="O23" s="7">
        <v>1651</v>
      </c>
      <c r="P23" s="7">
        <v>87</v>
      </c>
      <c r="Q23" s="7">
        <v>413</v>
      </c>
      <c r="R23" s="7">
        <v>4892</v>
      </c>
      <c r="S23" s="7">
        <v>5636</v>
      </c>
      <c r="T23" s="7">
        <v>53719</v>
      </c>
    </row>
    <row r="24" spans="2:20">
      <c r="B24" t="s">
        <v>55</v>
      </c>
      <c r="C24" s="7">
        <v>38</v>
      </c>
      <c r="D24" s="7">
        <v>16</v>
      </c>
      <c r="E24" s="7">
        <v>34</v>
      </c>
      <c r="F24" s="7">
        <v>4</v>
      </c>
      <c r="G24" s="7">
        <v>46</v>
      </c>
      <c r="H24" s="7">
        <v>13</v>
      </c>
      <c r="I24" s="7">
        <v>52</v>
      </c>
      <c r="J24" s="7">
        <v>81</v>
      </c>
      <c r="K24" s="7">
        <v>41</v>
      </c>
      <c r="L24" s="7">
        <v>70</v>
      </c>
      <c r="M24" s="7">
        <v>60</v>
      </c>
      <c r="N24" s="7">
        <v>41</v>
      </c>
      <c r="O24" s="7">
        <v>20</v>
      </c>
      <c r="P24" s="7">
        <v>9</v>
      </c>
      <c r="Q24" s="7">
        <v>1</v>
      </c>
      <c r="R24" s="7">
        <v>93</v>
      </c>
      <c r="S24" s="7">
        <v>49</v>
      </c>
      <c r="T24" s="7">
        <v>668</v>
      </c>
    </row>
    <row r="25" spans="2:20">
      <c r="B25" t="s">
        <v>56</v>
      </c>
      <c r="C25" s="7">
        <v>3</v>
      </c>
      <c r="D25" s="7">
        <v>1</v>
      </c>
      <c r="E25" s="7">
        <v>1</v>
      </c>
      <c r="F25" s="7">
        <v>0</v>
      </c>
      <c r="G25" s="7">
        <v>1</v>
      </c>
      <c r="H25" s="7">
        <v>1</v>
      </c>
      <c r="I25" s="7">
        <v>1</v>
      </c>
      <c r="J25" s="7">
        <v>5</v>
      </c>
      <c r="K25" s="7">
        <v>6</v>
      </c>
      <c r="L25" s="7">
        <v>1</v>
      </c>
      <c r="M25" s="7">
        <v>4</v>
      </c>
      <c r="N25" s="7">
        <v>3</v>
      </c>
      <c r="O25" s="7">
        <v>1</v>
      </c>
      <c r="P25" s="7">
        <v>1</v>
      </c>
      <c r="Q25" s="7">
        <v>0</v>
      </c>
      <c r="R25" s="7">
        <v>1</v>
      </c>
      <c r="S25" s="7">
        <v>4</v>
      </c>
      <c r="T25" s="7">
        <v>34</v>
      </c>
    </row>
    <row r="26" spans="2:20">
      <c r="B26" t="s">
        <v>57</v>
      </c>
      <c r="C26" s="7">
        <v>114</v>
      </c>
      <c r="D26" s="7">
        <v>19</v>
      </c>
      <c r="E26" s="7">
        <v>14</v>
      </c>
      <c r="F26" s="7">
        <v>18</v>
      </c>
      <c r="G26" s="7">
        <v>35</v>
      </c>
      <c r="H26" s="7">
        <v>15</v>
      </c>
      <c r="I26" s="7">
        <v>24</v>
      </c>
      <c r="J26" s="7">
        <v>42</v>
      </c>
      <c r="K26" s="7">
        <v>113</v>
      </c>
      <c r="L26" s="7">
        <v>13</v>
      </c>
      <c r="M26" s="7">
        <v>44</v>
      </c>
      <c r="N26" s="7">
        <v>87</v>
      </c>
      <c r="O26" s="7">
        <v>17</v>
      </c>
      <c r="P26" s="7">
        <v>23</v>
      </c>
      <c r="Q26" s="7">
        <v>6</v>
      </c>
      <c r="R26" s="7">
        <v>86</v>
      </c>
      <c r="S26" s="7">
        <v>47</v>
      </c>
      <c r="T26" s="7">
        <v>717</v>
      </c>
    </row>
    <row r="27" spans="2:20">
      <c r="B27" t="s">
        <v>58</v>
      </c>
      <c r="C27" s="7">
        <v>1210</v>
      </c>
      <c r="D27" s="7">
        <v>257</v>
      </c>
      <c r="E27" s="7">
        <v>436</v>
      </c>
      <c r="F27" s="7">
        <v>71</v>
      </c>
      <c r="G27" s="7">
        <v>323</v>
      </c>
      <c r="H27" s="7">
        <v>175</v>
      </c>
      <c r="I27" s="7">
        <v>493</v>
      </c>
      <c r="J27" s="7">
        <v>841</v>
      </c>
      <c r="K27" s="7">
        <v>674</v>
      </c>
      <c r="L27" s="7">
        <v>394</v>
      </c>
      <c r="M27" s="7">
        <v>869</v>
      </c>
      <c r="N27" s="7">
        <v>555</v>
      </c>
      <c r="O27" s="7">
        <v>193</v>
      </c>
      <c r="P27" s="7">
        <v>115</v>
      </c>
      <c r="Q27" s="7">
        <v>76</v>
      </c>
      <c r="R27" s="7">
        <v>563</v>
      </c>
      <c r="S27" s="7">
        <v>130</v>
      </c>
      <c r="T27" s="7">
        <v>7373</v>
      </c>
    </row>
    <row r="28" spans="2:20">
      <c r="B28" s="1" t="s">
        <v>59</v>
      </c>
      <c r="C28" s="7">
        <v>129</v>
      </c>
      <c r="D28" s="7">
        <v>65</v>
      </c>
      <c r="E28" s="7">
        <v>44</v>
      </c>
      <c r="F28" s="7">
        <v>62</v>
      </c>
      <c r="G28" s="7">
        <v>20</v>
      </c>
      <c r="H28" s="7">
        <v>26</v>
      </c>
      <c r="I28" s="7">
        <v>33</v>
      </c>
      <c r="J28" s="7">
        <v>101</v>
      </c>
      <c r="K28" s="7">
        <v>343</v>
      </c>
      <c r="L28" s="7">
        <v>16</v>
      </c>
      <c r="M28" s="7">
        <v>89</v>
      </c>
      <c r="N28" s="7">
        <v>318</v>
      </c>
      <c r="O28" s="7">
        <v>17</v>
      </c>
      <c r="P28" s="7">
        <v>25</v>
      </c>
      <c r="Q28" s="7">
        <v>25</v>
      </c>
      <c r="R28" s="7">
        <v>129</v>
      </c>
      <c r="S28" s="7">
        <v>0</v>
      </c>
      <c r="T28" s="7">
        <v>1442</v>
      </c>
    </row>
    <row r="29" spans="2:20">
      <c r="B29" t="s">
        <v>60</v>
      </c>
      <c r="C29" s="7">
        <v>533</v>
      </c>
      <c r="D29" s="7">
        <v>102</v>
      </c>
      <c r="E29" s="7">
        <v>189</v>
      </c>
      <c r="F29" s="7">
        <v>25</v>
      </c>
      <c r="G29" s="7">
        <v>156</v>
      </c>
      <c r="H29" s="7">
        <v>55</v>
      </c>
      <c r="I29" s="7">
        <v>153</v>
      </c>
      <c r="J29" s="7">
        <v>309</v>
      </c>
      <c r="K29" s="7">
        <v>165</v>
      </c>
      <c r="L29" s="7">
        <v>179</v>
      </c>
      <c r="M29" s="7">
        <v>343</v>
      </c>
      <c r="N29" s="7">
        <v>225</v>
      </c>
      <c r="O29" s="7">
        <v>82</v>
      </c>
      <c r="P29" s="7">
        <v>6</v>
      </c>
      <c r="Q29" s="7">
        <v>33</v>
      </c>
      <c r="R29" s="7">
        <v>168</v>
      </c>
      <c r="S29" s="7">
        <v>20</v>
      </c>
      <c r="T29" s="7">
        <v>2741</v>
      </c>
    </row>
    <row r="30" spans="2:20">
      <c r="B30" t="s">
        <v>61</v>
      </c>
      <c r="C30" s="7">
        <v>579</v>
      </c>
      <c r="D30" s="7">
        <v>80</v>
      </c>
      <c r="E30" s="7">
        <v>209</v>
      </c>
      <c r="F30" s="7">
        <v>15</v>
      </c>
      <c r="G30" s="7">
        <v>153</v>
      </c>
      <c r="H30" s="7">
        <v>98</v>
      </c>
      <c r="I30" s="7">
        <v>323</v>
      </c>
      <c r="J30" s="7">
        <v>440</v>
      </c>
      <c r="K30" s="7">
        <v>169</v>
      </c>
      <c r="L30" s="7">
        <v>200</v>
      </c>
      <c r="M30" s="7">
        <v>439</v>
      </c>
      <c r="N30" s="7">
        <v>95</v>
      </c>
      <c r="O30" s="7">
        <v>99</v>
      </c>
      <c r="P30" s="7">
        <v>45</v>
      </c>
      <c r="Q30" s="7">
        <v>19</v>
      </c>
      <c r="R30" s="7">
        <v>289</v>
      </c>
      <c r="S30" s="7">
        <v>106</v>
      </c>
      <c r="T30" s="7">
        <v>3358</v>
      </c>
    </row>
    <row r="31" spans="2:20">
      <c r="B31" t="s">
        <v>62</v>
      </c>
      <c r="C31" s="7">
        <v>5</v>
      </c>
      <c r="D31" s="7">
        <v>12</v>
      </c>
      <c r="E31" s="7">
        <v>3</v>
      </c>
      <c r="F31" s="7">
        <v>1</v>
      </c>
      <c r="G31" s="7">
        <v>0</v>
      </c>
      <c r="H31" s="7">
        <v>-1</v>
      </c>
      <c r="I31" s="7">
        <v>1</v>
      </c>
      <c r="J31" s="7">
        <v>8</v>
      </c>
      <c r="K31" s="7">
        <v>19</v>
      </c>
      <c r="L31" s="7">
        <v>2</v>
      </c>
      <c r="M31" s="7">
        <v>2</v>
      </c>
      <c r="N31" s="7">
        <v>20</v>
      </c>
      <c r="O31" s="7">
        <v>2</v>
      </c>
      <c r="P31" s="7">
        <v>4</v>
      </c>
      <c r="Q31" s="7">
        <v>1</v>
      </c>
      <c r="R31" s="7">
        <v>5</v>
      </c>
      <c r="S31" s="7">
        <v>5</v>
      </c>
      <c r="T31" s="7">
        <v>89</v>
      </c>
    </row>
    <row r="32" spans="2:20">
      <c r="B32" s="1" t="s">
        <v>63</v>
      </c>
      <c r="C32" s="7">
        <v>-36</v>
      </c>
      <c r="D32" s="7">
        <v>-2</v>
      </c>
      <c r="E32" s="7">
        <v>-9</v>
      </c>
      <c r="F32" s="7">
        <v>-32</v>
      </c>
      <c r="G32" s="7">
        <v>-6</v>
      </c>
      <c r="H32" s="7">
        <v>-3</v>
      </c>
      <c r="I32" s="7">
        <v>-17</v>
      </c>
      <c r="J32" s="7">
        <v>-17</v>
      </c>
      <c r="K32" s="7">
        <v>-22</v>
      </c>
      <c r="L32" s="7">
        <v>-3</v>
      </c>
      <c r="M32" s="7">
        <v>-4</v>
      </c>
      <c r="N32" s="7">
        <v>-103</v>
      </c>
      <c r="O32" s="7">
        <v>-7</v>
      </c>
      <c r="P32" s="7">
        <v>35</v>
      </c>
      <c r="Q32" s="7">
        <v>-2</v>
      </c>
      <c r="R32" s="7">
        <v>-28</v>
      </c>
      <c r="S32" s="7">
        <v>-1</v>
      </c>
      <c r="T32" s="7">
        <v>-257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3315</v>
      </c>
      <c r="D36" s="7">
        <f t="shared" ref="D36:T36" si="0">D10+D11+D12+D13+D18+D19+D28</f>
        <v>843</v>
      </c>
      <c r="E36" s="7">
        <f t="shared" si="0"/>
        <v>509</v>
      </c>
      <c r="F36" s="7">
        <f t="shared" si="0"/>
        <v>748</v>
      </c>
      <c r="G36" s="7">
        <f t="shared" si="0"/>
        <v>1578</v>
      </c>
      <c r="H36" s="7">
        <f t="shared" si="0"/>
        <v>293</v>
      </c>
      <c r="I36" s="7">
        <f t="shared" si="0"/>
        <v>539</v>
      </c>
      <c r="J36" s="7">
        <f t="shared" si="0"/>
        <v>1136</v>
      </c>
      <c r="K36" s="7">
        <f t="shared" si="0"/>
        <v>5891</v>
      </c>
      <c r="L36" s="7">
        <f t="shared" si="0"/>
        <v>313</v>
      </c>
      <c r="M36" s="7">
        <f t="shared" si="0"/>
        <v>1240</v>
      </c>
      <c r="N36" s="7">
        <f t="shared" si="0"/>
        <v>6429</v>
      </c>
      <c r="O36" s="7">
        <f t="shared" si="0"/>
        <v>585</v>
      </c>
      <c r="P36" s="7">
        <f t="shared" si="0"/>
        <v>2353</v>
      </c>
      <c r="Q36" s="7">
        <f t="shared" si="0"/>
        <v>207</v>
      </c>
      <c r="R36" s="7">
        <f t="shared" si="0"/>
        <v>2892</v>
      </c>
      <c r="S36" s="7">
        <f t="shared" si="0"/>
        <v>19</v>
      </c>
      <c r="T36" s="7">
        <f t="shared" si="0"/>
        <v>28890</v>
      </c>
    </row>
    <row r="37" spans="2:20">
      <c r="B37" s="1" t="s">
        <v>65</v>
      </c>
      <c r="C37" s="8">
        <f>C32+C36</f>
        <v>3279</v>
      </c>
      <c r="D37" s="8">
        <f t="shared" ref="D37:T37" si="1">D32+D36</f>
        <v>841</v>
      </c>
      <c r="E37" s="8">
        <f t="shared" si="1"/>
        <v>500</v>
      </c>
      <c r="F37" s="8">
        <f t="shared" si="1"/>
        <v>716</v>
      </c>
      <c r="G37" s="8">
        <f t="shared" si="1"/>
        <v>1572</v>
      </c>
      <c r="H37" s="8">
        <f t="shared" si="1"/>
        <v>290</v>
      </c>
      <c r="I37" s="8">
        <f t="shared" si="1"/>
        <v>522</v>
      </c>
      <c r="J37" s="8">
        <f t="shared" si="1"/>
        <v>1119</v>
      </c>
      <c r="K37" s="8">
        <f t="shared" si="1"/>
        <v>5869</v>
      </c>
      <c r="L37" s="8">
        <f t="shared" si="1"/>
        <v>310</v>
      </c>
      <c r="M37" s="8">
        <f t="shared" si="1"/>
        <v>1236</v>
      </c>
      <c r="N37" s="8">
        <f t="shared" si="1"/>
        <v>6326</v>
      </c>
      <c r="O37" s="8">
        <f t="shared" si="1"/>
        <v>578</v>
      </c>
      <c r="P37" s="8">
        <f t="shared" si="1"/>
        <v>2388</v>
      </c>
      <c r="Q37" s="8">
        <f t="shared" si="1"/>
        <v>205</v>
      </c>
      <c r="R37" s="8">
        <f t="shared" si="1"/>
        <v>2864</v>
      </c>
      <c r="S37" s="8">
        <f t="shared" si="1"/>
        <v>18</v>
      </c>
      <c r="T37" s="8">
        <f t="shared" si="1"/>
        <v>28633</v>
      </c>
    </row>
    <row r="38" spans="2:20">
      <c r="C38" s="7"/>
      <c r="D38" s="7"/>
    </row>
    <row r="39" spans="2:20">
      <c r="B39" t="s">
        <v>66</v>
      </c>
      <c r="C39" s="7">
        <f>C23</f>
        <v>10786</v>
      </c>
      <c r="D39" s="7">
        <f t="shared" ref="D39:T39" si="2">D23</f>
        <v>1492</v>
      </c>
      <c r="E39" s="7">
        <f t="shared" si="2"/>
        <v>1420</v>
      </c>
      <c r="F39" s="7">
        <f t="shared" si="2"/>
        <v>780</v>
      </c>
      <c r="G39" s="7">
        <f t="shared" si="2"/>
        <v>2732</v>
      </c>
      <c r="H39" s="7">
        <f t="shared" si="2"/>
        <v>729</v>
      </c>
      <c r="I39" s="7">
        <f t="shared" si="2"/>
        <v>2412</v>
      </c>
      <c r="J39" s="7">
        <f t="shared" si="2"/>
        <v>3302</v>
      </c>
      <c r="K39" s="7">
        <f t="shared" si="2"/>
        <v>7143</v>
      </c>
      <c r="L39" s="7">
        <f t="shared" si="2"/>
        <v>2039</v>
      </c>
      <c r="M39" s="7">
        <f t="shared" si="2"/>
        <v>4577</v>
      </c>
      <c r="N39" s="7">
        <f t="shared" si="2"/>
        <v>3630</v>
      </c>
      <c r="O39" s="7">
        <f t="shared" si="2"/>
        <v>1651</v>
      </c>
      <c r="P39" s="7">
        <f t="shared" si="2"/>
        <v>87</v>
      </c>
      <c r="Q39" s="7">
        <f t="shared" si="2"/>
        <v>413</v>
      </c>
      <c r="R39" s="7">
        <f t="shared" si="2"/>
        <v>4892</v>
      </c>
      <c r="S39" s="7">
        <f t="shared" si="2"/>
        <v>5636</v>
      </c>
      <c r="T39" s="7">
        <f t="shared" si="2"/>
        <v>53719</v>
      </c>
    </row>
    <row r="40" spans="2:20">
      <c r="B40" t="s">
        <v>67</v>
      </c>
      <c r="C40" s="7">
        <f>C29</f>
        <v>533</v>
      </c>
      <c r="D40" s="7">
        <f t="shared" ref="D40:T40" si="3">D29</f>
        <v>102</v>
      </c>
      <c r="E40" s="7">
        <f t="shared" si="3"/>
        <v>189</v>
      </c>
      <c r="F40" s="7">
        <f t="shared" si="3"/>
        <v>25</v>
      </c>
      <c r="G40" s="7">
        <f t="shared" si="3"/>
        <v>156</v>
      </c>
      <c r="H40" s="7">
        <f t="shared" si="3"/>
        <v>55</v>
      </c>
      <c r="I40" s="7">
        <f t="shared" si="3"/>
        <v>153</v>
      </c>
      <c r="J40" s="7">
        <f t="shared" si="3"/>
        <v>309</v>
      </c>
      <c r="K40" s="7">
        <f t="shared" si="3"/>
        <v>165</v>
      </c>
      <c r="L40" s="7">
        <f t="shared" si="3"/>
        <v>179</v>
      </c>
      <c r="M40" s="7">
        <f t="shared" si="3"/>
        <v>343</v>
      </c>
      <c r="N40" s="7">
        <f t="shared" si="3"/>
        <v>225</v>
      </c>
      <c r="O40" s="7">
        <f t="shared" si="3"/>
        <v>82</v>
      </c>
      <c r="P40" s="7">
        <f t="shared" si="3"/>
        <v>6</v>
      </c>
      <c r="Q40" s="7">
        <f t="shared" si="3"/>
        <v>33</v>
      </c>
      <c r="R40" s="7">
        <f t="shared" si="3"/>
        <v>168</v>
      </c>
      <c r="S40" s="7">
        <f t="shared" si="3"/>
        <v>20</v>
      </c>
      <c r="T40" s="7">
        <f t="shared" si="3"/>
        <v>2741</v>
      </c>
    </row>
    <row r="41" spans="2:20">
      <c r="B41" s="1" t="s">
        <v>68</v>
      </c>
      <c r="C41" s="8">
        <f>C39+C40</f>
        <v>11319</v>
      </c>
      <c r="D41" s="8">
        <f t="shared" ref="D41:T41" si="4">D39+D40</f>
        <v>1594</v>
      </c>
      <c r="E41" s="8">
        <f t="shared" si="4"/>
        <v>1609</v>
      </c>
      <c r="F41" s="8">
        <f t="shared" si="4"/>
        <v>805</v>
      </c>
      <c r="G41" s="8">
        <f t="shared" si="4"/>
        <v>2888</v>
      </c>
      <c r="H41" s="8">
        <f t="shared" si="4"/>
        <v>784</v>
      </c>
      <c r="I41" s="8">
        <f t="shared" si="4"/>
        <v>2565</v>
      </c>
      <c r="J41" s="8">
        <f t="shared" si="4"/>
        <v>3611</v>
      </c>
      <c r="K41" s="8">
        <f t="shared" si="4"/>
        <v>7308</v>
      </c>
      <c r="L41" s="8">
        <f t="shared" si="4"/>
        <v>2218</v>
      </c>
      <c r="M41" s="8">
        <f t="shared" si="4"/>
        <v>4920</v>
      </c>
      <c r="N41" s="8">
        <f t="shared" si="4"/>
        <v>3855</v>
      </c>
      <c r="O41" s="8">
        <f t="shared" si="4"/>
        <v>1733</v>
      </c>
      <c r="P41" s="8">
        <f t="shared" si="4"/>
        <v>93</v>
      </c>
      <c r="Q41" s="8">
        <f t="shared" si="4"/>
        <v>446</v>
      </c>
      <c r="R41" s="8">
        <f t="shared" si="4"/>
        <v>5060</v>
      </c>
      <c r="S41" s="8">
        <f t="shared" si="4"/>
        <v>5656</v>
      </c>
      <c r="T41" s="8">
        <f t="shared" si="4"/>
        <v>56460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1553</v>
      </c>
      <c r="D43" s="8">
        <f t="shared" ref="D43:T43" si="5">D5-D41-D37</f>
        <v>307</v>
      </c>
      <c r="E43" s="8">
        <f t="shared" si="5"/>
        <v>401</v>
      </c>
      <c r="F43" s="8">
        <f t="shared" si="5"/>
        <v>151</v>
      </c>
      <c r="G43" s="8">
        <f t="shared" si="5"/>
        <v>455</v>
      </c>
      <c r="H43" s="8">
        <f t="shared" si="5"/>
        <v>210</v>
      </c>
      <c r="I43" s="8">
        <f t="shared" si="5"/>
        <v>565</v>
      </c>
      <c r="J43" s="8">
        <f t="shared" si="5"/>
        <v>897</v>
      </c>
      <c r="K43" s="8">
        <f t="shared" si="5"/>
        <v>1337</v>
      </c>
      <c r="L43" s="8">
        <f t="shared" si="5"/>
        <v>429</v>
      </c>
      <c r="M43" s="8">
        <f t="shared" si="5"/>
        <v>902</v>
      </c>
      <c r="N43" s="8">
        <f t="shared" si="5"/>
        <v>1127</v>
      </c>
      <c r="O43" s="8">
        <f t="shared" si="5"/>
        <v>263</v>
      </c>
      <c r="P43" s="8">
        <f t="shared" si="5"/>
        <v>252</v>
      </c>
      <c r="Q43" s="8">
        <f t="shared" si="5"/>
        <v>67</v>
      </c>
      <c r="R43" s="8">
        <f t="shared" si="5"/>
        <v>1097</v>
      </c>
      <c r="S43" s="8">
        <f t="shared" si="5"/>
        <v>592</v>
      </c>
      <c r="T43" s="8">
        <f t="shared" si="5"/>
        <v>10605</v>
      </c>
    </row>
    <row r="44" spans="2:20">
      <c r="B44" s="1" t="s">
        <v>69</v>
      </c>
      <c r="C44" s="8">
        <f>C37+C41+C43</f>
        <v>16151</v>
      </c>
      <c r="D44" s="8">
        <f t="shared" ref="D44:T44" si="6">D37+D41+D43</f>
        <v>2742</v>
      </c>
      <c r="E44" s="8">
        <f t="shared" si="6"/>
        <v>2510</v>
      </c>
      <c r="F44" s="8">
        <f t="shared" si="6"/>
        <v>1672</v>
      </c>
      <c r="G44" s="8">
        <f t="shared" si="6"/>
        <v>4915</v>
      </c>
      <c r="H44" s="8">
        <f t="shared" si="6"/>
        <v>1284</v>
      </c>
      <c r="I44" s="8">
        <f t="shared" si="6"/>
        <v>3652</v>
      </c>
      <c r="J44" s="8">
        <f t="shared" si="6"/>
        <v>5627</v>
      </c>
      <c r="K44" s="8">
        <f t="shared" si="6"/>
        <v>14514</v>
      </c>
      <c r="L44" s="8">
        <f t="shared" si="6"/>
        <v>2957</v>
      </c>
      <c r="M44" s="8">
        <f t="shared" si="6"/>
        <v>7058</v>
      </c>
      <c r="N44" s="8">
        <f t="shared" si="6"/>
        <v>11308</v>
      </c>
      <c r="O44" s="8">
        <f t="shared" si="6"/>
        <v>2574</v>
      </c>
      <c r="P44" s="8">
        <f t="shared" si="6"/>
        <v>2733</v>
      </c>
      <c r="Q44" s="8">
        <f t="shared" si="6"/>
        <v>718</v>
      </c>
      <c r="R44" s="8">
        <f t="shared" si="6"/>
        <v>9021</v>
      </c>
      <c r="S44" s="8">
        <f t="shared" si="6"/>
        <v>6266</v>
      </c>
      <c r="T44" s="8">
        <f t="shared" si="6"/>
        <v>95698</v>
      </c>
    </row>
    <row r="45" spans="2:20">
      <c r="B45" s="1"/>
      <c r="C45" s="8"/>
      <c r="D45" s="8"/>
    </row>
    <row r="46" spans="2:20">
      <c r="B46" s="1" t="s">
        <v>92</v>
      </c>
      <c r="C46" s="7">
        <v>100888</v>
      </c>
      <c r="D46" s="7">
        <v>23411</v>
      </c>
      <c r="E46" s="7">
        <v>16315</v>
      </c>
      <c r="F46" s="7">
        <v>18780</v>
      </c>
      <c r="G46" s="7">
        <v>30246</v>
      </c>
      <c r="H46" s="7">
        <v>9198</v>
      </c>
      <c r="I46" s="7">
        <v>25416</v>
      </c>
      <c r="J46" s="7">
        <v>40385</v>
      </c>
      <c r="K46" s="7">
        <v>141450</v>
      </c>
      <c r="L46" s="7">
        <v>12238</v>
      </c>
      <c r="M46" s="7">
        <v>38451</v>
      </c>
      <c r="N46" s="7">
        <v>133559</v>
      </c>
      <c r="O46" s="7">
        <v>18598</v>
      </c>
      <c r="P46" s="7">
        <v>12741</v>
      </c>
      <c r="Q46" s="7">
        <v>5534</v>
      </c>
      <c r="R46" s="7">
        <v>73247</v>
      </c>
      <c r="S46" s="7">
        <v>46167</v>
      </c>
      <c r="T46" s="7">
        <v>749288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16587</v>
      </c>
      <c r="D50">
        <v>2854</v>
      </c>
      <c r="E50">
        <v>2534</v>
      </c>
      <c r="F50">
        <v>1896</v>
      </c>
      <c r="G50">
        <v>4926</v>
      </c>
      <c r="H50">
        <v>1256</v>
      </c>
      <c r="I50">
        <v>3890</v>
      </c>
      <c r="J50">
        <v>5608</v>
      </c>
      <c r="K50">
        <v>15038</v>
      </c>
      <c r="L50">
        <v>2768</v>
      </c>
      <c r="M50">
        <v>7055</v>
      </c>
      <c r="N50">
        <v>12539</v>
      </c>
      <c r="O50">
        <v>2683</v>
      </c>
      <c r="P50">
        <v>2672</v>
      </c>
      <c r="Q50">
        <v>726</v>
      </c>
      <c r="R50">
        <v>10152</v>
      </c>
      <c r="S50">
        <v>6171</v>
      </c>
      <c r="T50">
        <v>99351</v>
      </c>
    </row>
    <row r="51" spans="2:20">
      <c r="B51" t="s">
        <v>71</v>
      </c>
      <c r="C51">
        <v>13659</v>
      </c>
      <c r="D51">
        <v>2219</v>
      </c>
      <c r="E51">
        <v>1740</v>
      </c>
      <c r="F51">
        <v>1457</v>
      </c>
      <c r="G51">
        <v>4051</v>
      </c>
      <c r="H51">
        <v>880</v>
      </c>
      <c r="I51">
        <v>2805</v>
      </c>
      <c r="J51">
        <v>3926</v>
      </c>
      <c r="K51">
        <v>12869</v>
      </c>
      <c r="L51">
        <v>2049</v>
      </c>
      <c r="M51">
        <v>5591</v>
      </c>
      <c r="N51">
        <v>9797</v>
      </c>
      <c r="O51">
        <v>2176</v>
      </c>
      <c r="P51">
        <v>2131</v>
      </c>
      <c r="Q51">
        <v>525</v>
      </c>
      <c r="R51">
        <v>8153</v>
      </c>
      <c r="S51">
        <v>5142</v>
      </c>
      <c r="T51">
        <v>79168</v>
      </c>
    </row>
    <row r="52" spans="2:20">
      <c r="B52" t="s">
        <v>25</v>
      </c>
      <c r="C52">
        <v>7848</v>
      </c>
      <c r="D52">
        <v>1300</v>
      </c>
      <c r="E52">
        <v>1008</v>
      </c>
      <c r="F52">
        <v>698</v>
      </c>
      <c r="G52">
        <v>2103</v>
      </c>
      <c r="H52">
        <v>494</v>
      </c>
      <c r="I52">
        <v>1612</v>
      </c>
      <c r="J52">
        <v>2441</v>
      </c>
      <c r="K52">
        <v>5113</v>
      </c>
      <c r="L52">
        <v>1216</v>
      </c>
      <c r="M52">
        <v>2945</v>
      </c>
      <c r="N52">
        <v>5078</v>
      </c>
      <c r="O52">
        <v>1273</v>
      </c>
      <c r="P52">
        <v>791</v>
      </c>
      <c r="Q52">
        <v>294</v>
      </c>
      <c r="R52">
        <v>4116</v>
      </c>
      <c r="S52">
        <v>2718</v>
      </c>
      <c r="T52">
        <v>41048</v>
      </c>
    </row>
    <row r="53" spans="2:20">
      <c r="B53" t="s">
        <v>26</v>
      </c>
      <c r="C53">
        <v>2204</v>
      </c>
      <c r="D53">
        <v>339</v>
      </c>
      <c r="E53">
        <v>274</v>
      </c>
      <c r="F53">
        <v>233</v>
      </c>
      <c r="G53">
        <v>710</v>
      </c>
      <c r="H53">
        <v>173</v>
      </c>
      <c r="I53">
        <v>344</v>
      </c>
      <c r="J53">
        <v>538</v>
      </c>
      <c r="K53">
        <v>1949</v>
      </c>
      <c r="L53">
        <v>318</v>
      </c>
      <c r="M53">
        <v>996</v>
      </c>
      <c r="N53">
        <v>1695</v>
      </c>
      <c r="O53">
        <v>315</v>
      </c>
      <c r="P53">
        <v>237</v>
      </c>
      <c r="Q53">
        <v>99</v>
      </c>
      <c r="R53">
        <v>1493</v>
      </c>
      <c r="S53">
        <v>936</v>
      </c>
      <c r="T53">
        <v>12853</v>
      </c>
    </row>
    <row r="54" spans="2:20">
      <c r="B54" t="s">
        <v>44</v>
      </c>
      <c r="C54">
        <v>10</v>
      </c>
      <c r="D54">
        <v>1</v>
      </c>
      <c r="E54">
        <v>2</v>
      </c>
      <c r="F54">
        <v>2</v>
      </c>
      <c r="G54">
        <v>2</v>
      </c>
      <c r="H54">
        <v>1</v>
      </c>
      <c r="I54">
        <v>3</v>
      </c>
      <c r="J54">
        <v>3</v>
      </c>
      <c r="K54">
        <v>6</v>
      </c>
      <c r="L54">
        <v>2</v>
      </c>
      <c r="M54">
        <v>10</v>
      </c>
      <c r="N54">
        <v>17</v>
      </c>
      <c r="O54">
        <v>2</v>
      </c>
      <c r="P54">
        <v>0</v>
      </c>
      <c r="Q54">
        <v>0</v>
      </c>
      <c r="R54">
        <v>6</v>
      </c>
      <c r="S54">
        <v>3</v>
      </c>
      <c r="T54">
        <v>70</v>
      </c>
    </row>
    <row r="55" spans="2:20">
      <c r="B55" t="s">
        <v>72</v>
      </c>
      <c r="C55">
        <v>28</v>
      </c>
      <c r="D55">
        <v>7</v>
      </c>
      <c r="E55">
        <v>7</v>
      </c>
      <c r="F55">
        <v>12</v>
      </c>
      <c r="G55">
        <v>25</v>
      </c>
      <c r="H55">
        <v>4</v>
      </c>
      <c r="I55">
        <v>58</v>
      </c>
      <c r="J55">
        <v>7</v>
      </c>
      <c r="K55">
        <v>173</v>
      </c>
      <c r="L55">
        <v>10</v>
      </c>
      <c r="M55">
        <v>22</v>
      </c>
      <c r="N55">
        <v>280</v>
      </c>
      <c r="O55">
        <v>6</v>
      </c>
      <c r="P55">
        <v>15</v>
      </c>
      <c r="Q55">
        <v>11</v>
      </c>
      <c r="R55">
        <v>59</v>
      </c>
      <c r="S55">
        <v>52</v>
      </c>
      <c r="T55">
        <v>776</v>
      </c>
    </row>
    <row r="56" spans="2:20">
      <c r="B56" t="s">
        <v>45</v>
      </c>
      <c r="C56">
        <v>117</v>
      </c>
      <c r="D56">
        <v>34</v>
      </c>
      <c r="E56">
        <v>26</v>
      </c>
      <c r="F56">
        <v>9</v>
      </c>
      <c r="G56">
        <v>26</v>
      </c>
      <c r="H56">
        <v>15</v>
      </c>
      <c r="I56">
        <v>42</v>
      </c>
      <c r="J56">
        <v>69</v>
      </c>
      <c r="K56">
        <v>204</v>
      </c>
      <c r="L56">
        <v>79</v>
      </c>
      <c r="M56">
        <v>93</v>
      </c>
      <c r="N56">
        <v>125</v>
      </c>
      <c r="O56">
        <v>21</v>
      </c>
      <c r="P56">
        <v>27</v>
      </c>
      <c r="Q56">
        <v>6</v>
      </c>
      <c r="R56">
        <v>107</v>
      </c>
      <c r="S56">
        <v>47</v>
      </c>
      <c r="T56">
        <v>1047</v>
      </c>
    </row>
    <row r="57" spans="2:20">
      <c r="B57" t="s">
        <v>73</v>
      </c>
      <c r="C57">
        <v>428</v>
      </c>
      <c r="D57">
        <v>43</v>
      </c>
      <c r="E57">
        <v>39</v>
      </c>
      <c r="F57">
        <v>26</v>
      </c>
      <c r="G57">
        <v>37</v>
      </c>
      <c r="H57">
        <v>13</v>
      </c>
      <c r="I57">
        <v>31</v>
      </c>
      <c r="J57">
        <v>57</v>
      </c>
      <c r="K57">
        <v>532</v>
      </c>
      <c r="L57">
        <v>30</v>
      </c>
      <c r="M57">
        <v>164</v>
      </c>
      <c r="N57">
        <v>323</v>
      </c>
      <c r="O57">
        <v>32</v>
      </c>
      <c r="P57">
        <v>44</v>
      </c>
      <c r="Q57">
        <v>6</v>
      </c>
      <c r="R57">
        <v>302</v>
      </c>
      <c r="S57">
        <v>51</v>
      </c>
      <c r="T57">
        <v>2158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</row>
    <row r="60" spans="2:20">
      <c r="B60" t="s">
        <v>75</v>
      </c>
      <c r="C60">
        <v>313</v>
      </c>
      <c r="D60">
        <v>36</v>
      </c>
      <c r="E60">
        <v>65</v>
      </c>
      <c r="F60">
        <v>4</v>
      </c>
      <c r="G60">
        <v>46</v>
      </c>
      <c r="H60">
        <v>17</v>
      </c>
      <c r="I60">
        <v>53</v>
      </c>
      <c r="J60">
        <v>61</v>
      </c>
      <c r="K60">
        <v>167</v>
      </c>
      <c r="L60">
        <v>8</v>
      </c>
      <c r="M60">
        <v>106</v>
      </c>
      <c r="N60">
        <v>91</v>
      </c>
      <c r="O60">
        <v>25</v>
      </c>
      <c r="P60">
        <v>88</v>
      </c>
      <c r="Q60">
        <v>3</v>
      </c>
      <c r="R60">
        <v>47</v>
      </c>
      <c r="S60">
        <v>34</v>
      </c>
      <c r="T60">
        <v>1164</v>
      </c>
    </row>
    <row r="61" spans="2:20">
      <c r="B61" t="s">
        <v>76</v>
      </c>
      <c r="C61">
        <v>2349</v>
      </c>
      <c r="D61">
        <v>380</v>
      </c>
      <c r="E61">
        <v>242</v>
      </c>
      <c r="F61">
        <v>202</v>
      </c>
      <c r="G61">
        <v>548</v>
      </c>
      <c r="H61">
        <v>131</v>
      </c>
      <c r="I61">
        <v>398</v>
      </c>
      <c r="J61">
        <v>642</v>
      </c>
      <c r="K61">
        <v>4156</v>
      </c>
      <c r="L61">
        <v>281</v>
      </c>
      <c r="M61">
        <v>1086</v>
      </c>
      <c r="N61">
        <v>1546</v>
      </c>
      <c r="O61">
        <v>418</v>
      </c>
      <c r="P61">
        <v>283</v>
      </c>
      <c r="Q61">
        <v>78</v>
      </c>
      <c r="R61">
        <v>1627</v>
      </c>
      <c r="S61">
        <v>955</v>
      </c>
      <c r="T61">
        <v>15322</v>
      </c>
    </row>
    <row r="62" spans="2:20">
      <c r="B62" t="s">
        <v>77</v>
      </c>
      <c r="C62">
        <v>10</v>
      </c>
      <c r="D62">
        <v>1</v>
      </c>
      <c r="E62">
        <v>1</v>
      </c>
      <c r="F62">
        <v>0</v>
      </c>
      <c r="G62">
        <v>1</v>
      </c>
      <c r="H62">
        <v>1</v>
      </c>
      <c r="I62">
        <v>1</v>
      </c>
      <c r="J62">
        <v>5</v>
      </c>
      <c r="K62">
        <v>10</v>
      </c>
      <c r="L62">
        <v>1</v>
      </c>
      <c r="M62">
        <v>4</v>
      </c>
      <c r="N62">
        <v>4</v>
      </c>
      <c r="O62">
        <v>3</v>
      </c>
      <c r="P62">
        <v>2</v>
      </c>
      <c r="Q62">
        <v>0</v>
      </c>
      <c r="R62">
        <v>5</v>
      </c>
      <c r="S62">
        <v>5</v>
      </c>
      <c r="T62">
        <v>54</v>
      </c>
    </row>
    <row r="63" spans="2:20">
      <c r="B63" t="s">
        <v>54</v>
      </c>
      <c r="C63">
        <v>166</v>
      </c>
      <c r="D63">
        <v>57</v>
      </c>
      <c r="E63">
        <v>37</v>
      </c>
      <c r="F63">
        <v>245</v>
      </c>
      <c r="G63">
        <v>480</v>
      </c>
      <c r="H63">
        <v>10</v>
      </c>
      <c r="I63">
        <v>151</v>
      </c>
      <c r="J63">
        <v>66</v>
      </c>
      <c r="K63">
        <v>318</v>
      </c>
      <c r="L63">
        <v>75</v>
      </c>
      <c r="M63">
        <v>77</v>
      </c>
      <c r="N63">
        <v>395</v>
      </c>
      <c r="O63">
        <v>37</v>
      </c>
      <c r="P63">
        <v>589</v>
      </c>
      <c r="Q63">
        <v>16</v>
      </c>
      <c r="R63">
        <v>186</v>
      </c>
      <c r="S63">
        <v>149</v>
      </c>
      <c r="T63">
        <v>3052</v>
      </c>
    </row>
    <row r="64" spans="2:20">
      <c r="B64" t="s">
        <v>55</v>
      </c>
      <c r="C64">
        <v>7</v>
      </c>
      <c r="D64">
        <v>1</v>
      </c>
      <c r="E64">
        <v>0</v>
      </c>
      <c r="F64">
        <v>3</v>
      </c>
      <c r="G64">
        <v>1</v>
      </c>
      <c r="H64">
        <v>0</v>
      </c>
      <c r="I64">
        <v>8</v>
      </c>
      <c r="J64">
        <v>0</v>
      </c>
      <c r="K64">
        <v>1</v>
      </c>
      <c r="L64">
        <v>0</v>
      </c>
      <c r="M64">
        <v>3</v>
      </c>
      <c r="N64">
        <v>5</v>
      </c>
      <c r="O64">
        <v>1</v>
      </c>
      <c r="P64">
        <v>11</v>
      </c>
      <c r="Q64">
        <v>0</v>
      </c>
      <c r="R64">
        <v>5</v>
      </c>
      <c r="S64">
        <v>10</v>
      </c>
      <c r="T64">
        <v>56</v>
      </c>
    </row>
    <row r="65" spans="2:20">
      <c r="B65" t="s">
        <v>57</v>
      </c>
      <c r="C65">
        <v>179</v>
      </c>
      <c r="D65">
        <v>20</v>
      </c>
      <c r="E65">
        <v>39</v>
      </c>
      <c r="F65">
        <v>23</v>
      </c>
      <c r="G65">
        <v>72</v>
      </c>
      <c r="H65">
        <v>21</v>
      </c>
      <c r="I65">
        <v>104</v>
      </c>
      <c r="J65">
        <v>36</v>
      </c>
      <c r="K65">
        <v>240</v>
      </c>
      <c r="L65">
        <v>28</v>
      </c>
      <c r="M65">
        <v>85</v>
      </c>
      <c r="N65">
        <v>237</v>
      </c>
      <c r="O65">
        <v>43</v>
      </c>
      <c r="P65">
        <v>44</v>
      </c>
      <c r="Q65">
        <v>12</v>
      </c>
      <c r="R65">
        <v>200</v>
      </c>
      <c r="S65">
        <v>182</v>
      </c>
      <c r="T65">
        <v>1565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2928</v>
      </c>
      <c r="D68">
        <v>635</v>
      </c>
      <c r="E68">
        <v>794</v>
      </c>
      <c r="F68">
        <v>439</v>
      </c>
      <c r="G68">
        <v>875</v>
      </c>
      <c r="H68">
        <v>376</v>
      </c>
      <c r="I68">
        <v>1085</v>
      </c>
      <c r="J68">
        <v>1682</v>
      </c>
      <c r="K68">
        <v>2169</v>
      </c>
      <c r="L68">
        <v>719</v>
      </c>
      <c r="M68">
        <v>1464</v>
      </c>
      <c r="N68">
        <v>2742</v>
      </c>
      <c r="O68">
        <v>507</v>
      </c>
      <c r="P68">
        <v>541</v>
      </c>
      <c r="Q68">
        <v>201</v>
      </c>
      <c r="R68">
        <v>1999</v>
      </c>
      <c r="S68">
        <v>1029</v>
      </c>
      <c r="T68">
        <v>20183</v>
      </c>
    </row>
    <row r="69" spans="2:20">
      <c r="B69" t="s">
        <v>81</v>
      </c>
      <c r="C69">
        <v>1482</v>
      </c>
      <c r="D69">
        <v>332</v>
      </c>
      <c r="E69">
        <v>501</v>
      </c>
      <c r="F69">
        <v>265</v>
      </c>
      <c r="G69">
        <v>512</v>
      </c>
      <c r="H69">
        <v>277</v>
      </c>
      <c r="I69">
        <v>610</v>
      </c>
      <c r="J69">
        <v>1025</v>
      </c>
      <c r="K69">
        <v>1596</v>
      </c>
      <c r="L69">
        <v>494</v>
      </c>
      <c r="M69">
        <v>813</v>
      </c>
      <c r="N69">
        <v>2216</v>
      </c>
      <c r="O69">
        <v>305</v>
      </c>
      <c r="P69">
        <v>233</v>
      </c>
      <c r="Q69">
        <v>125</v>
      </c>
      <c r="R69">
        <v>1414</v>
      </c>
      <c r="S69">
        <v>495</v>
      </c>
      <c r="T69">
        <v>12695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16</v>
      </c>
      <c r="D71">
        <v>3</v>
      </c>
      <c r="E71">
        <v>23</v>
      </c>
      <c r="F71">
        <v>13</v>
      </c>
      <c r="G71">
        <v>13</v>
      </c>
      <c r="H71">
        <v>0</v>
      </c>
      <c r="I71">
        <v>1</v>
      </c>
      <c r="J71">
        <v>-11</v>
      </c>
      <c r="K71">
        <v>34</v>
      </c>
      <c r="L71">
        <v>6</v>
      </c>
      <c r="M71">
        <v>10</v>
      </c>
      <c r="N71">
        <v>31</v>
      </c>
      <c r="O71">
        <v>5</v>
      </c>
      <c r="P71">
        <v>13</v>
      </c>
      <c r="Q71">
        <v>0</v>
      </c>
      <c r="R71">
        <v>29</v>
      </c>
      <c r="S71">
        <v>27</v>
      </c>
      <c r="T71">
        <v>213</v>
      </c>
    </row>
    <row r="72" spans="2:20">
      <c r="B72" t="s">
        <v>60</v>
      </c>
      <c r="C72">
        <v>481</v>
      </c>
      <c r="D72">
        <v>117</v>
      </c>
      <c r="E72">
        <v>90</v>
      </c>
      <c r="F72">
        <v>105</v>
      </c>
      <c r="G72">
        <v>205</v>
      </c>
      <c r="H72">
        <v>28</v>
      </c>
      <c r="I72">
        <v>183</v>
      </c>
      <c r="J72">
        <v>258</v>
      </c>
      <c r="K72">
        <v>173</v>
      </c>
      <c r="L72">
        <v>75</v>
      </c>
      <c r="M72">
        <v>186</v>
      </c>
      <c r="N72">
        <v>168</v>
      </c>
      <c r="O72">
        <v>90</v>
      </c>
      <c r="P72">
        <v>93</v>
      </c>
      <c r="Q72">
        <v>32</v>
      </c>
      <c r="R72">
        <v>152</v>
      </c>
      <c r="S72">
        <v>157</v>
      </c>
      <c r="T72">
        <v>2591</v>
      </c>
    </row>
    <row r="73" spans="2:20">
      <c r="B73" t="s">
        <v>61</v>
      </c>
      <c r="C73">
        <v>933</v>
      </c>
      <c r="D73">
        <v>171</v>
      </c>
      <c r="E73">
        <v>150</v>
      </c>
      <c r="F73">
        <v>56</v>
      </c>
      <c r="G73">
        <v>137</v>
      </c>
      <c r="H73">
        <v>63</v>
      </c>
      <c r="I73">
        <v>289</v>
      </c>
      <c r="J73">
        <v>401</v>
      </c>
      <c r="K73">
        <v>343</v>
      </c>
      <c r="L73">
        <v>135</v>
      </c>
      <c r="M73">
        <v>428</v>
      </c>
      <c r="N73">
        <v>320</v>
      </c>
      <c r="O73">
        <v>105</v>
      </c>
      <c r="P73">
        <v>172</v>
      </c>
      <c r="Q73">
        <v>44</v>
      </c>
      <c r="R73">
        <v>352</v>
      </c>
      <c r="S73">
        <v>299</v>
      </c>
      <c r="T73">
        <v>4398</v>
      </c>
    </row>
    <row r="74" spans="2:20">
      <c r="B74" t="s">
        <v>62</v>
      </c>
      <c r="C74">
        <v>16</v>
      </c>
      <c r="D74">
        <v>12</v>
      </c>
      <c r="E74">
        <v>30</v>
      </c>
      <c r="F74">
        <v>0</v>
      </c>
      <c r="G74">
        <v>8</v>
      </c>
      <c r="H74">
        <v>8</v>
      </c>
      <c r="I74">
        <v>2</v>
      </c>
      <c r="J74">
        <v>9</v>
      </c>
      <c r="K74">
        <v>23</v>
      </c>
      <c r="L74">
        <v>9</v>
      </c>
      <c r="M74">
        <v>27</v>
      </c>
      <c r="N74">
        <v>7</v>
      </c>
      <c r="O74">
        <v>2</v>
      </c>
      <c r="P74">
        <v>30</v>
      </c>
      <c r="Q74">
        <v>0</v>
      </c>
      <c r="R74">
        <v>52</v>
      </c>
      <c r="S74">
        <v>51</v>
      </c>
      <c r="T74">
        <v>286</v>
      </c>
    </row>
    <row r="75" spans="2:20">
      <c r="B75" t="s">
        <v>84</v>
      </c>
      <c r="C75">
        <v>1282</v>
      </c>
      <c r="D75">
        <v>266</v>
      </c>
      <c r="E75">
        <v>334</v>
      </c>
      <c r="F75">
        <v>144</v>
      </c>
      <c r="G75">
        <v>541</v>
      </c>
      <c r="H75">
        <v>229</v>
      </c>
      <c r="I75">
        <v>354</v>
      </c>
      <c r="J75">
        <v>860</v>
      </c>
      <c r="K75">
        <v>971</v>
      </c>
      <c r="L75">
        <v>514</v>
      </c>
      <c r="M75">
        <v>598</v>
      </c>
      <c r="N75">
        <v>956</v>
      </c>
      <c r="O75">
        <v>205</v>
      </c>
      <c r="P75">
        <v>487</v>
      </c>
      <c r="Q75">
        <v>117</v>
      </c>
      <c r="R75">
        <v>305</v>
      </c>
      <c r="S75">
        <v>994</v>
      </c>
      <c r="T75">
        <v>9157</v>
      </c>
    </row>
    <row r="76" spans="2:20">
      <c r="B76" t="s">
        <v>85</v>
      </c>
      <c r="C76">
        <v>-436</v>
      </c>
      <c r="D76">
        <v>-112</v>
      </c>
      <c r="E76">
        <v>-24</v>
      </c>
      <c r="F76">
        <v>-224</v>
      </c>
      <c r="G76">
        <v>-11</v>
      </c>
      <c r="H76">
        <v>28</v>
      </c>
      <c r="I76">
        <v>-238</v>
      </c>
      <c r="J76">
        <v>19</v>
      </c>
      <c r="K76">
        <v>-524</v>
      </c>
      <c r="L76">
        <v>189</v>
      </c>
      <c r="M76">
        <v>3</v>
      </c>
      <c r="N76">
        <v>-1231</v>
      </c>
      <c r="O76">
        <v>-109</v>
      </c>
      <c r="P76">
        <v>61</v>
      </c>
      <c r="Q76">
        <v>-8</v>
      </c>
      <c r="R76">
        <v>-1131</v>
      </c>
      <c r="S76">
        <v>95</v>
      </c>
      <c r="T76">
        <v>-3653</v>
      </c>
    </row>
    <row r="77" spans="2:20">
      <c r="B77" t="s">
        <v>86</v>
      </c>
      <c r="C77">
        <v>-8</v>
      </c>
      <c r="D77">
        <v>-69</v>
      </c>
      <c r="E77">
        <v>15</v>
      </c>
      <c r="F77">
        <v>-198</v>
      </c>
      <c r="G77">
        <v>26</v>
      </c>
      <c r="H77">
        <v>41</v>
      </c>
      <c r="I77">
        <v>-207</v>
      </c>
      <c r="J77">
        <v>76</v>
      </c>
      <c r="K77">
        <v>8</v>
      </c>
      <c r="L77">
        <v>219</v>
      </c>
      <c r="M77">
        <v>167</v>
      </c>
      <c r="N77">
        <v>-908</v>
      </c>
      <c r="O77">
        <v>-77</v>
      </c>
      <c r="P77">
        <v>105</v>
      </c>
      <c r="Q77">
        <v>-2</v>
      </c>
      <c r="R77">
        <v>-829</v>
      </c>
      <c r="S77">
        <v>146</v>
      </c>
      <c r="T77">
        <v>-1495</v>
      </c>
    </row>
    <row r="79" spans="2:20">
      <c r="B79" t="s">
        <v>95</v>
      </c>
    </row>
    <row r="80" spans="2:20">
      <c r="B80" t="s">
        <v>87</v>
      </c>
      <c r="C80" s="7">
        <f>C63+C72</f>
        <v>647</v>
      </c>
      <c r="D80" s="7">
        <f t="shared" ref="D80:T80" si="7">D63+D72</f>
        <v>174</v>
      </c>
      <c r="E80" s="7">
        <f t="shared" si="7"/>
        <v>127</v>
      </c>
      <c r="F80" s="7">
        <f t="shared" si="7"/>
        <v>350</v>
      </c>
      <c r="G80" s="7">
        <f t="shared" si="7"/>
        <v>685</v>
      </c>
      <c r="H80" s="7">
        <f t="shared" si="7"/>
        <v>38</v>
      </c>
      <c r="I80" s="7">
        <f t="shared" si="7"/>
        <v>334</v>
      </c>
      <c r="J80" s="7">
        <f t="shared" si="7"/>
        <v>324</v>
      </c>
      <c r="K80" s="7">
        <f t="shared" si="7"/>
        <v>491</v>
      </c>
      <c r="L80" s="7">
        <f t="shared" si="7"/>
        <v>150</v>
      </c>
      <c r="M80" s="7">
        <f t="shared" si="7"/>
        <v>263</v>
      </c>
      <c r="N80" s="7">
        <f t="shared" si="7"/>
        <v>563</v>
      </c>
      <c r="O80" s="7">
        <f t="shared" si="7"/>
        <v>127</v>
      </c>
      <c r="P80" s="7">
        <f t="shared" si="7"/>
        <v>682</v>
      </c>
      <c r="Q80" s="7">
        <f t="shared" si="7"/>
        <v>48</v>
      </c>
      <c r="R80" s="7">
        <f t="shared" si="7"/>
        <v>338</v>
      </c>
      <c r="S80" s="7">
        <f t="shared" si="7"/>
        <v>306</v>
      </c>
      <c r="T80" s="7">
        <f t="shared" si="7"/>
        <v>5643</v>
      </c>
    </row>
    <row r="81" spans="2:21">
      <c r="B81" t="s">
        <v>88</v>
      </c>
      <c r="C81" s="7">
        <f>C68-C72</f>
        <v>2447</v>
      </c>
      <c r="D81" s="7">
        <f t="shared" ref="D81:T81" si="8">D68-D72</f>
        <v>518</v>
      </c>
      <c r="E81" s="7">
        <f t="shared" si="8"/>
        <v>704</v>
      </c>
      <c r="F81" s="7">
        <f t="shared" si="8"/>
        <v>334</v>
      </c>
      <c r="G81" s="7">
        <f t="shared" si="8"/>
        <v>670</v>
      </c>
      <c r="H81" s="7">
        <f t="shared" si="8"/>
        <v>348</v>
      </c>
      <c r="I81" s="7">
        <f t="shared" si="8"/>
        <v>902</v>
      </c>
      <c r="J81" s="7">
        <f t="shared" si="8"/>
        <v>1424</v>
      </c>
      <c r="K81" s="7">
        <f t="shared" si="8"/>
        <v>1996</v>
      </c>
      <c r="L81" s="7">
        <f t="shared" si="8"/>
        <v>644</v>
      </c>
      <c r="M81" s="7">
        <f t="shared" si="8"/>
        <v>1278</v>
      </c>
      <c r="N81" s="7">
        <f t="shared" si="8"/>
        <v>2574</v>
      </c>
      <c r="O81" s="7">
        <f t="shared" si="8"/>
        <v>417</v>
      </c>
      <c r="P81" s="7">
        <f t="shared" si="8"/>
        <v>448</v>
      </c>
      <c r="Q81" s="7">
        <f t="shared" si="8"/>
        <v>169</v>
      </c>
      <c r="R81" s="7">
        <f t="shared" si="8"/>
        <v>1847</v>
      </c>
      <c r="S81" s="7">
        <f t="shared" si="8"/>
        <v>872</v>
      </c>
      <c r="T81" s="7">
        <f t="shared" si="8"/>
        <v>17592</v>
      </c>
    </row>
    <row r="82" spans="2:21">
      <c r="B82" t="s">
        <v>25</v>
      </c>
      <c r="C82" s="7">
        <f>C52</f>
        <v>7848</v>
      </c>
      <c r="D82" s="7">
        <f t="shared" ref="D82:T83" si="9">D52</f>
        <v>1300</v>
      </c>
      <c r="E82" s="7">
        <f t="shared" si="9"/>
        <v>1008</v>
      </c>
      <c r="F82" s="7">
        <f t="shared" si="9"/>
        <v>698</v>
      </c>
      <c r="G82" s="7">
        <f t="shared" si="9"/>
        <v>2103</v>
      </c>
      <c r="H82" s="7">
        <f t="shared" si="9"/>
        <v>494</v>
      </c>
      <c r="I82" s="7">
        <f t="shared" si="9"/>
        <v>1612</v>
      </c>
      <c r="J82" s="7">
        <f t="shared" si="9"/>
        <v>2441</v>
      </c>
      <c r="K82" s="7">
        <f t="shared" si="9"/>
        <v>5113</v>
      </c>
      <c r="L82" s="7">
        <f t="shared" si="9"/>
        <v>1216</v>
      </c>
      <c r="M82" s="7">
        <f t="shared" si="9"/>
        <v>2945</v>
      </c>
      <c r="N82" s="7">
        <f t="shared" si="9"/>
        <v>5078</v>
      </c>
      <c r="O82" s="7">
        <f t="shared" si="9"/>
        <v>1273</v>
      </c>
      <c r="P82" s="7">
        <f t="shared" si="9"/>
        <v>791</v>
      </c>
      <c r="Q82" s="7">
        <f t="shared" si="9"/>
        <v>294</v>
      </c>
      <c r="R82" s="7">
        <f t="shared" si="9"/>
        <v>4116</v>
      </c>
      <c r="S82" s="7">
        <f t="shared" si="9"/>
        <v>2718</v>
      </c>
      <c r="T82" s="7">
        <f t="shared" si="9"/>
        <v>41048</v>
      </c>
    </row>
    <row r="83" spans="2:21">
      <c r="B83" t="s">
        <v>26</v>
      </c>
      <c r="C83" s="7">
        <f>C53</f>
        <v>2204</v>
      </c>
      <c r="D83" s="7">
        <f t="shared" si="9"/>
        <v>339</v>
      </c>
      <c r="E83" s="7">
        <f t="shared" si="9"/>
        <v>274</v>
      </c>
      <c r="F83" s="7">
        <f t="shared" si="9"/>
        <v>233</v>
      </c>
      <c r="G83" s="7">
        <f t="shared" si="9"/>
        <v>710</v>
      </c>
      <c r="H83" s="7">
        <f t="shared" si="9"/>
        <v>173</v>
      </c>
      <c r="I83" s="7">
        <f t="shared" si="9"/>
        <v>344</v>
      </c>
      <c r="J83" s="7">
        <f t="shared" si="9"/>
        <v>538</v>
      </c>
      <c r="K83" s="7">
        <f t="shared" si="9"/>
        <v>1949</v>
      </c>
      <c r="L83" s="7">
        <f t="shared" si="9"/>
        <v>318</v>
      </c>
      <c r="M83" s="7">
        <f t="shared" si="9"/>
        <v>996</v>
      </c>
      <c r="N83" s="7">
        <f t="shared" si="9"/>
        <v>1695</v>
      </c>
      <c r="O83" s="7">
        <f t="shared" si="9"/>
        <v>315</v>
      </c>
      <c r="P83" s="7">
        <f t="shared" si="9"/>
        <v>237</v>
      </c>
      <c r="Q83" s="7">
        <f t="shared" si="9"/>
        <v>99</v>
      </c>
      <c r="R83" s="7">
        <f t="shared" si="9"/>
        <v>1493</v>
      </c>
      <c r="S83" s="7">
        <f t="shared" si="9"/>
        <v>936</v>
      </c>
      <c r="T83" s="7">
        <f t="shared" si="9"/>
        <v>12853</v>
      </c>
    </row>
    <row r="84" spans="2:21">
      <c r="B84" t="s">
        <v>22</v>
      </c>
      <c r="C84" s="7">
        <f>C57</f>
        <v>428</v>
      </c>
      <c r="D84" s="7">
        <f t="shared" ref="D84:T84" si="10">D57</f>
        <v>43</v>
      </c>
      <c r="E84" s="7">
        <f t="shared" si="10"/>
        <v>39</v>
      </c>
      <c r="F84" s="7">
        <f t="shared" si="10"/>
        <v>26</v>
      </c>
      <c r="G84" s="7">
        <f t="shared" si="10"/>
        <v>37</v>
      </c>
      <c r="H84" s="7">
        <f t="shared" si="10"/>
        <v>13</v>
      </c>
      <c r="I84" s="7">
        <f t="shared" si="10"/>
        <v>31</v>
      </c>
      <c r="J84" s="7">
        <f t="shared" si="10"/>
        <v>57</v>
      </c>
      <c r="K84" s="7">
        <f t="shared" si="10"/>
        <v>532</v>
      </c>
      <c r="L84" s="7">
        <f t="shared" si="10"/>
        <v>30</v>
      </c>
      <c r="M84" s="7">
        <f t="shared" si="10"/>
        <v>164</v>
      </c>
      <c r="N84" s="7">
        <f t="shared" si="10"/>
        <v>323</v>
      </c>
      <c r="O84" s="7">
        <f t="shared" si="10"/>
        <v>32</v>
      </c>
      <c r="P84" s="7">
        <f t="shared" si="10"/>
        <v>44</v>
      </c>
      <c r="Q84" s="7">
        <f t="shared" si="10"/>
        <v>6</v>
      </c>
      <c r="R84" s="7">
        <f t="shared" si="10"/>
        <v>302</v>
      </c>
      <c r="S84" s="7">
        <f t="shared" si="10"/>
        <v>51</v>
      </c>
      <c r="T84" s="7">
        <f t="shared" si="10"/>
        <v>2158</v>
      </c>
    </row>
    <row r="85" spans="2:21">
      <c r="B85" t="s">
        <v>75</v>
      </c>
      <c r="C85" s="7">
        <f>C60</f>
        <v>313</v>
      </c>
      <c r="D85" s="7">
        <f t="shared" ref="D85:T86" si="11">D60</f>
        <v>36</v>
      </c>
      <c r="E85" s="7">
        <f t="shared" si="11"/>
        <v>65</v>
      </c>
      <c r="F85" s="7">
        <f t="shared" si="11"/>
        <v>4</v>
      </c>
      <c r="G85" s="7">
        <f t="shared" si="11"/>
        <v>46</v>
      </c>
      <c r="H85" s="7">
        <f t="shared" si="11"/>
        <v>17</v>
      </c>
      <c r="I85" s="7">
        <f t="shared" si="11"/>
        <v>53</v>
      </c>
      <c r="J85" s="7">
        <f t="shared" si="11"/>
        <v>61</v>
      </c>
      <c r="K85" s="7">
        <f t="shared" si="11"/>
        <v>167</v>
      </c>
      <c r="L85" s="7">
        <f t="shared" si="11"/>
        <v>8</v>
      </c>
      <c r="M85" s="7">
        <f t="shared" si="11"/>
        <v>106</v>
      </c>
      <c r="N85" s="7">
        <f t="shared" si="11"/>
        <v>91</v>
      </c>
      <c r="O85" s="7">
        <f t="shared" si="11"/>
        <v>25</v>
      </c>
      <c r="P85" s="7">
        <f t="shared" si="11"/>
        <v>88</v>
      </c>
      <c r="Q85" s="7">
        <f t="shared" si="11"/>
        <v>3</v>
      </c>
      <c r="R85" s="7">
        <f t="shared" si="11"/>
        <v>47</v>
      </c>
      <c r="S85" s="7">
        <f t="shared" si="11"/>
        <v>34</v>
      </c>
      <c r="T85" s="7">
        <f t="shared" si="11"/>
        <v>1164</v>
      </c>
    </row>
    <row r="86" spans="2:21">
      <c r="B86" t="s">
        <v>76</v>
      </c>
      <c r="C86" s="7">
        <f>C61</f>
        <v>2349</v>
      </c>
      <c r="D86" s="7">
        <f t="shared" si="11"/>
        <v>380</v>
      </c>
      <c r="E86" s="7">
        <f t="shared" si="11"/>
        <v>242</v>
      </c>
      <c r="F86" s="7">
        <f t="shared" si="11"/>
        <v>202</v>
      </c>
      <c r="G86" s="7">
        <f t="shared" si="11"/>
        <v>548</v>
      </c>
      <c r="H86" s="7">
        <f t="shared" si="11"/>
        <v>131</v>
      </c>
      <c r="I86" s="7">
        <f t="shared" si="11"/>
        <v>398</v>
      </c>
      <c r="J86" s="7">
        <f t="shared" si="11"/>
        <v>642</v>
      </c>
      <c r="K86" s="7">
        <f t="shared" si="11"/>
        <v>4156</v>
      </c>
      <c r="L86" s="7">
        <f t="shared" si="11"/>
        <v>281</v>
      </c>
      <c r="M86" s="7">
        <f t="shared" si="11"/>
        <v>1086</v>
      </c>
      <c r="N86" s="7">
        <f t="shared" si="11"/>
        <v>1546</v>
      </c>
      <c r="O86" s="7">
        <f t="shared" si="11"/>
        <v>418</v>
      </c>
      <c r="P86" s="7">
        <f t="shared" si="11"/>
        <v>283</v>
      </c>
      <c r="Q86" s="7">
        <f t="shared" si="11"/>
        <v>78</v>
      </c>
      <c r="R86" s="7">
        <f t="shared" si="11"/>
        <v>1627</v>
      </c>
      <c r="S86" s="7">
        <f t="shared" si="11"/>
        <v>955</v>
      </c>
      <c r="T86" s="7">
        <f t="shared" si="11"/>
        <v>15322</v>
      </c>
    </row>
    <row r="87" spans="2:21">
      <c r="B87" t="s">
        <v>23</v>
      </c>
      <c r="C87" s="7">
        <f>C88-SUM(C80:C86)</f>
        <v>351</v>
      </c>
      <c r="D87" s="7">
        <f t="shared" ref="D87:T87" si="12">D88-SUM(D80:D86)</f>
        <v>64</v>
      </c>
      <c r="E87" s="7">
        <f t="shared" si="12"/>
        <v>75</v>
      </c>
      <c r="F87" s="7">
        <f t="shared" si="12"/>
        <v>49</v>
      </c>
      <c r="G87" s="7">
        <f t="shared" si="12"/>
        <v>127</v>
      </c>
      <c r="H87" s="7">
        <f t="shared" si="12"/>
        <v>42</v>
      </c>
      <c r="I87" s="7">
        <f t="shared" si="12"/>
        <v>216</v>
      </c>
      <c r="J87" s="7">
        <f t="shared" si="12"/>
        <v>121</v>
      </c>
      <c r="K87" s="7">
        <f t="shared" si="12"/>
        <v>634</v>
      </c>
      <c r="L87" s="7">
        <f t="shared" si="12"/>
        <v>121</v>
      </c>
      <c r="M87" s="7">
        <f t="shared" si="12"/>
        <v>217</v>
      </c>
      <c r="N87" s="7">
        <f t="shared" si="12"/>
        <v>669</v>
      </c>
      <c r="O87" s="7">
        <f t="shared" si="12"/>
        <v>76</v>
      </c>
      <c r="P87" s="7">
        <f t="shared" si="12"/>
        <v>99</v>
      </c>
      <c r="Q87" s="7">
        <f t="shared" si="12"/>
        <v>29</v>
      </c>
      <c r="R87" s="7">
        <f t="shared" si="12"/>
        <v>382</v>
      </c>
      <c r="S87" s="7">
        <f t="shared" si="12"/>
        <v>299</v>
      </c>
      <c r="T87" s="7">
        <f t="shared" si="12"/>
        <v>3571</v>
      </c>
    </row>
    <row r="88" spans="2:21">
      <c r="B88" t="s">
        <v>89</v>
      </c>
      <c r="C88" s="7">
        <f>C50</f>
        <v>16587</v>
      </c>
      <c r="D88" s="7">
        <f t="shared" ref="D88:T88" si="13">D50</f>
        <v>2854</v>
      </c>
      <c r="E88" s="7">
        <f t="shared" si="13"/>
        <v>2534</v>
      </c>
      <c r="F88" s="7">
        <f t="shared" si="13"/>
        <v>1896</v>
      </c>
      <c r="G88" s="7">
        <f t="shared" si="13"/>
        <v>4926</v>
      </c>
      <c r="H88" s="7">
        <f t="shared" si="13"/>
        <v>1256</v>
      </c>
      <c r="I88" s="7">
        <f t="shared" si="13"/>
        <v>3890</v>
      </c>
      <c r="J88" s="7">
        <f t="shared" si="13"/>
        <v>5608</v>
      </c>
      <c r="K88" s="7">
        <f t="shared" si="13"/>
        <v>15038</v>
      </c>
      <c r="L88" s="7">
        <f t="shared" si="13"/>
        <v>2768</v>
      </c>
      <c r="M88" s="7">
        <f t="shared" si="13"/>
        <v>7055</v>
      </c>
      <c r="N88" s="7">
        <f t="shared" si="13"/>
        <v>12539</v>
      </c>
      <c r="O88" s="7">
        <f t="shared" si="13"/>
        <v>2683</v>
      </c>
      <c r="P88" s="7">
        <f t="shared" si="13"/>
        <v>2672</v>
      </c>
      <c r="Q88" s="7">
        <f t="shared" si="13"/>
        <v>726</v>
      </c>
      <c r="R88" s="7">
        <f t="shared" si="13"/>
        <v>10152</v>
      </c>
      <c r="S88" s="7">
        <f t="shared" si="13"/>
        <v>6171</v>
      </c>
      <c r="T88" s="7">
        <f t="shared" si="13"/>
        <v>99351</v>
      </c>
    </row>
    <row r="89" spans="2:21">
      <c r="B89" s="14" t="s">
        <v>152</v>
      </c>
      <c r="C89" s="7">
        <f>C82+C83+C86</f>
        <v>12401</v>
      </c>
      <c r="D89" s="7">
        <f t="shared" ref="D89:T89" si="14">D82+D83+D86</f>
        <v>2019</v>
      </c>
      <c r="E89" s="7">
        <f t="shared" si="14"/>
        <v>1524</v>
      </c>
      <c r="F89" s="7">
        <f t="shared" si="14"/>
        <v>1133</v>
      </c>
      <c r="G89" s="7">
        <f t="shared" si="14"/>
        <v>3361</v>
      </c>
      <c r="H89" s="7">
        <f t="shared" si="14"/>
        <v>798</v>
      </c>
      <c r="I89" s="7">
        <f t="shared" si="14"/>
        <v>2354</v>
      </c>
      <c r="J89" s="7">
        <f t="shared" si="14"/>
        <v>3621</v>
      </c>
      <c r="K89" s="7">
        <f t="shared" si="14"/>
        <v>11218</v>
      </c>
      <c r="L89" s="7">
        <f t="shared" si="14"/>
        <v>1815</v>
      </c>
      <c r="M89" s="7">
        <f t="shared" si="14"/>
        <v>5027</v>
      </c>
      <c r="N89" s="7">
        <f t="shared" si="14"/>
        <v>8319</v>
      </c>
      <c r="O89" s="7">
        <f t="shared" si="14"/>
        <v>2006</v>
      </c>
      <c r="P89" s="7">
        <f t="shared" si="14"/>
        <v>1311</v>
      </c>
      <c r="Q89" s="7">
        <f t="shared" si="14"/>
        <v>471</v>
      </c>
      <c r="R89" s="7">
        <f t="shared" si="14"/>
        <v>7236</v>
      </c>
      <c r="S89" s="7">
        <f t="shared" si="14"/>
        <v>4609</v>
      </c>
      <c r="T89" s="7">
        <f t="shared" si="14"/>
        <v>69223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15504</v>
      </c>
      <c r="D92" s="7">
        <f t="shared" ref="D92:T92" si="15">D93+D94+D95</f>
        <v>2568</v>
      </c>
      <c r="E92" s="7">
        <f t="shared" si="15"/>
        <v>2383</v>
      </c>
      <c r="F92" s="7">
        <f t="shared" si="15"/>
        <v>1322</v>
      </c>
      <c r="G92" s="7">
        <f t="shared" si="15"/>
        <v>4230</v>
      </c>
      <c r="H92" s="7">
        <f t="shared" si="15"/>
        <v>1246</v>
      </c>
      <c r="I92" s="7">
        <f t="shared" si="15"/>
        <v>3318</v>
      </c>
      <c r="J92" s="7">
        <f t="shared" si="15"/>
        <v>5303</v>
      </c>
      <c r="K92" s="7">
        <f t="shared" si="15"/>
        <v>14023</v>
      </c>
      <c r="L92" s="7">
        <f t="shared" si="15"/>
        <v>2807</v>
      </c>
      <c r="M92" s="7">
        <f t="shared" si="15"/>
        <v>6795</v>
      </c>
      <c r="N92" s="7">
        <f t="shared" si="15"/>
        <v>10745</v>
      </c>
      <c r="O92" s="7">
        <f t="shared" si="15"/>
        <v>2447</v>
      </c>
      <c r="P92" s="7">
        <f t="shared" si="15"/>
        <v>2051</v>
      </c>
      <c r="Q92" s="7">
        <f t="shared" si="15"/>
        <v>670</v>
      </c>
      <c r="R92" s="7">
        <f t="shared" si="15"/>
        <v>8683</v>
      </c>
      <c r="S92" s="7">
        <f t="shared" si="15"/>
        <v>5960</v>
      </c>
      <c r="T92" s="7">
        <f t="shared" si="15"/>
        <v>90055</v>
      </c>
      <c r="U92" s="7"/>
    </row>
    <row r="93" spans="2:21">
      <c r="B93" s="3" t="s">
        <v>96</v>
      </c>
      <c r="C93" s="7">
        <f>C37</f>
        <v>3279</v>
      </c>
      <c r="D93" s="7">
        <f t="shared" ref="D93:T93" si="16">D37</f>
        <v>841</v>
      </c>
      <c r="E93" s="7">
        <f t="shared" si="16"/>
        <v>500</v>
      </c>
      <c r="F93" s="7">
        <f t="shared" si="16"/>
        <v>716</v>
      </c>
      <c r="G93" s="7">
        <f t="shared" si="16"/>
        <v>1572</v>
      </c>
      <c r="H93" s="7">
        <f t="shared" si="16"/>
        <v>290</v>
      </c>
      <c r="I93" s="7">
        <f t="shared" si="16"/>
        <v>522</v>
      </c>
      <c r="J93" s="7">
        <f t="shared" si="16"/>
        <v>1119</v>
      </c>
      <c r="K93" s="7">
        <f t="shared" si="16"/>
        <v>5869</v>
      </c>
      <c r="L93" s="7">
        <f t="shared" si="16"/>
        <v>310</v>
      </c>
      <c r="M93" s="7">
        <f t="shared" si="16"/>
        <v>1236</v>
      </c>
      <c r="N93" s="7">
        <f t="shared" si="16"/>
        <v>6326</v>
      </c>
      <c r="O93" s="7">
        <f t="shared" si="16"/>
        <v>578</v>
      </c>
      <c r="P93" s="7">
        <f t="shared" si="16"/>
        <v>2388</v>
      </c>
      <c r="Q93" s="7">
        <f t="shared" si="16"/>
        <v>205</v>
      </c>
      <c r="R93" s="7">
        <f t="shared" si="16"/>
        <v>2864</v>
      </c>
      <c r="S93" s="7">
        <f t="shared" si="16"/>
        <v>18</v>
      </c>
      <c r="T93" s="7">
        <f t="shared" si="16"/>
        <v>28633</v>
      </c>
      <c r="U93" s="7"/>
    </row>
    <row r="94" spans="2:21">
      <c r="B94" s="3" t="s">
        <v>93</v>
      </c>
      <c r="C94" s="7">
        <f>C41-C80</f>
        <v>10672</v>
      </c>
      <c r="D94" s="7">
        <f t="shared" ref="D94:T94" si="17">D41-D80</f>
        <v>1420</v>
      </c>
      <c r="E94" s="7">
        <f t="shared" si="17"/>
        <v>1482</v>
      </c>
      <c r="F94" s="7">
        <f t="shared" si="17"/>
        <v>455</v>
      </c>
      <c r="G94" s="7">
        <f t="shared" si="17"/>
        <v>2203</v>
      </c>
      <c r="H94" s="7">
        <f t="shared" si="17"/>
        <v>746</v>
      </c>
      <c r="I94" s="7">
        <f t="shared" si="17"/>
        <v>2231</v>
      </c>
      <c r="J94" s="7">
        <f t="shared" si="17"/>
        <v>3287</v>
      </c>
      <c r="K94" s="7">
        <f t="shared" si="17"/>
        <v>6817</v>
      </c>
      <c r="L94" s="7">
        <f t="shared" si="17"/>
        <v>2068</v>
      </c>
      <c r="M94" s="7">
        <f t="shared" si="17"/>
        <v>4657</v>
      </c>
      <c r="N94" s="7">
        <f t="shared" si="17"/>
        <v>3292</v>
      </c>
      <c r="O94" s="7">
        <f t="shared" si="17"/>
        <v>1606</v>
      </c>
      <c r="P94" s="7">
        <f t="shared" si="17"/>
        <v>-589</v>
      </c>
      <c r="Q94" s="7">
        <f t="shared" si="17"/>
        <v>398</v>
      </c>
      <c r="R94" s="7">
        <f t="shared" si="17"/>
        <v>4722</v>
      </c>
      <c r="S94" s="7">
        <f t="shared" si="17"/>
        <v>5350</v>
      </c>
      <c r="T94" s="7">
        <f t="shared" si="17"/>
        <v>50817</v>
      </c>
      <c r="U94" s="7"/>
    </row>
    <row r="95" spans="2:21">
      <c r="B95" s="3" t="s">
        <v>19</v>
      </c>
      <c r="C95" s="7">
        <f>C43</f>
        <v>1553</v>
      </c>
      <c r="D95" s="7">
        <f t="shared" ref="D95:T95" si="18">D43</f>
        <v>307</v>
      </c>
      <c r="E95" s="7">
        <f t="shared" si="18"/>
        <v>401</v>
      </c>
      <c r="F95" s="7">
        <f t="shared" si="18"/>
        <v>151</v>
      </c>
      <c r="G95" s="7">
        <f t="shared" si="18"/>
        <v>455</v>
      </c>
      <c r="H95" s="7">
        <f t="shared" si="18"/>
        <v>210</v>
      </c>
      <c r="I95" s="7">
        <f t="shared" si="18"/>
        <v>565</v>
      </c>
      <c r="J95" s="7">
        <f t="shared" si="18"/>
        <v>897</v>
      </c>
      <c r="K95" s="7">
        <f t="shared" si="18"/>
        <v>1337</v>
      </c>
      <c r="L95" s="7">
        <f t="shared" si="18"/>
        <v>429</v>
      </c>
      <c r="M95" s="7">
        <f t="shared" si="18"/>
        <v>902</v>
      </c>
      <c r="N95" s="7">
        <f t="shared" si="18"/>
        <v>1127</v>
      </c>
      <c r="O95" s="7">
        <f t="shared" si="18"/>
        <v>263</v>
      </c>
      <c r="P95" s="7">
        <f t="shared" si="18"/>
        <v>252</v>
      </c>
      <c r="Q95" s="7">
        <f t="shared" si="18"/>
        <v>67</v>
      </c>
      <c r="R95" s="7">
        <f t="shared" si="18"/>
        <v>1097</v>
      </c>
      <c r="S95" s="7">
        <f t="shared" si="18"/>
        <v>592</v>
      </c>
      <c r="T95" s="7">
        <f t="shared" si="18"/>
        <v>10605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15940</v>
      </c>
      <c r="D98" s="7">
        <f t="shared" ref="D98:S98" si="19">SUM(D99:D101)</f>
        <v>2680</v>
      </c>
      <c r="E98" s="7">
        <f t="shared" si="19"/>
        <v>2407</v>
      </c>
      <c r="F98" s="7">
        <f t="shared" si="19"/>
        <v>1546</v>
      </c>
      <c r="G98" s="7">
        <f t="shared" si="19"/>
        <v>4241</v>
      </c>
      <c r="H98" s="7">
        <f t="shared" si="19"/>
        <v>1218</v>
      </c>
      <c r="I98" s="7">
        <f t="shared" si="19"/>
        <v>3556</v>
      </c>
      <c r="J98" s="7">
        <f t="shared" si="19"/>
        <v>5284</v>
      </c>
      <c r="K98" s="7">
        <f t="shared" si="19"/>
        <v>14547</v>
      </c>
      <c r="L98" s="7">
        <f t="shared" si="19"/>
        <v>2618</v>
      </c>
      <c r="M98" s="7">
        <f t="shared" si="19"/>
        <v>6792</v>
      </c>
      <c r="N98" s="7">
        <f t="shared" si="19"/>
        <v>11976</v>
      </c>
      <c r="O98" s="7">
        <f t="shared" si="19"/>
        <v>2556</v>
      </c>
      <c r="P98" s="7">
        <f t="shared" si="19"/>
        <v>1990</v>
      </c>
      <c r="Q98" s="7">
        <f t="shared" si="19"/>
        <v>678</v>
      </c>
      <c r="R98" s="7">
        <f t="shared" si="19"/>
        <v>9814</v>
      </c>
      <c r="S98" s="7">
        <f t="shared" si="19"/>
        <v>5865</v>
      </c>
      <c r="T98" s="7">
        <f>SUM(T99:T101)</f>
        <v>93708</v>
      </c>
    </row>
    <row r="99" spans="2:20">
      <c r="B99" s="3" t="s">
        <v>21</v>
      </c>
      <c r="C99" s="7">
        <f>C81</f>
        <v>2447</v>
      </c>
      <c r="D99" s="7">
        <f t="shared" ref="D99:T99" si="20">D81</f>
        <v>518</v>
      </c>
      <c r="E99" s="7">
        <f t="shared" si="20"/>
        <v>704</v>
      </c>
      <c r="F99" s="7">
        <f t="shared" si="20"/>
        <v>334</v>
      </c>
      <c r="G99" s="7">
        <f t="shared" si="20"/>
        <v>670</v>
      </c>
      <c r="H99" s="7">
        <f t="shared" si="20"/>
        <v>348</v>
      </c>
      <c r="I99" s="7">
        <f t="shared" si="20"/>
        <v>902</v>
      </c>
      <c r="J99" s="7">
        <f t="shared" si="20"/>
        <v>1424</v>
      </c>
      <c r="K99" s="7">
        <f t="shared" si="20"/>
        <v>1996</v>
      </c>
      <c r="L99" s="7">
        <f t="shared" si="20"/>
        <v>644</v>
      </c>
      <c r="M99" s="7">
        <f t="shared" si="20"/>
        <v>1278</v>
      </c>
      <c r="N99" s="7">
        <f t="shared" si="20"/>
        <v>2574</v>
      </c>
      <c r="O99" s="7">
        <f t="shared" si="20"/>
        <v>417</v>
      </c>
      <c r="P99" s="7">
        <f t="shared" si="20"/>
        <v>448</v>
      </c>
      <c r="Q99" s="7">
        <f t="shared" si="20"/>
        <v>169</v>
      </c>
      <c r="R99" s="7">
        <f t="shared" si="20"/>
        <v>1847</v>
      </c>
      <c r="S99" s="7">
        <f t="shared" si="20"/>
        <v>872</v>
      </c>
      <c r="T99" s="7">
        <f t="shared" si="20"/>
        <v>17592</v>
      </c>
    </row>
    <row r="100" spans="2:20">
      <c r="B100" s="3" t="s">
        <v>22</v>
      </c>
      <c r="C100" s="7">
        <f>C84</f>
        <v>428</v>
      </c>
      <c r="D100" s="7">
        <f t="shared" ref="D100:T100" si="21">D84</f>
        <v>43</v>
      </c>
      <c r="E100" s="7">
        <f t="shared" si="21"/>
        <v>39</v>
      </c>
      <c r="F100" s="7">
        <f t="shared" si="21"/>
        <v>26</v>
      </c>
      <c r="G100" s="7">
        <f t="shared" si="21"/>
        <v>37</v>
      </c>
      <c r="H100" s="7">
        <f t="shared" si="21"/>
        <v>13</v>
      </c>
      <c r="I100" s="7">
        <f t="shared" si="21"/>
        <v>31</v>
      </c>
      <c r="J100" s="7">
        <f t="shared" si="21"/>
        <v>57</v>
      </c>
      <c r="K100" s="7">
        <f t="shared" si="21"/>
        <v>532</v>
      </c>
      <c r="L100" s="7">
        <f t="shared" si="21"/>
        <v>30</v>
      </c>
      <c r="M100" s="7">
        <f t="shared" si="21"/>
        <v>164</v>
      </c>
      <c r="N100" s="7">
        <f t="shared" si="21"/>
        <v>323</v>
      </c>
      <c r="O100" s="7">
        <f t="shared" si="21"/>
        <v>32</v>
      </c>
      <c r="P100" s="7">
        <f t="shared" si="21"/>
        <v>44</v>
      </c>
      <c r="Q100" s="7">
        <f t="shared" si="21"/>
        <v>6</v>
      </c>
      <c r="R100" s="7">
        <f t="shared" si="21"/>
        <v>302</v>
      </c>
      <c r="S100" s="7">
        <f t="shared" si="21"/>
        <v>51</v>
      </c>
      <c r="T100" s="7">
        <f t="shared" si="21"/>
        <v>2158</v>
      </c>
    </row>
    <row r="101" spans="2:20">
      <c r="B101" s="3" t="s">
        <v>97</v>
      </c>
      <c r="C101" s="7">
        <f>C82+C83+C85+C86+C87</f>
        <v>13065</v>
      </c>
      <c r="D101" s="7">
        <f t="shared" ref="D101:T101" si="22">D82+D83+D85+D86+D87</f>
        <v>2119</v>
      </c>
      <c r="E101" s="7">
        <f t="shared" si="22"/>
        <v>1664</v>
      </c>
      <c r="F101" s="7">
        <f t="shared" si="22"/>
        <v>1186</v>
      </c>
      <c r="G101" s="7">
        <f t="shared" si="22"/>
        <v>3534</v>
      </c>
      <c r="H101" s="7">
        <f t="shared" si="22"/>
        <v>857</v>
      </c>
      <c r="I101" s="7">
        <f t="shared" si="22"/>
        <v>2623</v>
      </c>
      <c r="J101" s="7">
        <f t="shared" si="22"/>
        <v>3803</v>
      </c>
      <c r="K101" s="7">
        <f t="shared" si="22"/>
        <v>12019</v>
      </c>
      <c r="L101" s="7">
        <f t="shared" si="22"/>
        <v>1944</v>
      </c>
      <c r="M101" s="7">
        <f t="shared" si="22"/>
        <v>5350</v>
      </c>
      <c r="N101" s="7">
        <f t="shared" si="22"/>
        <v>9079</v>
      </c>
      <c r="O101" s="7">
        <f t="shared" si="22"/>
        <v>2107</v>
      </c>
      <c r="P101" s="7">
        <f t="shared" si="22"/>
        <v>1498</v>
      </c>
      <c r="Q101" s="7">
        <f t="shared" si="22"/>
        <v>503</v>
      </c>
      <c r="R101" s="7">
        <f t="shared" si="22"/>
        <v>7665</v>
      </c>
      <c r="S101" s="7">
        <f t="shared" si="22"/>
        <v>4942</v>
      </c>
      <c r="T101" s="7">
        <f t="shared" si="22"/>
        <v>73958</v>
      </c>
    </row>
    <row r="102" spans="2:20">
      <c r="B102" s="3" t="s">
        <v>24</v>
      </c>
    </row>
    <row r="103" spans="2:20">
      <c r="B103" t="s">
        <v>25</v>
      </c>
      <c r="C103" s="7">
        <f>C82</f>
        <v>7848</v>
      </c>
      <c r="D103" s="7">
        <f t="shared" ref="D103:T104" si="23">D82</f>
        <v>1300</v>
      </c>
      <c r="E103" s="7">
        <f t="shared" si="23"/>
        <v>1008</v>
      </c>
      <c r="F103" s="7">
        <f t="shared" si="23"/>
        <v>698</v>
      </c>
      <c r="G103" s="7">
        <f t="shared" si="23"/>
        <v>2103</v>
      </c>
      <c r="H103" s="7">
        <f t="shared" si="23"/>
        <v>494</v>
      </c>
      <c r="I103" s="7">
        <f t="shared" si="23"/>
        <v>1612</v>
      </c>
      <c r="J103" s="7">
        <f t="shared" si="23"/>
        <v>2441</v>
      </c>
      <c r="K103" s="7">
        <f t="shared" si="23"/>
        <v>5113</v>
      </c>
      <c r="L103" s="7">
        <f t="shared" si="23"/>
        <v>1216</v>
      </c>
      <c r="M103" s="7">
        <f t="shared" si="23"/>
        <v>2945</v>
      </c>
      <c r="N103" s="7">
        <f t="shared" si="23"/>
        <v>5078</v>
      </c>
      <c r="O103" s="7">
        <f t="shared" si="23"/>
        <v>1273</v>
      </c>
      <c r="P103" s="7">
        <f t="shared" si="23"/>
        <v>791</v>
      </c>
      <c r="Q103" s="7">
        <f t="shared" si="23"/>
        <v>294</v>
      </c>
      <c r="R103" s="7">
        <f t="shared" si="23"/>
        <v>4116</v>
      </c>
      <c r="S103" s="7">
        <f t="shared" si="23"/>
        <v>2718</v>
      </c>
      <c r="T103" s="7">
        <f t="shared" si="23"/>
        <v>41048</v>
      </c>
    </row>
    <row r="104" spans="2:20">
      <c r="B104" t="s">
        <v>26</v>
      </c>
      <c r="C104" s="7">
        <f>C83</f>
        <v>2204</v>
      </c>
      <c r="D104" s="7">
        <f t="shared" si="23"/>
        <v>339</v>
      </c>
      <c r="E104" s="7">
        <f t="shared" si="23"/>
        <v>274</v>
      </c>
      <c r="F104" s="7">
        <f t="shared" si="23"/>
        <v>233</v>
      </c>
      <c r="G104" s="7">
        <f t="shared" si="23"/>
        <v>710</v>
      </c>
      <c r="H104" s="7">
        <f t="shared" si="23"/>
        <v>173</v>
      </c>
      <c r="I104" s="7">
        <f t="shared" si="23"/>
        <v>344</v>
      </c>
      <c r="J104" s="7">
        <f t="shared" si="23"/>
        <v>538</v>
      </c>
      <c r="K104" s="7">
        <f t="shared" si="23"/>
        <v>1949</v>
      </c>
      <c r="L104" s="7">
        <f t="shared" si="23"/>
        <v>318</v>
      </c>
      <c r="M104" s="7">
        <f t="shared" si="23"/>
        <v>996</v>
      </c>
      <c r="N104" s="7">
        <f t="shared" si="23"/>
        <v>1695</v>
      </c>
      <c r="O104" s="7">
        <f t="shared" si="23"/>
        <v>315</v>
      </c>
      <c r="P104" s="7">
        <f t="shared" si="23"/>
        <v>237</v>
      </c>
      <c r="Q104" s="7">
        <f t="shared" si="23"/>
        <v>99</v>
      </c>
      <c r="R104" s="7">
        <f t="shared" si="23"/>
        <v>1493</v>
      </c>
      <c r="S104" s="7">
        <f t="shared" si="23"/>
        <v>936</v>
      </c>
      <c r="T104" s="7">
        <f t="shared" si="23"/>
        <v>12853</v>
      </c>
    </row>
    <row r="105" spans="2:20">
      <c r="B105" s="3" t="s">
        <v>27</v>
      </c>
      <c r="C105" s="7">
        <f>C85+C86</f>
        <v>2662</v>
      </c>
      <c r="D105" s="7">
        <f t="shared" ref="D105:T105" si="24">D85+D86</f>
        <v>416</v>
      </c>
      <c r="E105" s="7">
        <f t="shared" si="24"/>
        <v>307</v>
      </c>
      <c r="F105" s="7">
        <f t="shared" si="24"/>
        <v>206</v>
      </c>
      <c r="G105" s="7">
        <f t="shared" si="24"/>
        <v>594</v>
      </c>
      <c r="H105" s="7">
        <f t="shared" si="24"/>
        <v>148</v>
      </c>
      <c r="I105" s="7">
        <f t="shared" si="24"/>
        <v>451</v>
      </c>
      <c r="J105" s="7">
        <f t="shared" si="24"/>
        <v>703</v>
      </c>
      <c r="K105" s="7">
        <f t="shared" si="24"/>
        <v>4323</v>
      </c>
      <c r="L105" s="7">
        <f t="shared" si="24"/>
        <v>289</v>
      </c>
      <c r="M105" s="7">
        <f t="shared" si="24"/>
        <v>1192</v>
      </c>
      <c r="N105" s="7">
        <f t="shared" si="24"/>
        <v>1637</v>
      </c>
      <c r="O105" s="7">
        <f t="shared" si="24"/>
        <v>443</v>
      </c>
      <c r="P105" s="7">
        <f t="shared" si="24"/>
        <v>371</v>
      </c>
      <c r="Q105" s="7">
        <f t="shared" si="24"/>
        <v>81</v>
      </c>
      <c r="R105" s="7">
        <f t="shared" si="24"/>
        <v>1674</v>
      </c>
      <c r="S105" s="7">
        <f t="shared" si="24"/>
        <v>989</v>
      </c>
      <c r="T105" s="7">
        <f t="shared" si="24"/>
        <v>16486</v>
      </c>
    </row>
    <row r="106" spans="2:20">
      <c r="B106" s="3" t="s">
        <v>23</v>
      </c>
      <c r="C106" s="7">
        <f>C101-C103-C104-C105</f>
        <v>351</v>
      </c>
      <c r="D106" s="7">
        <f t="shared" ref="D106:T106" si="25">D101-D103-D104-D105</f>
        <v>64</v>
      </c>
      <c r="E106" s="7">
        <f t="shared" si="25"/>
        <v>75</v>
      </c>
      <c r="F106" s="7">
        <f t="shared" si="25"/>
        <v>49</v>
      </c>
      <c r="G106" s="7">
        <f t="shared" si="25"/>
        <v>127</v>
      </c>
      <c r="H106" s="7">
        <f t="shared" si="25"/>
        <v>42</v>
      </c>
      <c r="I106" s="7">
        <f t="shared" si="25"/>
        <v>216</v>
      </c>
      <c r="J106" s="7">
        <f t="shared" si="25"/>
        <v>121</v>
      </c>
      <c r="K106" s="7">
        <f t="shared" si="25"/>
        <v>634</v>
      </c>
      <c r="L106" s="7">
        <f t="shared" si="25"/>
        <v>121</v>
      </c>
      <c r="M106" s="7">
        <f t="shared" si="25"/>
        <v>217</v>
      </c>
      <c r="N106" s="7">
        <f t="shared" si="25"/>
        <v>669</v>
      </c>
      <c r="O106" s="7">
        <f t="shared" si="25"/>
        <v>76</v>
      </c>
      <c r="P106" s="7">
        <f t="shared" si="25"/>
        <v>99</v>
      </c>
      <c r="Q106" s="7">
        <f t="shared" si="25"/>
        <v>29</v>
      </c>
      <c r="R106" s="7">
        <f t="shared" si="25"/>
        <v>382</v>
      </c>
      <c r="S106" s="7">
        <f t="shared" si="25"/>
        <v>299</v>
      </c>
      <c r="T106" s="7">
        <f t="shared" si="25"/>
        <v>3571</v>
      </c>
    </row>
    <row r="107" spans="2:20">
      <c r="B107" s="4"/>
    </row>
    <row r="108" spans="2:20">
      <c r="B108" s="2" t="s">
        <v>28</v>
      </c>
      <c r="C108" s="7">
        <f>C92-C98</f>
        <v>-436</v>
      </c>
      <c r="D108" s="7">
        <f t="shared" ref="D108:T108" si="26">D92-D98</f>
        <v>-112</v>
      </c>
      <c r="E108" s="7">
        <f t="shared" si="26"/>
        <v>-24</v>
      </c>
      <c r="F108" s="7">
        <f t="shared" si="26"/>
        <v>-224</v>
      </c>
      <c r="G108" s="7">
        <f t="shared" si="26"/>
        <v>-11</v>
      </c>
      <c r="H108" s="7">
        <f t="shared" si="26"/>
        <v>28</v>
      </c>
      <c r="I108" s="7">
        <f t="shared" si="26"/>
        <v>-238</v>
      </c>
      <c r="J108" s="7">
        <f t="shared" si="26"/>
        <v>19</v>
      </c>
      <c r="K108" s="7">
        <f t="shared" si="26"/>
        <v>-524</v>
      </c>
      <c r="L108" s="7">
        <f t="shared" si="26"/>
        <v>189</v>
      </c>
      <c r="M108" s="7">
        <f t="shared" si="26"/>
        <v>3</v>
      </c>
      <c r="N108" s="7">
        <f t="shared" si="26"/>
        <v>-1231</v>
      </c>
      <c r="O108" s="7">
        <f t="shared" si="26"/>
        <v>-109</v>
      </c>
      <c r="P108" s="7">
        <f t="shared" si="26"/>
        <v>61</v>
      </c>
      <c r="Q108" s="7">
        <f t="shared" si="26"/>
        <v>-8</v>
      </c>
      <c r="R108" s="7">
        <f t="shared" si="26"/>
        <v>-1131</v>
      </c>
      <c r="S108" s="7">
        <f t="shared" si="26"/>
        <v>95</v>
      </c>
      <c r="T108" s="7">
        <f t="shared" si="26"/>
        <v>-3653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100888</v>
      </c>
      <c r="D112" s="7">
        <f t="shared" ref="D112:T112" si="28">D46</f>
        <v>23411</v>
      </c>
      <c r="E112" s="7">
        <f t="shared" si="28"/>
        <v>16315</v>
      </c>
      <c r="F112" s="7">
        <f t="shared" si="28"/>
        <v>18780</v>
      </c>
      <c r="G112" s="7">
        <f t="shared" si="28"/>
        <v>30246</v>
      </c>
      <c r="H112" s="7">
        <f t="shared" si="28"/>
        <v>9198</v>
      </c>
      <c r="I112" s="7">
        <f t="shared" si="28"/>
        <v>25416</v>
      </c>
      <c r="J112" s="7">
        <f t="shared" si="28"/>
        <v>40385</v>
      </c>
      <c r="K112" s="7">
        <f t="shared" si="28"/>
        <v>141450</v>
      </c>
      <c r="L112" s="7">
        <f t="shared" si="28"/>
        <v>12238</v>
      </c>
      <c r="M112" s="7">
        <f t="shared" si="28"/>
        <v>38451</v>
      </c>
      <c r="N112" s="7">
        <f t="shared" si="28"/>
        <v>133559</v>
      </c>
      <c r="O112" s="7">
        <f t="shared" si="28"/>
        <v>18598</v>
      </c>
      <c r="P112" s="7">
        <f t="shared" si="28"/>
        <v>12741</v>
      </c>
      <c r="Q112" s="7">
        <f t="shared" si="28"/>
        <v>5534</v>
      </c>
      <c r="R112" s="7">
        <f t="shared" si="28"/>
        <v>73247</v>
      </c>
      <c r="S112" s="7">
        <f t="shared" si="28"/>
        <v>46167</v>
      </c>
      <c r="T112" s="7">
        <f t="shared" si="28"/>
        <v>749288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4" zoomScale="125" zoomScaleNormal="125" zoomScalePageLayoutView="125" workbookViewId="0">
      <pane xSplit="18720" topLeftCell="R1"/>
      <selection activeCell="B89" sqref="B89:T89"/>
      <selection pane="topRight" activeCell="T92" sqref="T92"/>
    </sheetView>
  </sheetViews>
  <sheetFormatPr baseColWidth="10" defaultRowHeight="15" x14ac:dyDescent="0"/>
  <cols>
    <col min="1" max="1" width="6.33203125" customWidth="1"/>
    <col min="2" max="2" width="48" customWidth="1"/>
  </cols>
  <sheetData>
    <row r="2" spans="2:20">
      <c r="B2" t="s">
        <v>91</v>
      </c>
    </row>
    <row r="3" spans="2:20">
      <c r="B3">
        <v>2001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14793</v>
      </c>
      <c r="D5" s="7">
        <v>1758</v>
      </c>
      <c r="E5" s="7">
        <v>1802</v>
      </c>
      <c r="F5" s="7">
        <v>1042</v>
      </c>
      <c r="G5" s="7">
        <v>4475</v>
      </c>
      <c r="H5" s="7">
        <v>912</v>
      </c>
      <c r="I5" s="7">
        <v>2387</v>
      </c>
      <c r="J5" s="7">
        <v>4211</v>
      </c>
      <c r="K5" s="7">
        <v>13292</v>
      </c>
      <c r="L5" s="7">
        <v>1651</v>
      </c>
      <c r="M5" s="7">
        <v>6442</v>
      </c>
      <c r="N5" s="7">
        <v>6876</v>
      </c>
      <c r="O5" s="7">
        <v>1608</v>
      </c>
      <c r="P5" s="7">
        <v>2781</v>
      </c>
      <c r="Q5" s="7">
        <v>476</v>
      </c>
      <c r="R5" s="7">
        <v>8020</v>
      </c>
      <c r="S5" s="7">
        <v>5883</v>
      </c>
      <c r="T5" s="7">
        <v>78407</v>
      </c>
    </row>
    <row r="6" spans="2:20">
      <c r="B6" t="s">
        <v>37</v>
      </c>
      <c r="C6" s="7">
        <v>13634</v>
      </c>
      <c r="D6" s="7">
        <v>1478</v>
      </c>
      <c r="E6" s="7">
        <v>1362</v>
      </c>
      <c r="F6" s="7">
        <v>964</v>
      </c>
      <c r="G6" s="7">
        <v>4199</v>
      </c>
      <c r="H6" s="7">
        <v>753</v>
      </c>
      <c r="I6" s="7">
        <v>2068</v>
      </c>
      <c r="J6" s="7">
        <v>3456</v>
      </c>
      <c r="K6" s="7">
        <v>12504</v>
      </c>
      <c r="L6" s="7">
        <v>1416</v>
      </c>
      <c r="M6" s="7">
        <v>5785</v>
      </c>
      <c r="N6" s="7">
        <v>6351</v>
      </c>
      <c r="O6" s="7">
        <v>1448</v>
      </c>
      <c r="P6" s="7">
        <v>2746</v>
      </c>
      <c r="Q6" s="7">
        <v>395</v>
      </c>
      <c r="R6" s="7">
        <v>7750</v>
      </c>
      <c r="S6" s="7">
        <v>5753</v>
      </c>
      <c r="T6" s="7">
        <v>72060</v>
      </c>
    </row>
    <row r="7" spans="2:20">
      <c r="B7" t="s">
        <v>38</v>
      </c>
      <c r="C7" s="7">
        <v>247</v>
      </c>
      <c r="D7" s="7">
        <v>27</v>
      </c>
      <c r="E7" s="7">
        <v>18</v>
      </c>
      <c r="F7" s="7">
        <v>51</v>
      </c>
      <c r="G7" s="7">
        <v>56</v>
      </c>
      <c r="H7" s="7">
        <v>19</v>
      </c>
      <c r="I7" s="7">
        <v>42</v>
      </c>
      <c r="J7" s="7">
        <v>48</v>
      </c>
      <c r="K7" s="7">
        <v>276</v>
      </c>
      <c r="L7" s="7">
        <v>29</v>
      </c>
      <c r="M7" s="7">
        <v>124</v>
      </c>
      <c r="N7" s="7">
        <v>199</v>
      </c>
      <c r="O7" s="7">
        <v>18</v>
      </c>
      <c r="P7" s="7">
        <v>28</v>
      </c>
      <c r="Q7" s="7">
        <v>12</v>
      </c>
      <c r="R7" s="7">
        <v>283</v>
      </c>
      <c r="S7" s="7">
        <v>124</v>
      </c>
      <c r="T7" s="7">
        <v>1601</v>
      </c>
    </row>
    <row r="8" spans="2:20">
      <c r="B8" t="s">
        <v>39</v>
      </c>
      <c r="C8" s="7">
        <v>286</v>
      </c>
      <c r="D8" s="7">
        <v>41</v>
      </c>
      <c r="E8" s="7">
        <v>46</v>
      </c>
      <c r="F8" s="7">
        <v>26</v>
      </c>
      <c r="G8" s="7">
        <v>94</v>
      </c>
      <c r="H8" s="7">
        <v>18</v>
      </c>
      <c r="I8" s="7">
        <v>32</v>
      </c>
      <c r="J8" s="7">
        <v>118</v>
      </c>
      <c r="K8" s="7">
        <v>328</v>
      </c>
      <c r="L8" s="7">
        <v>58</v>
      </c>
      <c r="M8" s="7">
        <v>139</v>
      </c>
      <c r="N8" s="7">
        <v>227</v>
      </c>
      <c r="O8" s="7">
        <v>44</v>
      </c>
      <c r="P8" s="7">
        <v>13</v>
      </c>
      <c r="Q8" s="7">
        <v>12</v>
      </c>
      <c r="R8" s="7">
        <v>225</v>
      </c>
      <c r="S8" s="7">
        <v>101</v>
      </c>
      <c r="T8" s="7">
        <v>1808</v>
      </c>
    </row>
    <row r="9" spans="2:20">
      <c r="B9" t="s">
        <v>40</v>
      </c>
      <c r="C9" s="7">
        <v>193</v>
      </c>
      <c r="D9" s="7">
        <v>43</v>
      </c>
      <c r="E9" s="7">
        <v>40</v>
      </c>
      <c r="F9" s="7">
        <v>21</v>
      </c>
      <c r="G9" s="7">
        <v>28</v>
      </c>
      <c r="H9" s="7">
        <v>26</v>
      </c>
      <c r="I9" s="7">
        <v>28</v>
      </c>
      <c r="J9" s="7">
        <v>97</v>
      </c>
      <c r="K9" s="7">
        <v>265</v>
      </c>
      <c r="L9" s="7">
        <v>24</v>
      </c>
      <c r="M9" s="7">
        <v>68</v>
      </c>
      <c r="N9" s="7">
        <v>222</v>
      </c>
      <c r="O9" s="7">
        <v>30</v>
      </c>
      <c r="P9" s="7">
        <v>11</v>
      </c>
      <c r="Q9" s="7">
        <v>7</v>
      </c>
      <c r="R9" s="7">
        <v>141</v>
      </c>
      <c r="S9" s="7">
        <v>55</v>
      </c>
      <c r="T9" s="7">
        <v>1299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439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701</v>
      </c>
      <c r="Q10" s="7">
        <v>0</v>
      </c>
      <c r="R10" s="7">
        <v>0</v>
      </c>
      <c r="S10" s="7">
        <v>0</v>
      </c>
      <c r="T10" s="7">
        <v>1140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</v>
      </c>
    </row>
    <row r="12" spans="2:20">
      <c r="B12" s="1" t="s">
        <v>43</v>
      </c>
      <c r="C12" s="7">
        <v>1312</v>
      </c>
      <c r="D12" s="7">
        <v>223</v>
      </c>
      <c r="E12" s="7">
        <v>143</v>
      </c>
      <c r="F12" s="7">
        <v>280</v>
      </c>
      <c r="G12" s="7">
        <v>602</v>
      </c>
      <c r="H12" s="7">
        <v>92</v>
      </c>
      <c r="I12" s="7">
        <v>212</v>
      </c>
      <c r="J12" s="7">
        <v>346</v>
      </c>
      <c r="K12" s="7">
        <v>1595</v>
      </c>
      <c r="L12" s="7">
        <v>96</v>
      </c>
      <c r="M12" s="7">
        <v>321</v>
      </c>
      <c r="N12" s="7">
        <v>1500</v>
      </c>
      <c r="O12" s="7">
        <v>217</v>
      </c>
      <c r="P12" s="7">
        <v>420</v>
      </c>
      <c r="Q12" s="7">
        <v>53</v>
      </c>
      <c r="R12" s="7">
        <v>956</v>
      </c>
      <c r="S12" s="7">
        <v>11</v>
      </c>
      <c r="T12" s="7">
        <v>8379</v>
      </c>
    </row>
    <row r="13" spans="2:20">
      <c r="B13" s="1" t="s">
        <v>44</v>
      </c>
      <c r="C13" s="7">
        <v>11</v>
      </c>
      <c r="D13" s="7">
        <v>3</v>
      </c>
      <c r="E13" s="7">
        <v>9</v>
      </c>
      <c r="F13" s="7">
        <v>4</v>
      </c>
      <c r="G13" s="7">
        <v>5</v>
      </c>
      <c r="H13" s="7">
        <v>1</v>
      </c>
      <c r="I13" s="7">
        <v>3</v>
      </c>
      <c r="J13" s="7">
        <v>13</v>
      </c>
      <c r="K13" s="7">
        <v>34</v>
      </c>
      <c r="L13" s="7">
        <v>32</v>
      </c>
      <c r="M13" s="7">
        <v>17</v>
      </c>
      <c r="N13" s="7">
        <v>35</v>
      </c>
      <c r="O13" s="7">
        <v>11</v>
      </c>
      <c r="P13" s="7">
        <v>1</v>
      </c>
      <c r="Q13" s="7">
        <v>1</v>
      </c>
      <c r="R13" s="7">
        <v>11</v>
      </c>
      <c r="S13" s="7">
        <v>6</v>
      </c>
      <c r="T13" s="7">
        <v>197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54</v>
      </c>
      <c r="D15" s="7">
        <v>12</v>
      </c>
      <c r="E15" s="7">
        <v>4</v>
      </c>
      <c r="F15" s="7">
        <v>1</v>
      </c>
      <c r="G15" s="7">
        <v>34</v>
      </c>
      <c r="H15" s="7">
        <v>5</v>
      </c>
      <c r="I15" s="7">
        <v>8</v>
      </c>
      <c r="J15" s="7">
        <v>20</v>
      </c>
      <c r="K15" s="7">
        <v>26</v>
      </c>
      <c r="L15" s="7">
        <v>4</v>
      </c>
      <c r="M15" s="7">
        <v>25</v>
      </c>
      <c r="N15" s="7">
        <v>94</v>
      </c>
      <c r="O15" s="7">
        <v>6</v>
      </c>
      <c r="P15" s="7">
        <v>41</v>
      </c>
      <c r="Q15" s="7">
        <v>1</v>
      </c>
      <c r="R15" s="7">
        <v>15</v>
      </c>
      <c r="S15" s="7">
        <v>82</v>
      </c>
      <c r="T15" s="7">
        <v>432</v>
      </c>
    </row>
    <row r="16" spans="2:20">
      <c r="B16" t="s">
        <v>47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11</v>
      </c>
      <c r="O16" s="7">
        <v>1</v>
      </c>
      <c r="P16" s="7">
        <v>6</v>
      </c>
      <c r="Q16" s="7">
        <v>0</v>
      </c>
      <c r="R16" s="7">
        <v>3</v>
      </c>
      <c r="S16" s="7">
        <v>1</v>
      </c>
      <c r="T16" s="7">
        <v>26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0</v>
      </c>
      <c r="D18" s="7">
        <v>187</v>
      </c>
      <c r="E18" s="7">
        <v>153</v>
      </c>
      <c r="F18" s="7">
        <v>144</v>
      </c>
      <c r="G18" s="7">
        <v>217</v>
      </c>
      <c r="H18" s="7">
        <v>79</v>
      </c>
      <c r="I18" s="7">
        <v>0</v>
      </c>
      <c r="J18" s="7">
        <v>285</v>
      </c>
      <c r="K18" s="7">
        <v>1342</v>
      </c>
      <c r="L18" s="7">
        <v>0</v>
      </c>
      <c r="M18" s="7">
        <v>287</v>
      </c>
      <c r="N18" s="7">
        <v>1479</v>
      </c>
      <c r="O18" s="7">
        <v>108</v>
      </c>
      <c r="P18" s="7">
        <v>954</v>
      </c>
      <c r="Q18" s="7">
        <v>45</v>
      </c>
      <c r="R18" s="7">
        <v>538</v>
      </c>
      <c r="S18" s="7">
        <v>0</v>
      </c>
      <c r="T18" s="7">
        <v>5818</v>
      </c>
    </row>
    <row r="19" spans="2:20">
      <c r="B19" s="1" t="s">
        <v>50</v>
      </c>
      <c r="C19" s="7">
        <v>78</v>
      </c>
      <c r="D19" s="7">
        <v>37</v>
      </c>
      <c r="E19" s="7">
        <v>26</v>
      </c>
      <c r="F19" s="7">
        <v>27</v>
      </c>
      <c r="G19" s="7">
        <v>29</v>
      </c>
      <c r="H19" s="7">
        <v>19</v>
      </c>
      <c r="I19" s="7">
        <v>15</v>
      </c>
      <c r="J19" s="7">
        <v>46</v>
      </c>
      <c r="K19" s="7">
        <v>246</v>
      </c>
      <c r="L19" s="7">
        <v>9</v>
      </c>
      <c r="M19" s="7">
        <v>45</v>
      </c>
      <c r="N19" s="7">
        <v>1</v>
      </c>
      <c r="O19" s="7">
        <v>13</v>
      </c>
      <c r="P19" s="7">
        <v>44</v>
      </c>
      <c r="Q19" s="7">
        <v>10</v>
      </c>
      <c r="R19" s="7">
        <v>98</v>
      </c>
      <c r="S19" s="7">
        <v>0</v>
      </c>
      <c r="T19" s="7">
        <v>743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37</v>
      </c>
      <c r="D22" s="7">
        <v>6</v>
      </c>
      <c r="E22" s="7">
        <v>3</v>
      </c>
      <c r="F22" s="7">
        <v>2</v>
      </c>
      <c r="G22" s="7">
        <v>4</v>
      </c>
      <c r="H22" s="7">
        <v>2</v>
      </c>
      <c r="I22" s="7">
        <v>6</v>
      </c>
      <c r="J22" s="7">
        <v>8</v>
      </c>
      <c r="K22" s="7">
        <v>11</v>
      </c>
      <c r="L22" s="7">
        <v>2</v>
      </c>
      <c r="M22" s="7">
        <v>10</v>
      </c>
      <c r="N22" s="7">
        <v>28</v>
      </c>
      <c r="O22" s="7">
        <v>2</v>
      </c>
      <c r="P22" s="7">
        <v>32</v>
      </c>
      <c r="Q22" s="7">
        <v>1</v>
      </c>
      <c r="R22" s="7">
        <v>8</v>
      </c>
      <c r="S22" s="7">
        <v>18</v>
      </c>
      <c r="T22" s="7">
        <v>180</v>
      </c>
    </row>
    <row r="23" spans="2:20">
      <c r="B23" t="s">
        <v>54</v>
      </c>
      <c r="C23" s="7">
        <v>11158</v>
      </c>
      <c r="D23" s="7">
        <v>868</v>
      </c>
      <c r="E23" s="7">
        <v>900</v>
      </c>
      <c r="F23" s="7">
        <v>391</v>
      </c>
      <c r="G23" s="7">
        <v>2627</v>
      </c>
      <c r="H23" s="7">
        <v>478</v>
      </c>
      <c r="I23" s="7">
        <v>1680</v>
      </c>
      <c r="J23" s="7">
        <v>2370</v>
      </c>
      <c r="K23" s="7">
        <v>8170</v>
      </c>
      <c r="L23" s="7">
        <v>1122</v>
      </c>
      <c r="M23" s="7">
        <v>4687</v>
      </c>
      <c r="N23" s="7">
        <v>2439</v>
      </c>
      <c r="O23" s="7">
        <v>972</v>
      </c>
      <c r="P23" s="7">
        <v>472</v>
      </c>
      <c r="Q23" s="7">
        <v>249</v>
      </c>
      <c r="R23" s="7">
        <v>5303</v>
      </c>
      <c r="S23" s="7">
        <v>5286</v>
      </c>
      <c r="T23" s="7">
        <v>49170</v>
      </c>
    </row>
    <row r="24" spans="2:20">
      <c r="B24" t="s">
        <v>55</v>
      </c>
      <c r="C24" s="7">
        <v>155</v>
      </c>
      <c r="D24" s="7">
        <v>11</v>
      </c>
      <c r="E24" s="7">
        <v>8</v>
      </c>
      <c r="F24" s="7">
        <v>4</v>
      </c>
      <c r="G24" s="7">
        <v>20</v>
      </c>
      <c r="H24" s="7">
        <v>2</v>
      </c>
      <c r="I24" s="7">
        <v>17</v>
      </c>
      <c r="J24" s="7">
        <v>61</v>
      </c>
      <c r="K24" s="7">
        <v>95</v>
      </c>
      <c r="L24" s="7">
        <v>26</v>
      </c>
      <c r="M24" s="7">
        <v>28</v>
      </c>
      <c r="N24" s="7">
        <v>23</v>
      </c>
      <c r="O24" s="7">
        <v>8</v>
      </c>
      <c r="P24" s="7">
        <v>9</v>
      </c>
      <c r="Q24" s="7">
        <v>2</v>
      </c>
      <c r="R24" s="7">
        <v>90</v>
      </c>
      <c r="S24" s="7">
        <v>9</v>
      </c>
      <c r="T24" s="7">
        <v>568</v>
      </c>
    </row>
    <row r="25" spans="2:20">
      <c r="B25" t="s">
        <v>56</v>
      </c>
      <c r="C25" s="7">
        <v>3</v>
      </c>
      <c r="D25" s="7">
        <v>0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3</v>
      </c>
      <c r="K25" s="7">
        <v>4</v>
      </c>
      <c r="L25" s="7">
        <v>0</v>
      </c>
      <c r="M25" s="7">
        <v>3</v>
      </c>
      <c r="N25" s="7">
        <v>3</v>
      </c>
      <c r="O25" s="7">
        <v>0</v>
      </c>
      <c r="P25" s="7">
        <v>1</v>
      </c>
      <c r="Q25" s="7">
        <v>0</v>
      </c>
      <c r="R25" s="7">
        <v>1</v>
      </c>
      <c r="S25" s="7">
        <v>5</v>
      </c>
      <c r="T25" s="7">
        <v>26</v>
      </c>
    </row>
    <row r="26" spans="2:20">
      <c r="B26" t="s">
        <v>57</v>
      </c>
      <c r="C26" s="7">
        <v>100</v>
      </c>
      <c r="D26" s="7">
        <v>20</v>
      </c>
      <c r="E26" s="7">
        <v>10</v>
      </c>
      <c r="F26" s="7">
        <v>13</v>
      </c>
      <c r="G26" s="7">
        <v>42</v>
      </c>
      <c r="H26" s="7">
        <v>11</v>
      </c>
      <c r="I26" s="7">
        <v>23</v>
      </c>
      <c r="J26" s="7">
        <v>37</v>
      </c>
      <c r="K26" s="7">
        <v>111</v>
      </c>
      <c r="L26" s="7">
        <v>14</v>
      </c>
      <c r="M26" s="7">
        <v>30</v>
      </c>
      <c r="N26" s="7">
        <v>90</v>
      </c>
      <c r="O26" s="7">
        <v>18</v>
      </c>
      <c r="P26" s="7">
        <v>12</v>
      </c>
      <c r="Q26" s="7">
        <v>2</v>
      </c>
      <c r="R26" s="7">
        <v>78</v>
      </c>
      <c r="S26" s="7">
        <v>55</v>
      </c>
      <c r="T26" s="7">
        <v>666</v>
      </c>
    </row>
    <row r="27" spans="2:20">
      <c r="B27" t="s">
        <v>58</v>
      </c>
      <c r="C27" s="7">
        <v>1159</v>
      </c>
      <c r="D27" s="7">
        <v>280</v>
      </c>
      <c r="E27" s="7">
        <v>440</v>
      </c>
      <c r="F27" s="7">
        <v>78</v>
      </c>
      <c r="G27" s="7">
        <v>276</v>
      </c>
      <c r="H27" s="7">
        <v>159</v>
      </c>
      <c r="I27" s="7">
        <v>319</v>
      </c>
      <c r="J27" s="7">
        <v>755</v>
      </c>
      <c r="K27" s="7">
        <v>788</v>
      </c>
      <c r="L27" s="7">
        <v>235</v>
      </c>
      <c r="M27" s="7">
        <v>657</v>
      </c>
      <c r="N27" s="7">
        <v>525</v>
      </c>
      <c r="O27" s="7">
        <v>160</v>
      </c>
      <c r="P27" s="7">
        <v>35</v>
      </c>
      <c r="Q27" s="7">
        <v>81</v>
      </c>
      <c r="R27" s="7">
        <v>270</v>
      </c>
      <c r="S27" s="7">
        <v>130</v>
      </c>
      <c r="T27" s="7">
        <v>6347</v>
      </c>
    </row>
    <row r="28" spans="2:20">
      <c r="B28" s="1" t="s">
        <v>59</v>
      </c>
      <c r="C28" s="7">
        <v>121</v>
      </c>
      <c r="D28" s="7">
        <v>66</v>
      </c>
      <c r="E28" s="7">
        <v>49</v>
      </c>
      <c r="F28" s="7">
        <v>45</v>
      </c>
      <c r="G28" s="7">
        <v>23</v>
      </c>
      <c r="H28" s="7">
        <v>35</v>
      </c>
      <c r="I28" s="7">
        <v>33</v>
      </c>
      <c r="J28" s="7">
        <v>97</v>
      </c>
      <c r="K28" s="7">
        <v>295</v>
      </c>
      <c r="L28" s="7">
        <v>15</v>
      </c>
      <c r="M28" s="7">
        <v>94</v>
      </c>
      <c r="N28" s="7">
        <v>306</v>
      </c>
      <c r="O28" s="7">
        <v>23</v>
      </c>
      <c r="P28" s="7">
        <v>8</v>
      </c>
      <c r="Q28" s="7">
        <v>13</v>
      </c>
      <c r="R28" s="7">
        <v>118</v>
      </c>
      <c r="S28" s="7">
        <v>0</v>
      </c>
      <c r="T28" s="7">
        <v>1341</v>
      </c>
    </row>
    <row r="29" spans="2:20">
      <c r="B29" t="s">
        <v>60</v>
      </c>
      <c r="C29" s="7">
        <v>611</v>
      </c>
      <c r="D29" s="7">
        <v>104</v>
      </c>
      <c r="E29" s="7">
        <v>238</v>
      </c>
      <c r="F29" s="7">
        <v>26</v>
      </c>
      <c r="G29" s="7">
        <v>173</v>
      </c>
      <c r="H29" s="7">
        <v>55</v>
      </c>
      <c r="I29" s="7">
        <v>171</v>
      </c>
      <c r="J29" s="7">
        <v>328</v>
      </c>
      <c r="K29" s="7">
        <v>240</v>
      </c>
      <c r="L29" s="7">
        <v>81</v>
      </c>
      <c r="M29" s="7">
        <v>345</v>
      </c>
      <c r="N29" s="7">
        <v>193</v>
      </c>
      <c r="O29" s="7">
        <v>71</v>
      </c>
      <c r="P29" s="7">
        <v>14</v>
      </c>
      <c r="Q29" s="7">
        <v>31</v>
      </c>
      <c r="R29" s="7">
        <v>198</v>
      </c>
      <c r="S29" s="7">
        <v>14</v>
      </c>
      <c r="T29" s="7">
        <v>2893</v>
      </c>
    </row>
    <row r="30" spans="2:20">
      <c r="B30" t="s">
        <v>61</v>
      </c>
      <c r="C30" s="7">
        <v>477</v>
      </c>
      <c r="D30" s="7">
        <v>99</v>
      </c>
      <c r="E30" s="7">
        <v>156</v>
      </c>
      <c r="F30" s="7">
        <v>13</v>
      </c>
      <c r="G30" s="7">
        <v>83</v>
      </c>
      <c r="H30" s="7">
        <v>71</v>
      </c>
      <c r="I30" s="7">
        <v>115</v>
      </c>
      <c r="J30" s="7">
        <v>330</v>
      </c>
      <c r="K30" s="7">
        <v>247</v>
      </c>
      <c r="L30" s="7">
        <v>133</v>
      </c>
      <c r="M30" s="7">
        <v>214</v>
      </c>
      <c r="N30" s="7">
        <v>120</v>
      </c>
      <c r="O30" s="7">
        <v>69</v>
      </c>
      <c r="P30" s="7">
        <v>30</v>
      </c>
      <c r="Q30" s="7">
        <v>37</v>
      </c>
      <c r="R30" s="7">
        <v>188</v>
      </c>
      <c r="S30" s="7">
        <v>105</v>
      </c>
      <c r="T30" s="7">
        <v>2487</v>
      </c>
    </row>
    <row r="31" spans="2:20">
      <c r="B31" t="s">
        <v>62</v>
      </c>
      <c r="C31" s="7">
        <v>4</v>
      </c>
      <c r="D31" s="7">
        <v>11</v>
      </c>
      <c r="E31" s="7">
        <v>0</v>
      </c>
      <c r="F31" s="7">
        <v>0</v>
      </c>
      <c r="G31" s="7">
        <v>1</v>
      </c>
      <c r="H31" s="7">
        <v>1</v>
      </c>
      <c r="I31" s="7">
        <v>2</v>
      </c>
      <c r="J31" s="7">
        <v>6</v>
      </c>
      <c r="K31" s="7">
        <v>22</v>
      </c>
      <c r="L31" s="7">
        <v>8</v>
      </c>
      <c r="M31" s="7">
        <v>6</v>
      </c>
      <c r="N31" s="7">
        <v>14</v>
      </c>
      <c r="O31" s="7">
        <v>2</v>
      </c>
      <c r="P31" s="7">
        <v>5</v>
      </c>
      <c r="Q31" s="7">
        <v>0</v>
      </c>
      <c r="R31" s="7">
        <v>6</v>
      </c>
      <c r="S31" s="7">
        <v>12</v>
      </c>
      <c r="T31" s="7">
        <v>100</v>
      </c>
    </row>
    <row r="32" spans="2:20">
      <c r="B32" s="1" t="s">
        <v>63</v>
      </c>
      <c r="C32" s="7">
        <v>-54</v>
      </c>
      <c r="D32" s="7">
        <v>0</v>
      </c>
      <c r="E32" s="7">
        <v>-3</v>
      </c>
      <c r="F32" s="7">
        <v>-6</v>
      </c>
      <c r="G32" s="7">
        <v>-4</v>
      </c>
      <c r="H32" s="7">
        <v>-3</v>
      </c>
      <c r="I32" s="7">
        <v>-2</v>
      </c>
      <c r="J32" s="7">
        <v>-6</v>
      </c>
      <c r="K32" s="7">
        <v>-16</v>
      </c>
      <c r="L32" s="7">
        <v>-2</v>
      </c>
      <c r="M32" s="7">
        <v>-2</v>
      </c>
      <c r="N32" s="7">
        <v>-108</v>
      </c>
      <c r="O32" s="7">
        <v>-5</v>
      </c>
      <c r="P32" s="7">
        <v>-22</v>
      </c>
      <c r="Q32" s="7">
        <v>0</v>
      </c>
      <c r="R32" s="7">
        <v>-240</v>
      </c>
      <c r="S32" s="7">
        <v>-1</v>
      </c>
      <c r="T32" s="7">
        <v>-474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1522</v>
      </c>
      <c r="D36" s="7">
        <f t="shared" ref="D36:T36" si="0">D10+D11+D12+D13+D18+D19+D28</f>
        <v>516</v>
      </c>
      <c r="E36" s="7">
        <f t="shared" si="0"/>
        <v>380</v>
      </c>
      <c r="F36" s="7">
        <f t="shared" si="0"/>
        <v>500</v>
      </c>
      <c r="G36" s="7">
        <f t="shared" si="0"/>
        <v>1316</v>
      </c>
      <c r="H36" s="7">
        <f t="shared" si="0"/>
        <v>226</v>
      </c>
      <c r="I36" s="7">
        <f t="shared" si="0"/>
        <v>263</v>
      </c>
      <c r="J36" s="7">
        <f t="shared" si="0"/>
        <v>787</v>
      </c>
      <c r="K36" s="7">
        <f t="shared" si="0"/>
        <v>3512</v>
      </c>
      <c r="L36" s="7">
        <f t="shared" si="0"/>
        <v>152</v>
      </c>
      <c r="M36" s="7">
        <f t="shared" si="0"/>
        <v>764</v>
      </c>
      <c r="N36" s="7">
        <f t="shared" si="0"/>
        <v>3321</v>
      </c>
      <c r="O36" s="7">
        <f t="shared" si="0"/>
        <v>372</v>
      </c>
      <c r="P36" s="7">
        <f t="shared" si="0"/>
        <v>2129</v>
      </c>
      <c r="Q36" s="7">
        <f t="shared" si="0"/>
        <v>122</v>
      </c>
      <c r="R36" s="7">
        <f t="shared" si="0"/>
        <v>1721</v>
      </c>
      <c r="S36" s="7">
        <f t="shared" si="0"/>
        <v>17</v>
      </c>
      <c r="T36" s="7">
        <f t="shared" si="0"/>
        <v>17620</v>
      </c>
    </row>
    <row r="37" spans="2:20">
      <c r="B37" s="1" t="s">
        <v>65</v>
      </c>
      <c r="C37" s="8">
        <f>C32+C36</f>
        <v>1468</v>
      </c>
      <c r="D37" s="8">
        <f t="shared" ref="D37:T37" si="1">D32+D36</f>
        <v>516</v>
      </c>
      <c r="E37" s="8">
        <f t="shared" si="1"/>
        <v>377</v>
      </c>
      <c r="F37" s="8">
        <f t="shared" si="1"/>
        <v>494</v>
      </c>
      <c r="G37" s="8">
        <f t="shared" si="1"/>
        <v>1312</v>
      </c>
      <c r="H37" s="8">
        <f t="shared" si="1"/>
        <v>223</v>
      </c>
      <c r="I37" s="8">
        <f t="shared" si="1"/>
        <v>261</v>
      </c>
      <c r="J37" s="8">
        <f t="shared" si="1"/>
        <v>781</v>
      </c>
      <c r="K37" s="8">
        <f t="shared" si="1"/>
        <v>3496</v>
      </c>
      <c r="L37" s="8">
        <f t="shared" si="1"/>
        <v>150</v>
      </c>
      <c r="M37" s="8">
        <f t="shared" si="1"/>
        <v>762</v>
      </c>
      <c r="N37" s="8">
        <f t="shared" si="1"/>
        <v>3213</v>
      </c>
      <c r="O37" s="8">
        <f t="shared" si="1"/>
        <v>367</v>
      </c>
      <c r="P37" s="8">
        <f t="shared" si="1"/>
        <v>2107</v>
      </c>
      <c r="Q37" s="8">
        <f t="shared" si="1"/>
        <v>122</v>
      </c>
      <c r="R37" s="8">
        <f t="shared" si="1"/>
        <v>1481</v>
      </c>
      <c r="S37" s="8">
        <f t="shared" si="1"/>
        <v>16</v>
      </c>
      <c r="T37" s="8">
        <f t="shared" si="1"/>
        <v>17146</v>
      </c>
    </row>
    <row r="38" spans="2:20">
      <c r="C38" s="7"/>
      <c r="D38" s="7"/>
    </row>
    <row r="39" spans="2:20">
      <c r="B39" t="s">
        <v>66</v>
      </c>
      <c r="C39" s="7">
        <f>C23</f>
        <v>11158</v>
      </c>
      <c r="D39" s="7">
        <f t="shared" ref="D39:T39" si="2">D23</f>
        <v>868</v>
      </c>
      <c r="E39" s="7">
        <f t="shared" si="2"/>
        <v>900</v>
      </c>
      <c r="F39" s="7">
        <f t="shared" si="2"/>
        <v>391</v>
      </c>
      <c r="G39" s="7">
        <f t="shared" si="2"/>
        <v>2627</v>
      </c>
      <c r="H39" s="7">
        <f t="shared" si="2"/>
        <v>478</v>
      </c>
      <c r="I39" s="7">
        <f t="shared" si="2"/>
        <v>1680</v>
      </c>
      <c r="J39" s="7">
        <f t="shared" si="2"/>
        <v>2370</v>
      </c>
      <c r="K39" s="7">
        <f t="shared" si="2"/>
        <v>8170</v>
      </c>
      <c r="L39" s="7">
        <f t="shared" si="2"/>
        <v>1122</v>
      </c>
      <c r="M39" s="7">
        <f t="shared" si="2"/>
        <v>4687</v>
      </c>
      <c r="N39" s="7">
        <f t="shared" si="2"/>
        <v>2439</v>
      </c>
      <c r="O39" s="7">
        <f t="shared" si="2"/>
        <v>972</v>
      </c>
      <c r="P39" s="7">
        <f t="shared" si="2"/>
        <v>472</v>
      </c>
      <c r="Q39" s="7">
        <f t="shared" si="2"/>
        <v>249</v>
      </c>
      <c r="R39" s="7">
        <f t="shared" si="2"/>
        <v>5303</v>
      </c>
      <c r="S39" s="7">
        <f t="shared" si="2"/>
        <v>5286</v>
      </c>
      <c r="T39" s="7">
        <f t="shared" si="2"/>
        <v>49170</v>
      </c>
    </row>
    <row r="40" spans="2:20">
      <c r="B40" t="s">
        <v>67</v>
      </c>
      <c r="C40" s="7">
        <f>C29</f>
        <v>611</v>
      </c>
      <c r="D40" s="7">
        <f t="shared" ref="D40:T40" si="3">D29</f>
        <v>104</v>
      </c>
      <c r="E40" s="7">
        <f t="shared" si="3"/>
        <v>238</v>
      </c>
      <c r="F40" s="7">
        <f t="shared" si="3"/>
        <v>26</v>
      </c>
      <c r="G40" s="7">
        <f t="shared" si="3"/>
        <v>173</v>
      </c>
      <c r="H40" s="7">
        <f t="shared" si="3"/>
        <v>55</v>
      </c>
      <c r="I40" s="7">
        <f t="shared" si="3"/>
        <v>171</v>
      </c>
      <c r="J40" s="7">
        <f t="shared" si="3"/>
        <v>328</v>
      </c>
      <c r="K40" s="7">
        <f t="shared" si="3"/>
        <v>240</v>
      </c>
      <c r="L40" s="7">
        <f t="shared" si="3"/>
        <v>81</v>
      </c>
      <c r="M40" s="7">
        <f t="shared" si="3"/>
        <v>345</v>
      </c>
      <c r="N40" s="7">
        <f t="shared" si="3"/>
        <v>193</v>
      </c>
      <c r="O40" s="7">
        <f t="shared" si="3"/>
        <v>71</v>
      </c>
      <c r="P40" s="7">
        <f t="shared" si="3"/>
        <v>14</v>
      </c>
      <c r="Q40" s="7">
        <f t="shared" si="3"/>
        <v>31</v>
      </c>
      <c r="R40" s="7">
        <f t="shared" si="3"/>
        <v>198</v>
      </c>
      <c r="S40" s="7">
        <f t="shared" si="3"/>
        <v>14</v>
      </c>
      <c r="T40" s="7">
        <f t="shared" si="3"/>
        <v>2893</v>
      </c>
    </row>
    <row r="41" spans="2:20">
      <c r="B41" s="1" t="s">
        <v>68</v>
      </c>
      <c r="C41" s="8">
        <f>C39+C40</f>
        <v>11769</v>
      </c>
      <c r="D41" s="8">
        <f t="shared" ref="D41:T41" si="4">D39+D40</f>
        <v>972</v>
      </c>
      <c r="E41" s="8">
        <f t="shared" si="4"/>
        <v>1138</v>
      </c>
      <c r="F41" s="8">
        <f t="shared" si="4"/>
        <v>417</v>
      </c>
      <c r="G41" s="8">
        <f t="shared" si="4"/>
        <v>2800</v>
      </c>
      <c r="H41" s="8">
        <f t="shared" si="4"/>
        <v>533</v>
      </c>
      <c r="I41" s="8">
        <f t="shared" si="4"/>
        <v>1851</v>
      </c>
      <c r="J41" s="8">
        <f t="shared" si="4"/>
        <v>2698</v>
      </c>
      <c r="K41" s="8">
        <f t="shared" si="4"/>
        <v>8410</v>
      </c>
      <c r="L41" s="8">
        <f t="shared" si="4"/>
        <v>1203</v>
      </c>
      <c r="M41" s="8">
        <f t="shared" si="4"/>
        <v>5032</v>
      </c>
      <c r="N41" s="8">
        <f t="shared" si="4"/>
        <v>2632</v>
      </c>
      <c r="O41" s="8">
        <f t="shared" si="4"/>
        <v>1043</v>
      </c>
      <c r="P41" s="8">
        <f t="shared" si="4"/>
        <v>486</v>
      </c>
      <c r="Q41" s="8">
        <f t="shared" si="4"/>
        <v>280</v>
      </c>
      <c r="R41" s="8">
        <f t="shared" si="4"/>
        <v>5501</v>
      </c>
      <c r="S41" s="8">
        <f t="shared" si="4"/>
        <v>5300</v>
      </c>
      <c r="T41" s="8">
        <f t="shared" si="4"/>
        <v>52063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1556</v>
      </c>
      <c r="D43" s="8">
        <f t="shared" ref="D43:T43" si="5">D5-D41-D37</f>
        <v>270</v>
      </c>
      <c r="E43" s="8">
        <f t="shared" si="5"/>
        <v>287</v>
      </c>
      <c r="F43" s="8">
        <f t="shared" si="5"/>
        <v>131</v>
      </c>
      <c r="G43" s="8">
        <f t="shared" si="5"/>
        <v>363</v>
      </c>
      <c r="H43" s="8">
        <f t="shared" si="5"/>
        <v>156</v>
      </c>
      <c r="I43" s="8">
        <f t="shared" si="5"/>
        <v>275</v>
      </c>
      <c r="J43" s="8">
        <f t="shared" si="5"/>
        <v>732</v>
      </c>
      <c r="K43" s="8">
        <f t="shared" si="5"/>
        <v>1386</v>
      </c>
      <c r="L43" s="8">
        <f t="shared" si="5"/>
        <v>298</v>
      </c>
      <c r="M43" s="8">
        <f t="shared" si="5"/>
        <v>648</v>
      </c>
      <c r="N43" s="8">
        <f t="shared" si="5"/>
        <v>1031</v>
      </c>
      <c r="O43" s="8">
        <f t="shared" si="5"/>
        <v>198</v>
      </c>
      <c r="P43" s="8">
        <f t="shared" si="5"/>
        <v>188</v>
      </c>
      <c r="Q43" s="8">
        <f t="shared" si="5"/>
        <v>74</v>
      </c>
      <c r="R43" s="8">
        <f t="shared" si="5"/>
        <v>1038</v>
      </c>
      <c r="S43" s="8">
        <f t="shared" si="5"/>
        <v>567</v>
      </c>
      <c r="T43" s="8">
        <f t="shared" si="5"/>
        <v>9198</v>
      </c>
    </row>
    <row r="44" spans="2:20">
      <c r="B44" s="1" t="s">
        <v>69</v>
      </c>
      <c r="C44" s="8">
        <f>C37+C41+C43</f>
        <v>14793</v>
      </c>
      <c r="D44" s="8">
        <f t="shared" ref="D44:T44" si="6">D37+D41+D43</f>
        <v>1758</v>
      </c>
      <c r="E44" s="8">
        <f t="shared" si="6"/>
        <v>1802</v>
      </c>
      <c r="F44" s="8">
        <f t="shared" si="6"/>
        <v>1042</v>
      </c>
      <c r="G44" s="8">
        <f t="shared" si="6"/>
        <v>4475</v>
      </c>
      <c r="H44" s="8">
        <f t="shared" si="6"/>
        <v>912</v>
      </c>
      <c r="I44" s="8">
        <f t="shared" si="6"/>
        <v>2387</v>
      </c>
      <c r="J44" s="8">
        <f t="shared" si="6"/>
        <v>4211</v>
      </c>
      <c r="K44" s="8">
        <f t="shared" si="6"/>
        <v>13292</v>
      </c>
      <c r="L44" s="8">
        <f t="shared" si="6"/>
        <v>1651</v>
      </c>
      <c r="M44" s="8">
        <f t="shared" si="6"/>
        <v>6442</v>
      </c>
      <c r="N44" s="8">
        <f t="shared" si="6"/>
        <v>6876</v>
      </c>
      <c r="O44" s="8">
        <f t="shared" si="6"/>
        <v>1608</v>
      </c>
      <c r="P44" s="8">
        <f t="shared" si="6"/>
        <v>2781</v>
      </c>
      <c r="Q44" s="8">
        <f t="shared" si="6"/>
        <v>476</v>
      </c>
      <c r="R44" s="8">
        <f t="shared" si="6"/>
        <v>8020</v>
      </c>
      <c r="S44" s="8">
        <f t="shared" si="6"/>
        <v>5883</v>
      </c>
      <c r="T44" s="8">
        <f t="shared" si="6"/>
        <v>78407</v>
      </c>
    </row>
    <row r="45" spans="2:20">
      <c r="B45" s="1"/>
      <c r="C45" s="8"/>
      <c r="D45" s="8"/>
    </row>
    <row r="46" spans="2:20">
      <c r="B46" s="1" t="s">
        <v>92</v>
      </c>
      <c r="C46" s="7">
        <v>93493</v>
      </c>
      <c r="D46" s="7">
        <v>21557</v>
      </c>
      <c r="E46" s="7">
        <v>15389</v>
      </c>
      <c r="F46" s="7">
        <v>17790</v>
      </c>
      <c r="G46" s="7">
        <v>28278</v>
      </c>
      <c r="H46" s="7">
        <v>8604</v>
      </c>
      <c r="I46" s="7">
        <v>23583</v>
      </c>
      <c r="J46" s="7">
        <v>37971</v>
      </c>
      <c r="K46" s="7">
        <v>132311</v>
      </c>
      <c r="L46" s="7">
        <v>11484</v>
      </c>
      <c r="M46" s="7">
        <v>35968</v>
      </c>
      <c r="N46" s="7">
        <v>124398</v>
      </c>
      <c r="O46" s="7">
        <v>17086</v>
      </c>
      <c r="P46" s="7">
        <v>11906</v>
      </c>
      <c r="Q46" s="7">
        <v>5225</v>
      </c>
      <c r="R46" s="7">
        <v>68324</v>
      </c>
      <c r="S46" s="7">
        <v>43591</v>
      </c>
      <c r="T46" s="7">
        <v>699528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15314</v>
      </c>
      <c r="D50">
        <v>1794</v>
      </c>
      <c r="E50">
        <v>1860</v>
      </c>
      <c r="F50">
        <v>1179</v>
      </c>
      <c r="G50">
        <v>4461</v>
      </c>
      <c r="H50">
        <v>906</v>
      </c>
      <c r="I50">
        <v>2482</v>
      </c>
      <c r="J50">
        <v>4324</v>
      </c>
      <c r="K50">
        <v>13752</v>
      </c>
      <c r="L50">
        <v>1807</v>
      </c>
      <c r="M50">
        <v>6628</v>
      </c>
      <c r="N50">
        <v>8330</v>
      </c>
      <c r="O50">
        <v>1653</v>
      </c>
      <c r="P50">
        <v>2848</v>
      </c>
      <c r="Q50">
        <v>501</v>
      </c>
      <c r="R50">
        <v>9182</v>
      </c>
      <c r="S50">
        <v>5718</v>
      </c>
      <c r="T50">
        <v>82737</v>
      </c>
    </row>
    <row r="51" spans="2:20">
      <c r="B51" t="s">
        <v>71</v>
      </c>
      <c r="C51">
        <v>12664</v>
      </c>
      <c r="D51">
        <v>1317</v>
      </c>
      <c r="E51">
        <v>1146</v>
      </c>
      <c r="F51">
        <v>876</v>
      </c>
      <c r="G51">
        <v>3664</v>
      </c>
      <c r="H51">
        <v>642</v>
      </c>
      <c r="I51">
        <v>1784</v>
      </c>
      <c r="J51">
        <v>2768</v>
      </c>
      <c r="K51">
        <v>11926</v>
      </c>
      <c r="L51">
        <v>1287</v>
      </c>
      <c r="M51">
        <v>5128</v>
      </c>
      <c r="N51">
        <v>5907</v>
      </c>
      <c r="O51">
        <v>1205</v>
      </c>
      <c r="P51">
        <v>2370</v>
      </c>
      <c r="Q51">
        <v>327</v>
      </c>
      <c r="R51">
        <v>7560</v>
      </c>
      <c r="S51">
        <v>4759</v>
      </c>
      <c r="T51">
        <v>65328</v>
      </c>
    </row>
    <row r="52" spans="2:20">
      <c r="B52" t="s">
        <v>25</v>
      </c>
      <c r="C52">
        <v>7412</v>
      </c>
      <c r="D52">
        <v>855</v>
      </c>
      <c r="E52">
        <v>698</v>
      </c>
      <c r="F52">
        <v>501</v>
      </c>
      <c r="G52">
        <v>1999</v>
      </c>
      <c r="H52">
        <v>361</v>
      </c>
      <c r="I52">
        <v>1221</v>
      </c>
      <c r="J52">
        <v>1861</v>
      </c>
      <c r="K52">
        <v>4791</v>
      </c>
      <c r="L52">
        <v>851</v>
      </c>
      <c r="M52">
        <v>2772</v>
      </c>
      <c r="N52">
        <v>3380</v>
      </c>
      <c r="O52">
        <v>835</v>
      </c>
      <c r="P52">
        <v>756</v>
      </c>
      <c r="Q52">
        <v>200</v>
      </c>
      <c r="R52">
        <v>3812</v>
      </c>
      <c r="S52">
        <v>2592</v>
      </c>
      <c r="T52">
        <v>34897</v>
      </c>
    </row>
    <row r="53" spans="2:20">
      <c r="B53" t="s">
        <v>26</v>
      </c>
      <c r="C53">
        <v>2008</v>
      </c>
      <c r="D53">
        <v>173</v>
      </c>
      <c r="E53">
        <v>158</v>
      </c>
      <c r="F53">
        <v>147</v>
      </c>
      <c r="G53">
        <v>596</v>
      </c>
      <c r="H53">
        <v>118</v>
      </c>
      <c r="I53">
        <v>165</v>
      </c>
      <c r="J53">
        <v>392</v>
      </c>
      <c r="K53">
        <v>1732</v>
      </c>
      <c r="L53">
        <v>162</v>
      </c>
      <c r="M53">
        <v>909</v>
      </c>
      <c r="N53">
        <v>1035</v>
      </c>
      <c r="O53">
        <v>145</v>
      </c>
      <c r="P53">
        <v>200</v>
      </c>
      <c r="Q53">
        <v>55</v>
      </c>
      <c r="R53">
        <v>1303</v>
      </c>
      <c r="S53">
        <v>831</v>
      </c>
      <c r="T53">
        <v>10129</v>
      </c>
    </row>
    <row r="54" spans="2:20">
      <c r="B54" t="s">
        <v>44</v>
      </c>
      <c r="C54">
        <v>7</v>
      </c>
      <c r="D54">
        <v>1</v>
      </c>
      <c r="E54">
        <v>1</v>
      </c>
      <c r="F54">
        <v>1</v>
      </c>
      <c r="G54">
        <v>3</v>
      </c>
      <c r="H54">
        <v>2</v>
      </c>
      <c r="I54">
        <v>1</v>
      </c>
      <c r="J54">
        <v>4</v>
      </c>
      <c r="K54">
        <v>8</v>
      </c>
      <c r="L54">
        <v>2</v>
      </c>
      <c r="M54">
        <v>3</v>
      </c>
      <c r="N54">
        <v>10</v>
      </c>
      <c r="O54">
        <v>1</v>
      </c>
      <c r="P54">
        <v>0</v>
      </c>
      <c r="Q54">
        <v>0</v>
      </c>
      <c r="R54">
        <v>4</v>
      </c>
      <c r="S54">
        <v>4</v>
      </c>
      <c r="T54">
        <v>52</v>
      </c>
    </row>
    <row r="55" spans="2:20">
      <c r="B55" t="s">
        <v>72</v>
      </c>
      <c r="C55">
        <v>28</v>
      </c>
      <c r="D55">
        <v>9</v>
      </c>
      <c r="E55">
        <v>9</v>
      </c>
      <c r="F55">
        <v>10</v>
      </c>
      <c r="G55">
        <v>23</v>
      </c>
      <c r="H55">
        <v>5</v>
      </c>
      <c r="I55">
        <v>16</v>
      </c>
      <c r="J55">
        <v>5</v>
      </c>
      <c r="K55">
        <v>137</v>
      </c>
      <c r="L55">
        <v>25</v>
      </c>
      <c r="M55">
        <v>24</v>
      </c>
      <c r="N55">
        <v>266</v>
      </c>
      <c r="O55">
        <v>5</v>
      </c>
      <c r="P55">
        <v>13</v>
      </c>
      <c r="Q55">
        <v>12</v>
      </c>
      <c r="R55">
        <v>82</v>
      </c>
      <c r="S55">
        <v>38</v>
      </c>
      <c r="T55">
        <v>707</v>
      </c>
    </row>
    <row r="56" spans="2:20">
      <c r="B56" t="s">
        <v>45</v>
      </c>
      <c r="C56">
        <v>51</v>
      </c>
      <c r="D56">
        <v>24</v>
      </c>
      <c r="E56">
        <v>26</v>
      </c>
      <c r="F56">
        <v>5</v>
      </c>
      <c r="G56">
        <v>18</v>
      </c>
      <c r="H56">
        <v>8</v>
      </c>
      <c r="I56">
        <v>29</v>
      </c>
      <c r="J56">
        <v>67</v>
      </c>
      <c r="K56">
        <v>188</v>
      </c>
      <c r="L56">
        <v>69</v>
      </c>
      <c r="M56">
        <v>89</v>
      </c>
      <c r="N56">
        <v>161</v>
      </c>
      <c r="O56">
        <v>21</v>
      </c>
      <c r="P56">
        <v>14</v>
      </c>
      <c r="Q56">
        <v>5</v>
      </c>
      <c r="R56">
        <v>89</v>
      </c>
      <c r="S56">
        <v>38</v>
      </c>
      <c r="T56">
        <v>902</v>
      </c>
    </row>
    <row r="57" spans="2:20">
      <c r="B57" t="s">
        <v>73</v>
      </c>
      <c r="C57">
        <v>458</v>
      </c>
      <c r="D57">
        <v>48</v>
      </c>
      <c r="E57">
        <v>30</v>
      </c>
      <c r="F57">
        <v>26</v>
      </c>
      <c r="G57">
        <v>43</v>
      </c>
      <c r="H57">
        <v>43</v>
      </c>
      <c r="I57">
        <v>33</v>
      </c>
      <c r="J57">
        <v>67</v>
      </c>
      <c r="K57">
        <v>576</v>
      </c>
      <c r="L57">
        <v>33</v>
      </c>
      <c r="M57">
        <v>189</v>
      </c>
      <c r="N57">
        <v>289</v>
      </c>
      <c r="O57">
        <v>32</v>
      </c>
      <c r="P57">
        <v>47</v>
      </c>
      <c r="Q57">
        <v>8</v>
      </c>
      <c r="R57">
        <v>355</v>
      </c>
      <c r="S57">
        <v>73</v>
      </c>
      <c r="T57">
        <v>2350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262</v>
      </c>
      <c r="D60">
        <v>30</v>
      </c>
      <c r="E60">
        <v>56</v>
      </c>
      <c r="F60">
        <v>11</v>
      </c>
      <c r="G60">
        <v>43</v>
      </c>
      <c r="H60">
        <v>16</v>
      </c>
      <c r="I60">
        <v>31</v>
      </c>
      <c r="J60">
        <v>32</v>
      </c>
      <c r="K60">
        <v>127</v>
      </c>
      <c r="L60">
        <v>11</v>
      </c>
      <c r="M60">
        <v>97</v>
      </c>
      <c r="N60">
        <v>63</v>
      </c>
      <c r="O60">
        <v>21</v>
      </c>
      <c r="P60">
        <v>78</v>
      </c>
      <c r="Q60">
        <v>3</v>
      </c>
      <c r="R60">
        <v>41</v>
      </c>
      <c r="S60">
        <v>29</v>
      </c>
      <c r="T60">
        <v>951</v>
      </c>
    </row>
    <row r="61" spans="2:20">
      <c r="B61" t="s">
        <v>76</v>
      </c>
      <c r="C61">
        <v>2126</v>
      </c>
      <c r="D61">
        <v>106</v>
      </c>
      <c r="E61">
        <v>80</v>
      </c>
      <c r="F61">
        <v>102</v>
      </c>
      <c r="G61">
        <v>496</v>
      </c>
      <c r="H61">
        <v>55</v>
      </c>
      <c r="I61">
        <v>114</v>
      </c>
      <c r="J61">
        <v>244</v>
      </c>
      <c r="K61">
        <v>3846</v>
      </c>
      <c r="L61">
        <v>73</v>
      </c>
      <c r="M61">
        <v>903</v>
      </c>
      <c r="N61">
        <v>510</v>
      </c>
      <c r="O61">
        <v>87</v>
      </c>
      <c r="P61">
        <v>241</v>
      </c>
      <c r="Q61">
        <v>26</v>
      </c>
      <c r="R61">
        <v>1451</v>
      </c>
      <c r="S61">
        <v>866</v>
      </c>
      <c r="T61">
        <v>11326</v>
      </c>
    </row>
    <row r="62" spans="2:20">
      <c r="B62" t="s">
        <v>77</v>
      </c>
      <c r="C62">
        <v>7</v>
      </c>
      <c r="D62">
        <v>0</v>
      </c>
      <c r="E62">
        <v>1</v>
      </c>
      <c r="F62">
        <v>0</v>
      </c>
      <c r="G62">
        <v>1</v>
      </c>
      <c r="H62">
        <v>0</v>
      </c>
      <c r="I62">
        <v>1</v>
      </c>
      <c r="J62">
        <v>3</v>
      </c>
      <c r="K62">
        <v>8</v>
      </c>
      <c r="L62">
        <v>0</v>
      </c>
      <c r="M62">
        <v>6</v>
      </c>
      <c r="N62">
        <v>3</v>
      </c>
      <c r="O62">
        <v>0</v>
      </c>
      <c r="P62">
        <v>1</v>
      </c>
      <c r="Q62">
        <v>0</v>
      </c>
      <c r="R62">
        <v>4</v>
      </c>
      <c r="S62">
        <v>4</v>
      </c>
      <c r="T62">
        <v>39</v>
      </c>
    </row>
    <row r="63" spans="2:20">
      <c r="B63" t="s">
        <v>54</v>
      </c>
      <c r="C63">
        <v>141</v>
      </c>
      <c r="D63">
        <v>50</v>
      </c>
      <c r="E63">
        <v>48</v>
      </c>
      <c r="F63">
        <v>54</v>
      </c>
      <c r="G63">
        <v>388</v>
      </c>
      <c r="H63">
        <v>15</v>
      </c>
      <c r="I63">
        <v>87</v>
      </c>
      <c r="J63">
        <v>64</v>
      </c>
      <c r="K63">
        <v>334</v>
      </c>
      <c r="L63">
        <v>37</v>
      </c>
      <c r="M63">
        <v>79</v>
      </c>
      <c r="N63">
        <v>73</v>
      </c>
      <c r="O63">
        <v>33</v>
      </c>
      <c r="P63">
        <v>958</v>
      </c>
      <c r="Q63">
        <v>7</v>
      </c>
      <c r="R63">
        <v>245</v>
      </c>
      <c r="S63">
        <v>132</v>
      </c>
      <c r="T63">
        <v>2743</v>
      </c>
    </row>
    <row r="64" spans="2:20">
      <c r="B64" t="s">
        <v>55</v>
      </c>
      <c r="C64">
        <v>3</v>
      </c>
      <c r="D64">
        <v>1</v>
      </c>
      <c r="E64">
        <v>0</v>
      </c>
      <c r="F64">
        <v>3</v>
      </c>
      <c r="G64">
        <v>2</v>
      </c>
      <c r="H64">
        <v>0</v>
      </c>
      <c r="I64">
        <v>4</v>
      </c>
      <c r="J64">
        <v>0</v>
      </c>
      <c r="K64">
        <v>8</v>
      </c>
      <c r="L64">
        <v>0</v>
      </c>
      <c r="M64">
        <v>0</v>
      </c>
      <c r="N64">
        <v>5</v>
      </c>
      <c r="O64">
        <v>0</v>
      </c>
      <c r="P64">
        <v>11</v>
      </c>
      <c r="Q64">
        <v>0</v>
      </c>
      <c r="R64">
        <v>1</v>
      </c>
      <c r="S64">
        <v>1</v>
      </c>
      <c r="T64">
        <v>39</v>
      </c>
    </row>
    <row r="65" spans="2:20">
      <c r="B65" t="s">
        <v>57</v>
      </c>
      <c r="C65">
        <v>161</v>
      </c>
      <c r="D65">
        <v>20</v>
      </c>
      <c r="E65">
        <v>39</v>
      </c>
      <c r="F65">
        <v>16</v>
      </c>
      <c r="G65">
        <v>52</v>
      </c>
      <c r="H65">
        <v>19</v>
      </c>
      <c r="I65">
        <v>82</v>
      </c>
      <c r="J65">
        <v>29</v>
      </c>
      <c r="K65">
        <v>171</v>
      </c>
      <c r="L65">
        <v>24</v>
      </c>
      <c r="M65">
        <v>57</v>
      </c>
      <c r="N65">
        <v>112</v>
      </c>
      <c r="O65">
        <v>25</v>
      </c>
      <c r="P65">
        <v>51</v>
      </c>
      <c r="Q65">
        <v>11</v>
      </c>
      <c r="R65">
        <v>173</v>
      </c>
      <c r="S65">
        <v>151</v>
      </c>
      <c r="T65">
        <v>1193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2650</v>
      </c>
      <c r="D68">
        <v>477</v>
      </c>
      <c r="E68">
        <v>714</v>
      </c>
      <c r="F68">
        <v>303</v>
      </c>
      <c r="G68">
        <v>797</v>
      </c>
      <c r="H68">
        <v>264</v>
      </c>
      <c r="I68">
        <v>698</v>
      </c>
      <c r="J68">
        <v>1556</v>
      </c>
      <c r="K68">
        <v>1826</v>
      </c>
      <c r="L68">
        <v>520</v>
      </c>
      <c r="M68">
        <v>1500</v>
      </c>
      <c r="N68">
        <v>2423</v>
      </c>
      <c r="O68">
        <v>448</v>
      </c>
      <c r="P68">
        <v>478</v>
      </c>
      <c r="Q68">
        <v>174</v>
      </c>
      <c r="R68">
        <v>1622</v>
      </c>
      <c r="S68">
        <v>959</v>
      </c>
      <c r="T68">
        <v>17409</v>
      </c>
    </row>
    <row r="69" spans="2:20">
      <c r="B69" t="s">
        <v>81</v>
      </c>
      <c r="C69">
        <v>1337</v>
      </c>
      <c r="D69">
        <v>250</v>
      </c>
      <c r="E69">
        <v>457</v>
      </c>
      <c r="F69">
        <v>154</v>
      </c>
      <c r="G69">
        <v>457</v>
      </c>
      <c r="H69">
        <v>180</v>
      </c>
      <c r="I69">
        <v>331</v>
      </c>
      <c r="J69">
        <v>937</v>
      </c>
      <c r="K69">
        <v>1247</v>
      </c>
      <c r="L69">
        <v>304</v>
      </c>
      <c r="M69">
        <v>839</v>
      </c>
      <c r="N69">
        <v>1987</v>
      </c>
      <c r="O69">
        <v>253</v>
      </c>
      <c r="P69">
        <v>239</v>
      </c>
      <c r="Q69">
        <v>90</v>
      </c>
      <c r="R69">
        <v>1194</v>
      </c>
      <c r="S69">
        <v>470</v>
      </c>
      <c r="T69">
        <v>10726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20</v>
      </c>
      <c r="D71">
        <v>-20</v>
      </c>
      <c r="E71">
        <v>28</v>
      </c>
      <c r="F71">
        <v>12</v>
      </c>
      <c r="G71">
        <v>8</v>
      </c>
      <c r="H71">
        <v>6</v>
      </c>
      <c r="I71">
        <v>-4</v>
      </c>
      <c r="J71">
        <v>-5</v>
      </c>
      <c r="K71">
        <v>22</v>
      </c>
      <c r="L71">
        <v>3</v>
      </c>
      <c r="M71">
        <v>-3</v>
      </c>
      <c r="N71">
        <v>40</v>
      </c>
      <c r="O71">
        <v>7</v>
      </c>
      <c r="P71">
        <v>18</v>
      </c>
      <c r="Q71">
        <v>0</v>
      </c>
      <c r="R71">
        <v>4</v>
      </c>
      <c r="S71">
        <v>25</v>
      </c>
      <c r="T71">
        <v>161</v>
      </c>
    </row>
    <row r="72" spans="2:20">
      <c r="B72" t="s">
        <v>60</v>
      </c>
      <c r="C72">
        <v>426</v>
      </c>
      <c r="D72">
        <v>81</v>
      </c>
      <c r="E72">
        <v>87</v>
      </c>
      <c r="F72">
        <v>42</v>
      </c>
      <c r="G72">
        <v>195</v>
      </c>
      <c r="H72">
        <v>20</v>
      </c>
      <c r="I72">
        <v>128</v>
      </c>
      <c r="J72">
        <v>196</v>
      </c>
      <c r="K72">
        <v>124</v>
      </c>
      <c r="L72">
        <v>62</v>
      </c>
      <c r="M72">
        <v>153</v>
      </c>
      <c r="N72">
        <v>121</v>
      </c>
      <c r="O72">
        <v>76</v>
      </c>
      <c r="P72">
        <v>62</v>
      </c>
      <c r="Q72">
        <v>32</v>
      </c>
      <c r="R72">
        <v>122</v>
      </c>
      <c r="S72">
        <v>131</v>
      </c>
      <c r="T72">
        <v>2058</v>
      </c>
    </row>
    <row r="73" spans="2:20">
      <c r="B73" t="s">
        <v>61</v>
      </c>
      <c r="C73">
        <v>851</v>
      </c>
      <c r="D73">
        <v>159</v>
      </c>
      <c r="E73">
        <v>109</v>
      </c>
      <c r="F73">
        <v>59</v>
      </c>
      <c r="G73">
        <v>134</v>
      </c>
      <c r="H73">
        <v>51</v>
      </c>
      <c r="I73">
        <v>238</v>
      </c>
      <c r="J73">
        <v>383</v>
      </c>
      <c r="K73">
        <v>395</v>
      </c>
      <c r="L73">
        <v>144</v>
      </c>
      <c r="M73">
        <v>506</v>
      </c>
      <c r="N73">
        <v>269</v>
      </c>
      <c r="O73">
        <v>104</v>
      </c>
      <c r="P73">
        <v>141</v>
      </c>
      <c r="Q73">
        <v>51</v>
      </c>
      <c r="R73">
        <v>291</v>
      </c>
      <c r="S73">
        <v>311</v>
      </c>
      <c r="T73">
        <v>4196</v>
      </c>
    </row>
    <row r="74" spans="2:20">
      <c r="B74" t="s">
        <v>62</v>
      </c>
      <c r="C74">
        <v>16</v>
      </c>
      <c r="D74">
        <v>7</v>
      </c>
      <c r="E74">
        <v>33</v>
      </c>
      <c r="F74">
        <v>36</v>
      </c>
      <c r="G74">
        <v>3</v>
      </c>
      <c r="H74">
        <v>7</v>
      </c>
      <c r="I74">
        <v>5</v>
      </c>
      <c r="J74">
        <v>45</v>
      </c>
      <c r="K74">
        <v>38</v>
      </c>
      <c r="L74">
        <v>7</v>
      </c>
      <c r="M74">
        <v>5</v>
      </c>
      <c r="N74">
        <v>6</v>
      </c>
      <c r="O74">
        <v>8</v>
      </c>
      <c r="P74">
        <v>18</v>
      </c>
      <c r="Q74">
        <v>1</v>
      </c>
      <c r="R74">
        <v>11</v>
      </c>
      <c r="S74">
        <v>22</v>
      </c>
      <c r="T74">
        <v>268</v>
      </c>
    </row>
    <row r="75" spans="2:20">
      <c r="B75" t="s">
        <v>84</v>
      </c>
      <c r="C75">
        <v>970</v>
      </c>
      <c r="D75">
        <v>161</v>
      </c>
      <c r="E75">
        <v>216</v>
      </c>
      <c r="F75">
        <v>88</v>
      </c>
      <c r="G75">
        <v>535</v>
      </c>
      <c r="H75">
        <v>111</v>
      </c>
      <c r="I75">
        <v>284</v>
      </c>
      <c r="J75">
        <v>688</v>
      </c>
      <c r="K75">
        <v>578</v>
      </c>
      <c r="L75">
        <v>129</v>
      </c>
      <c r="M75">
        <v>657</v>
      </c>
      <c r="N75">
        <v>444</v>
      </c>
      <c r="O75">
        <v>243</v>
      </c>
      <c r="P75">
        <v>376</v>
      </c>
      <c r="Q75">
        <v>68</v>
      </c>
      <c r="R75">
        <v>190</v>
      </c>
      <c r="S75">
        <v>994</v>
      </c>
      <c r="T75">
        <v>6732</v>
      </c>
    </row>
    <row r="76" spans="2:20">
      <c r="B76" t="s">
        <v>85</v>
      </c>
      <c r="C76">
        <v>-521</v>
      </c>
      <c r="D76">
        <v>-36</v>
      </c>
      <c r="E76">
        <v>-58</v>
      </c>
      <c r="F76">
        <v>-137</v>
      </c>
      <c r="G76">
        <v>14</v>
      </c>
      <c r="H76">
        <v>6</v>
      </c>
      <c r="I76">
        <v>-95</v>
      </c>
      <c r="J76">
        <v>-113</v>
      </c>
      <c r="K76">
        <v>-460</v>
      </c>
      <c r="L76">
        <v>-156</v>
      </c>
      <c r="M76">
        <v>-186</v>
      </c>
      <c r="N76">
        <v>-1454</v>
      </c>
      <c r="O76">
        <v>-45</v>
      </c>
      <c r="P76">
        <v>-67</v>
      </c>
      <c r="Q76">
        <v>-25</v>
      </c>
      <c r="R76">
        <v>-1162</v>
      </c>
      <c r="S76">
        <v>165</v>
      </c>
      <c r="T76">
        <v>-4330</v>
      </c>
    </row>
    <row r="77" spans="2:20">
      <c r="B77" t="s">
        <v>86</v>
      </c>
      <c r="C77">
        <v>-63</v>
      </c>
      <c r="D77">
        <v>12</v>
      </c>
      <c r="E77">
        <v>-28</v>
      </c>
      <c r="F77">
        <v>-111</v>
      </c>
      <c r="G77">
        <v>57</v>
      </c>
      <c r="H77">
        <v>49</v>
      </c>
      <c r="I77">
        <v>-62</v>
      </c>
      <c r="J77">
        <v>-46</v>
      </c>
      <c r="K77">
        <v>116</v>
      </c>
      <c r="L77">
        <v>-123</v>
      </c>
      <c r="M77">
        <v>3</v>
      </c>
      <c r="N77">
        <v>-1165</v>
      </c>
      <c r="O77">
        <v>-13</v>
      </c>
      <c r="P77">
        <v>-20</v>
      </c>
      <c r="Q77">
        <v>-17</v>
      </c>
      <c r="R77">
        <v>-807</v>
      </c>
      <c r="S77">
        <v>238</v>
      </c>
      <c r="T77">
        <v>-1980</v>
      </c>
    </row>
    <row r="79" spans="2:20">
      <c r="B79" t="s">
        <v>95</v>
      </c>
    </row>
    <row r="80" spans="2:20">
      <c r="B80" t="s">
        <v>87</v>
      </c>
      <c r="C80" s="7">
        <f>C63+C72</f>
        <v>567</v>
      </c>
      <c r="D80" s="7">
        <f t="shared" ref="D80:T80" si="7">D63+D72</f>
        <v>131</v>
      </c>
      <c r="E80" s="7">
        <f t="shared" si="7"/>
        <v>135</v>
      </c>
      <c r="F80" s="7">
        <f t="shared" si="7"/>
        <v>96</v>
      </c>
      <c r="G80" s="7">
        <f t="shared" si="7"/>
        <v>583</v>
      </c>
      <c r="H80" s="7">
        <f t="shared" si="7"/>
        <v>35</v>
      </c>
      <c r="I80" s="7">
        <f t="shared" si="7"/>
        <v>215</v>
      </c>
      <c r="J80" s="7">
        <f t="shared" si="7"/>
        <v>260</v>
      </c>
      <c r="K80" s="7">
        <f t="shared" si="7"/>
        <v>458</v>
      </c>
      <c r="L80" s="7">
        <f t="shared" si="7"/>
        <v>99</v>
      </c>
      <c r="M80" s="7">
        <f t="shared" si="7"/>
        <v>232</v>
      </c>
      <c r="N80" s="7">
        <f t="shared" si="7"/>
        <v>194</v>
      </c>
      <c r="O80" s="7">
        <f t="shared" si="7"/>
        <v>109</v>
      </c>
      <c r="P80" s="7">
        <f t="shared" si="7"/>
        <v>1020</v>
      </c>
      <c r="Q80" s="7">
        <f t="shared" si="7"/>
        <v>39</v>
      </c>
      <c r="R80" s="7">
        <f t="shared" si="7"/>
        <v>367</v>
      </c>
      <c r="S80" s="7">
        <f t="shared" si="7"/>
        <v>263</v>
      </c>
      <c r="T80" s="7">
        <f t="shared" si="7"/>
        <v>4801</v>
      </c>
    </row>
    <row r="81" spans="2:21">
      <c r="B81" t="s">
        <v>88</v>
      </c>
      <c r="C81" s="7">
        <f>C68-C72</f>
        <v>2224</v>
      </c>
      <c r="D81" s="7">
        <f t="shared" ref="D81:T81" si="8">D68-D72</f>
        <v>396</v>
      </c>
      <c r="E81" s="7">
        <f t="shared" si="8"/>
        <v>627</v>
      </c>
      <c r="F81" s="7">
        <f t="shared" si="8"/>
        <v>261</v>
      </c>
      <c r="G81" s="7">
        <f t="shared" si="8"/>
        <v>602</v>
      </c>
      <c r="H81" s="7">
        <f t="shared" si="8"/>
        <v>244</v>
      </c>
      <c r="I81" s="7">
        <f t="shared" si="8"/>
        <v>570</v>
      </c>
      <c r="J81" s="7">
        <f t="shared" si="8"/>
        <v>1360</v>
      </c>
      <c r="K81" s="7">
        <f t="shared" si="8"/>
        <v>1702</v>
      </c>
      <c r="L81" s="7">
        <f t="shared" si="8"/>
        <v>458</v>
      </c>
      <c r="M81" s="7">
        <f t="shared" si="8"/>
        <v>1347</v>
      </c>
      <c r="N81" s="7">
        <f t="shared" si="8"/>
        <v>2302</v>
      </c>
      <c r="O81" s="7">
        <f t="shared" si="8"/>
        <v>372</v>
      </c>
      <c r="P81" s="7">
        <f t="shared" si="8"/>
        <v>416</v>
      </c>
      <c r="Q81" s="7">
        <f t="shared" si="8"/>
        <v>142</v>
      </c>
      <c r="R81" s="7">
        <f t="shared" si="8"/>
        <v>1500</v>
      </c>
      <c r="S81" s="7">
        <f t="shared" si="8"/>
        <v>828</v>
      </c>
      <c r="T81" s="7">
        <f t="shared" si="8"/>
        <v>15351</v>
      </c>
    </row>
    <row r="82" spans="2:21">
      <c r="B82" t="s">
        <v>25</v>
      </c>
      <c r="C82" s="7">
        <f>C52</f>
        <v>7412</v>
      </c>
      <c r="D82" s="7">
        <f t="shared" ref="D82:T83" si="9">D52</f>
        <v>855</v>
      </c>
      <c r="E82" s="7">
        <f t="shared" si="9"/>
        <v>698</v>
      </c>
      <c r="F82" s="7">
        <f t="shared" si="9"/>
        <v>501</v>
      </c>
      <c r="G82" s="7">
        <f t="shared" si="9"/>
        <v>1999</v>
      </c>
      <c r="H82" s="7">
        <f t="shared" si="9"/>
        <v>361</v>
      </c>
      <c r="I82" s="7">
        <f t="shared" si="9"/>
        <v>1221</v>
      </c>
      <c r="J82" s="7">
        <f t="shared" si="9"/>
        <v>1861</v>
      </c>
      <c r="K82" s="7">
        <f t="shared" si="9"/>
        <v>4791</v>
      </c>
      <c r="L82" s="7">
        <f t="shared" si="9"/>
        <v>851</v>
      </c>
      <c r="M82" s="7">
        <f t="shared" si="9"/>
        <v>2772</v>
      </c>
      <c r="N82" s="7">
        <f t="shared" si="9"/>
        <v>3380</v>
      </c>
      <c r="O82" s="7">
        <f t="shared" si="9"/>
        <v>835</v>
      </c>
      <c r="P82" s="7">
        <f t="shared" si="9"/>
        <v>756</v>
      </c>
      <c r="Q82" s="7">
        <f t="shared" si="9"/>
        <v>200</v>
      </c>
      <c r="R82" s="7">
        <f t="shared" si="9"/>
        <v>3812</v>
      </c>
      <c r="S82" s="7">
        <f t="shared" si="9"/>
        <v>2592</v>
      </c>
      <c r="T82" s="7">
        <f t="shared" si="9"/>
        <v>34897</v>
      </c>
    </row>
    <row r="83" spans="2:21">
      <c r="B83" t="s">
        <v>26</v>
      </c>
      <c r="C83" s="7">
        <f>C53</f>
        <v>2008</v>
      </c>
      <c r="D83" s="7">
        <f t="shared" si="9"/>
        <v>173</v>
      </c>
      <c r="E83" s="7">
        <f t="shared" si="9"/>
        <v>158</v>
      </c>
      <c r="F83" s="7">
        <f t="shared" si="9"/>
        <v>147</v>
      </c>
      <c r="G83" s="7">
        <f t="shared" si="9"/>
        <v>596</v>
      </c>
      <c r="H83" s="7">
        <f t="shared" si="9"/>
        <v>118</v>
      </c>
      <c r="I83" s="7">
        <f t="shared" si="9"/>
        <v>165</v>
      </c>
      <c r="J83" s="7">
        <f t="shared" si="9"/>
        <v>392</v>
      </c>
      <c r="K83" s="7">
        <f t="shared" si="9"/>
        <v>1732</v>
      </c>
      <c r="L83" s="7">
        <f t="shared" si="9"/>
        <v>162</v>
      </c>
      <c r="M83" s="7">
        <f t="shared" si="9"/>
        <v>909</v>
      </c>
      <c r="N83" s="7">
        <f t="shared" si="9"/>
        <v>1035</v>
      </c>
      <c r="O83" s="7">
        <f t="shared" si="9"/>
        <v>145</v>
      </c>
      <c r="P83" s="7">
        <f t="shared" si="9"/>
        <v>200</v>
      </c>
      <c r="Q83" s="7">
        <f t="shared" si="9"/>
        <v>55</v>
      </c>
      <c r="R83" s="7">
        <f t="shared" si="9"/>
        <v>1303</v>
      </c>
      <c r="S83" s="7">
        <f t="shared" si="9"/>
        <v>831</v>
      </c>
      <c r="T83" s="7">
        <f t="shared" si="9"/>
        <v>10129</v>
      </c>
    </row>
    <row r="84" spans="2:21">
      <c r="B84" t="s">
        <v>22</v>
      </c>
      <c r="C84" s="7">
        <f>C57</f>
        <v>458</v>
      </c>
      <c r="D84" s="7">
        <f t="shared" ref="D84:T84" si="10">D57</f>
        <v>48</v>
      </c>
      <c r="E84" s="7">
        <f t="shared" si="10"/>
        <v>30</v>
      </c>
      <c r="F84" s="7">
        <f t="shared" si="10"/>
        <v>26</v>
      </c>
      <c r="G84" s="7">
        <f t="shared" si="10"/>
        <v>43</v>
      </c>
      <c r="H84" s="7">
        <f t="shared" si="10"/>
        <v>43</v>
      </c>
      <c r="I84" s="7">
        <f t="shared" si="10"/>
        <v>33</v>
      </c>
      <c r="J84" s="7">
        <f t="shared" si="10"/>
        <v>67</v>
      </c>
      <c r="K84" s="7">
        <f t="shared" si="10"/>
        <v>576</v>
      </c>
      <c r="L84" s="7">
        <f t="shared" si="10"/>
        <v>33</v>
      </c>
      <c r="M84" s="7">
        <f t="shared" si="10"/>
        <v>189</v>
      </c>
      <c r="N84" s="7">
        <f t="shared" si="10"/>
        <v>289</v>
      </c>
      <c r="O84" s="7">
        <f t="shared" si="10"/>
        <v>32</v>
      </c>
      <c r="P84" s="7">
        <f t="shared" si="10"/>
        <v>47</v>
      </c>
      <c r="Q84" s="7">
        <f t="shared" si="10"/>
        <v>8</v>
      </c>
      <c r="R84" s="7">
        <f t="shared" si="10"/>
        <v>355</v>
      </c>
      <c r="S84" s="7">
        <f t="shared" si="10"/>
        <v>73</v>
      </c>
      <c r="T84" s="7">
        <f t="shared" si="10"/>
        <v>2350</v>
      </c>
    </row>
    <row r="85" spans="2:21">
      <c r="B85" t="s">
        <v>75</v>
      </c>
      <c r="C85" s="7">
        <f>C60</f>
        <v>262</v>
      </c>
      <c r="D85" s="7">
        <f t="shared" ref="D85:T86" si="11">D60</f>
        <v>30</v>
      </c>
      <c r="E85" s="7">
        <f t="shared" si="11"/>
        <v>56</v>
      </c>
      <c r="F85" s="7">
        <f t="shared" si="11"/>
        <v>11</v>
      </c>
      <c r="G85" s="7">
        <f t="shared" si="11"/>
        <v>43</v>
      </c>
      <c r="H85" s="7">
        <f t="shared" si="11"/>
        <v>16</v>
      </c>
      <c r="I85" s="7">
        <f t="shared" si="11"/>
        <v>31</v>
      </c>
      <c r="J85" s="7">
        <f t="shared" si="11"/>
        <v>32</v>
      </c>
      <c r="K85" s="7">
        <f t="shared" si="11"/>
        <v>127</v>
      </c>
      <c r="L85" s="7">
        <f t="shared" si="11"/>
        <v>11</v>
      </c>
      <c r="M85" s="7">
        <f t="shared" si="11"/>
        <v>97</v>
      </c>
      <c r="N85" s="7">
        <f t="shared" si="11"/>
        <v>63</v>
      </c>
      <c r="O85" s="7">
        <f t="shared" si="11"/>
        <v>21</v>
      </c>
      <c r="P85" s="7">
        <f t="shared" si="11"/>
        <v>78</v>
      </c>
      <c r="Q85" s="7">
        <f t="shared" si="11"/>
        <v>3</v>
      </c>
      <c r="R85" s="7">
        <f t="shared" si="11"/>
        <v>41</v>
      </c>
      <c r="S85" s="7">
        <f t="shared" si="11"/>
        <v>29</v>
      </c>
      <c r="T85" s="7">
        <f t="shared" si="11"/>
        <v>951</v>
      </c>
    </row>
    <row r="86" spans="2:21">
      <c r="B86" t="s">
        <v>76</v>
      </c>
      <c r="C86" s="7">
        <f>C61</f>
        <v>2126</v>
      </c>
      <c r="D86" s="7">
        <f t="shared" si="11"/>
        <v>106</v>
      </c>
      <c r="E86" s="7">
        <f t="shared" si="11"/>
        <v>80</v>
      </c>
      <c r="F86" s="7">
        <f t="shared" si="11"/>
        <v>102</v>
      </c>
      <c r="G86" s="7">
        <f t="shared" si="11"/>
        <v>496</v>
      </c>
      <c r="H86" s="7">
        <f t="shared" si="11"/>
        <v>55</v>
      </c>
      <c r="I86" s="7">
        <f t="shared" si="11"/>
        <v>114</v>
      </c>
      <c r="J86" s="7">
        <f t="shared" si="11"/>
        <v>244</v>
      </c>
      <c r="K86" s="7">
        <f t="shared" si="11"/>
        <v>3846</v>
      </c>
      <c r="L86" s="7">
        <f t="shared" si="11"/>
        <v>73</v>
      </c>
      <c r="M86" s="7">
        <f t="shared" si="11"/>
        <v>903</v>
      </c>
      <c r="N86" s="7">
        <f t="shared" si="11"/>
        <v>510</v>
      </c>
      <c r="O86" s="7">
        <f t="shared" si="11"/>
        <v>87</v>
      </c>
      <c r="P86" s="7">
        <f t="shared" si="11"/>
        <v>241</v>
      </c>
      <c r="Q86" s="7">
        <f t="shared" si="11"/>
        <v>26</v>
      </c>
      <c r="R86" s="7">
        <f t="shared" si="11"/>
        <v>1451</v>
      </c>
      <c r="S86" s="7">
        <f t="shared" si="11"/>
        <v>866</v>
      </c>
      <c r="T86" s="7">
        <f t="shared" si="11"/>
        <v>11326</v>
      </c>
    </row>
    <row r="87" spans="2:21">
      <c r="B87" t="s">
        <v>23</v>
      </c>
      <c r="C87" s="7">
        <f>C88-SUM(C80:C86)</f>
        <v>257</v>
      </c>
      <c r="D87" s="7">
        <f t="shared" ref="D87:T87" si="12">D88-SUM(D80:D86)</f>
        <v>55</v>
      </c>
      <c r="E87" s="7">
        <f t="shared" si="12"/>
        <v>76</v>
      </c>
      <c r="F87" s="7">
        <f t="shared" si="12"/>
        <v>35</v>
      </c>
      <c r="G87" s="7">
        <f t="shared" si="12"/>
        <v>99</v>
      </c>
      <c r="H87" s="7">
        <f t="shared" si="12"/>
        <v>34</v>
      </c>
      <c r="I87" s="7">
        <f t="shared" si="12"/>
        <v>133</v>
      </c>
      <c r="J87" s="7">
        <f t="shared" si="12"/>
        <v>108</v>
      </c>
      <c r="K87" s="7">
        <f t="shared" si="12"/>
        <v>520</v>
      </c>
      <c r="L87" s="7">
        <f t="shared" si="12"/>
        <v>120</v>
      </c>
      <c r="M87" s="7">
        <f t="shared" si="12"/>
        <v>179</v>
      </c>
      <c r="N87" s="7">
        <f t="shared" si="12"/>
        <v>557</v>
      </c>
      <c r="O87" s="7">
        <f t="shared" si="12"/>
        <v>52</v>
      </c>
      <c r="P87" s="7">
        <f t="shared" si="12"/>
        <v>90</v>
      </c>
      <c r="Q87" s="7">
        <f t="shared" si="12"/>
        <v>28</v>
      </c>
      <c r="R87" s="7">
        <f t="shared" si="12"/>
        <v>353</v>
      </c>
      <c r="S87" s="7">
        <f t="shared" si="12"/>
        <v>236</v>
      </c>
      <c r="T87" s="7">
        <f t="shared" si="12"/>
        <v>2932</v>
      </c>
    </row>
    <row r="88" spans="2:21">
      <c r="B88" t="s">
        <v>89</v>
      </c>
      <c r="C88" s="7">
        <f>C50</f>
        <v>15314</v>
      </c>
      <c r="D88" s="7">
        <f t="shared" ref="D88:T88" si="13">D50</f>
        <v>1794</v>
      </c>
      <c r="E88" s="7">
        <f t="shared" si="13"/>
        <v>1860</v>
      </c>
      <c r="F88" s="7">
        <f t="shared" si="13"/>
        <v>1179</v>
      </c>
      <c r="G88" s="7">
        <f t="shared" si="13"/>
        <v>4461</v>
      </c>
      <c r="H88" s="7">
        <f t="shared" si="13"/>
        <v>906</v>
      </c>
      <c r="I88" s="7">
        <f t="shared" si="13"/>
        <v>2482</v>
      </c>
      <c r="J88" s="7">
        <f t="shared" si="13"/>
        <v>4324</v>
      </c>
      <c r="K88" s="7">
        <f t="shared" si="13"/>
        <v>13752</v>
      </c>
      <c r="L88" s="7">
        <f t="shared" si="13"/>
        <v>1807</v>
      </c>
      <c r="M88" s="7">
        <f t="shared" si="13"/>
        <v>6628</v>
      </c>
      <c r="N88" s="7">
        <f t="shared" si="13"/>
        <v>8330</v>
      </c>
      <c r="O88" s="7">
        <f t="shared" si="13"/>
        <v>1653</v>
      </c>
      <c r="P88" s="7">
        <f t="shared" si="13"/>
        <v>2848</v>
      </c>
      <c r="Q88" s="7">
        <f t="shared" si="13"/>
        <v>501</v>
      </c>
      <c r="R88" s="7">
        <f t="shared" si="13"/>
        <v>9182</v>
      </c>
      <c r="S88" s="7">
        <f t="shared" si="13"/>
        <v>5718</v>
      </c>
      <c r="T88" s="7">
        <f t="shared" si="13"/>
        <v>82737</v>
      </c>
    </row>
    <row r="89" spans="2:21">
      <c r="B89" s="14" t="s">
        <v>152</v>
      </c>
      <c r="C89" s="7">
        <f>C82+C83+C86</f>
        <v>11546</v>
      </c>
      <c r="D89" s="7">
        <f t="shared" ref="D89:T89" si="14">D82+D83+D86</f>
        <v>1134</v>
      </c>
      <c r="E89" s="7">
        <f t="shared" si="14"/>
        <v>936</v>
      </c>
      <c r="F89" s="7">
        <f t="shared" si="14"/>
        <v>750</v>
      </c>
      <c r="G89" s="7">
        <f t="shared" si="14"/>
        <v>3091</v>
      </c>
      <c r="H89" s="7">
        <f t="shared" si="14"/>
        <v>534</v>
      </c>
      <c r="I89" s="7">
        <f t="shared" si="14"/>
        <v>1500</v>
      </c>
      <c r="J89" s="7">
        <f t="shared" si="14"/>
        <v>2497</v>
      </c>
      <c r="K89" s="7">
        <f t="shared" si="14"/>
        <v>10369</v>
      </c>
      <c r="L89" s="7">
        <f t="shared" si="14"/>
        <v>1086</v>
      </c>
      <c r="M89" s="7">
        <f t="shared" si="14"/>
        <v>4584</v>
      </c>
      <c r="N89" s="7">
        <f t="shared" si="14"/>
        <v>4925</v>
      </c>
      <c r="O89" s="7">
        <f t="shared" si="14"/>
        <v>1067</v>
      </c>
      <c r="P89" s="7">
        <f t="shared" si="14"/>
        <v>1197</v>
      </c>
      <c r="Q89" s="7">
        <f t="shared" si="14"/>
        <v>281</v>
      </c>
      <c r="R89" s="7">
        <f t="shared" si="14"/>
        <v>6566</v>
      </c>
      <c r="S89" s="7">
        <f t="shared" si="14"/>
        <v>4289</v>
      </c>
      <c r="T89" s="7">
        <f t="shared" si="14"/>
        <v>56352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14226</v>
      </c>
      <c r="D92" s="7">
        <f t="shared" ref="D92:T92" si="15">D93+D94+D95</f>
        <v>1627</v>
      </c>
      <c r="E92" s="7">
        <f t="shared" si="15"/>
        <v>1667</v>
      </c>
      <c r="F92" s="7">
        <f t="shared" si="15"/>
        <v>946</v>
      </c>
      <c r="G92" s="7">
        <f t="shared" si="15"/>
        <v>3892</v>
      </c>
      <c r="H92" s="7">
        <f t="shared" si="15"/>
        <v>877</v>
      </c>
      <c r="I92" s="7">
        <f t="shared" si="15"/>
        <v>2172</v>
      </c>
      <c r="J92" s="7">
        <f t="shared" si="15"/>
        <v>3951</v>
      </c>
      <c r="K92" s="7">
        <f t="shared" si="15"/>
        <v>12834</v>
      </c>
      <c r="L92" s="7">
        <f t="shared" si="15"/>
        <v>1552</v>
      </c>
      <c r="M92" s="7">
        <f t="shared" si="15"/>
        <v>6210</v>
      </c>
      <c r="N92" s="7">
        <f t="shared" si="15"/>
        <v>6682</v>
      </c>
      <c r="O92" s="7">
        <f t="shared" si="15"/>
        <v>1499</v>
      </c>
      <c r="P92" s="7">
        <f t="shared" si="15"/>
        <v>1761</v>
      </c>
      <c r="Q92" s="7">
        <f t="shared" si="15"/>
        <v>437</v>
      </c>
      <c r="R92" s="7">
        <f t="shared" si="15"/>
        <v>7653</v>
      </c>
      <c r="S92" s="7">
        <f t="shared" si="15"/>
        <v>5620</v>
      </c>
      <c r="T92" s="7">
        <f t="shared" si="15"/>
        <v>73606</v>
      </c>
      <c r="U92" s="7"/>
    </row>
    <row r="93" spans="2:21">
      <c r="B93" s="3" t="s">
        <v>96</v>
      </c>
      <c r="C93" s="7">
        <f>C37</f>
        <v>1468</v>
      </c>
      <c r="D93" s="7">
        <f t="shared" ref="D93:T93" si="16">D37</f>
        <v>516</v>
      </c>
      <c r="E93" s="7">
        <f t="shared" si="16"/>
        <v>377</v>
      </c>
      <c r="F93" s="7">
        <f t="shared" si="16"/>
        <v>494</v>
      </c>
      <c r="G93" s="7">
        <f t="shared" si="16"/>
        <v>1312</v>
      </c>
      <c r="H93" s="7">
        <f t="shared" si="16"/>
        <v>223</v>
      </c>
      <c r="I93" s="7">
        <f t="shared" si="16"/>
        <v>261</v>
      </c>
      <c r="J93" s="7">
        <f t="shared" si="16"/>
        <v>781</v>
      </c>
      <c r="K93" s="7">
        <f t="shared" si="16"/>
        <v>3496</v>
      </c>
      <c r="L93" s="7">
        <f t="shared" si="16"/>
        <v>150</v>
      </c>
      <c r="M93" s="7">
        <f t="shared" si="16"/>
        <v>762</v>
      </c>
      <c r="N93" s="7">
        <f t="shared" si="16"/>
        <v>3213</v>
      </c>
      <c r="O93" s="7">
        <f t="shared" si="16"/>
        <v>367</v>
      </c>
      <c r="P93" s="7">
        <f t="shared" si="16"/>
        <v>2107</v>
      </c>
      <c r="Q93" s="7">
        <f t="shared" si="16"/>
        <v>122</v>
      </c>
      <c r="R93" s="7">
        <f t="shared" si="16"/>
        <v>1481</v>
      </c>
      <c r="S93" s="7">
        <f t="shared" si="16"/>
        <v>16</v>
      </c>
      <c r="T93" s="7">
        <f t="shared" si="16"/>
        <v>17146</v>
      </c>
      <c r="U93" s="7"/>
    </row>
    <row r="94" spans="2:21">
      <c r="B94" s="3" t="s">
        <v>93</v>
      </c>
      <c r="C94" s="7">
        <f>C41-C80</f>
        <v>11202</v>
      </c>
      <c r="D94" s="7">
        <f t="shared" ref="D94:T94" si="17">D41-D80</f>
        <v>841</v>
      </c>
      <c r="E94" s="7">
        <f t="shared" si="17"/>
        <v>1003</v>
      </c>
      <c r="F94" s="7">
        <f t="shared" si="17"/>
        <v>321</v>
      </c>
      <c r="G94" s="7">
        <f t="shared" si="17"/>
        <v>2217</v>
      </c>
      <c r="H94" s="7">
        <f t="shared" si="17"/>
        <v>498</v>
      </c>
      <c r="I94" s="7">
        <f t="shared" si="17"/>
        <v>1636</v>
      </c>
      <c r="J94" s="7">
        <f t="shared" si="17"/>
        <v>2438</v>
      </c>
      <c r="K94" s="7">
        <f t="shared" si="17"/>
        <v>7952</v>
      </c>
      <c r="L94" s="7">
        <f t="shared" si="17"/>
        <v>1104</v>
      </c>
      <c r="M94" s="7">
        <f t="shared" si="17"/>
        <v>4800</v>
      </c>
      <c r="N94" s="7">
        <f t="shared" si="17"/>
        <v>2438</v>
      </c>
      <c r="O94" s="7">
        <f t="shared" si="17"/>
        <v>934</v>
      </c>
      <c r="P94" s="7">
        <f t="shared" si="17"/>
        <v>-534</v>
      </c>
      <c r="Q94" s="7">
        <f t="shared" si="17"/>
        <v>241</v>
      </c>
      <c r="R94" s="7">
        <f t="shared" si="17"/>
        <v>5134</v>
      </c>
      <c r="S94" s="7">
        <f t="shared" si="17"/>
        <v>5037</v>
      </c>
      <c r="T94" s="7">
        <f t="shared" si="17"/>
        <v>47262</v>
      </c>
      <c r="U94" s="7"/>
    </row>
    <row r="95" spans="2:21">
      <c r="B95" s="3" t="s">
        <v>19</v>
      </c>
      <c r="C95" s="7">
        <f>C43</f>
        <v>1556</v>
      </c>
      <c r="D95" s="7">
        <f t="shared" ref="D95:T95" si="18">D43</f>
        <v>270</v>
      </c>
      <c r="E95" s="7">
        <f t="shared" si="18"/>
        <v>287</v>
      </c>
      <c r="F95" s="7">
        <f t="shared" si="18"/>
        <v>131</v>
      </c>
      <c r="G95" s="7">
        <f t="shared" si="18"/>
        <v>363</v>
      </c>
      <c r="H95" s="7">
        <f t="shared" si="18"/>
        <v>156</v>
      </c>
      <c r="I95" s="7">
        <f t="shared" si="18"/>
        <v>275</v>
      </c>
      <c r="J95" s="7">
        <f t="shared" si="18"/>
        <v>732</v>
      </c>
      <c r="K95" s="7">
        <f t="shared" si="18"/>
        <v>1386</v>
      </c>
      <c r="L95" s="7">
        <f t="shared" si="18"/>
        <v>298</v>
      </c>
      <c r="M95" s="7">
        <f t="shared" si="18"/>
        <v>648</v>
      </c>
      <c r="N95" s="7">
        <f t="shared" si="18"/>
        <v>1031</v>
      </c>
      <c r="O95" s="7">
        <f t="shared" si="18"/>
        <v>198</v>
      </c>
      <c r="P95" s="7">
        <f t="shared" si="18"/>
        <v>188</v>
      </c>
      <c r="Q95" s="7">
        <f t="shared" si="18"/>
        <v>74</v>
      </c>
      <c r="R95" s="7">
        <f t="shared" si="18"/>
        <v>1038</v>
      </c>
      <c r="S95" s="7">
        <f t="shared" si="18"/>
        <v>567</v>
      </c>
      <c r="T95" s="7">
        <f t="shared" si="18"/>
        <v>9198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14747</v>
      </c>
      <c r="D98" s="7">
        <f t="shared" ref="D98:S98" si="19">SUM(D99:D101)</f>
        <v>1663</v>
      </c>
      <c r="E98" s="7">
        <f t="shared" si="19"/>
        <v>1725</v>
      </c>
      <c r="F98" s="7">
        <f t="shared" si="19"/>
        <v>1083</v>
      </c>
      <c r="G98" s="7">
        <f t="shared" si="19"/>
        <v>3878</v>
      </c>
      <c r="H98" s="7">
        <f t="shared" si="19"/>
        <v>871</v>
      </c>
      <c r="I98" s="7">
        <f t="shared" si="19"/>
        <v>2267</v>
      </c>
      <c r="J98" s="7">
        <f t="shared" si="19"/>
        <v>4064</v>
      </c>
      <c r="K98" s="7">
        <f t="shared" si="19"/>
        <v>13294</v>
      </c>
      <c r="L98" s="7">
        <f t="shared" si="19"/>
        <v>1708</v>
      </c>
      <c r="M98" s="7">
        <f t="shared" si="19"/>
        <v>6396</v>
      </c>
      <c r="N98" s="7">
        <f t="shared" si="19"/>
        <v>8136</v>
      </c>
      <c r="O98" s="7">
        <f t="shared" si="19"/>
        <v>1544</v>
      </c>
      <c r="P98" s="7">
        <f t="shared" si="19"/>
        <v>1828</v>
      </c>
      <c r="Q98" s="7">
        <f t="shared" si="19"/>
        <v>462</v>
      </c>
      <c r="R98" s="7">
        <f t="shared" si="19"/>
        <v>8815</v>
      </c>
      <c r="S98" s="7">
        <f t="shared" si="19"/>
        <v>5455</v>
      </c>
      <c r="T98" s="7">
        <f>SUM(T99:T101)</f>
        <v>77936</v>
      </c>
    </row>
    <row r="99" spans="2:20">
      <c r="B99" s="3" t="s">
        <v>21</v>
      </c>
      <c r="C99" s="7">
        <f>C81</f>
        <v>2224</v>
      </c>
      <c r="D99" s="7">
        <f t="shared" ref="D99:T99" si="20">D81</f>
        <v>396</v>
      </c>
      <c r="E99" s="7">
        <f t="shared" si="20"/>
        <v>627</v>
      </c>
      <c r="F99" s="7">
        <f t="shared" si="20"/>
        <v>261</v>
      </c>
      <c r="G99" s="7">
        <f t="shared" si="20"/>
        <v>602</v>
      </c>
      <c r="H99" s="7">
        <f t="shared" si="20"/>
        <v>244</v>
      </c>
      <c r="I99" s="7">
        <f t="shared" si="20"/>
        <v>570</v>
      </c>
      <c r="J99" s="7">
        <f t="shared" si="20"/>
        <v>1360</v>
      </c>
      <c r="K99" s="7">
        <f t="shared" si="20"/>
        <v>1702</v>
      </c>
      <c r="L99" s="7">
        <f t="shared" si="20"/>
        <v>458</v>
      </c>
      <c r="M99" s="7">
        <f t="shared" si="20"/>
        <v>1347</v>
      </c>
      <c r="N99" s="7">
        <f t="shared" si="20"/>
        <v>2302</v>
      </c>
      <c r="O99" s="7">
        <f t="shared" si="20"/>
        <v>372</v>
      </c>
      <c r="P99" s="7">
        <f t="shared" si="20"/>
        <v>416</v>
      </c>
      <c r="Q99" s="7">
        <f t="shared" si="20"/>
        <v>142</v>
      </c>
      <c r="R99" s="7">
        <f t="shared" si="20"/>
        <v>1500</v>
      </c>
      <c r="S99" s="7">
        <f t="shared" si="20"/>
        <v>828</v>
      </c>
      <c r="T99" s="7">
        <f t="shared" si="20"/>
        <v>15351</v>
      </c>
    </row>
    <row r="100" spans="2:20">
      <c r="B100" s="3" t="s">
        <v>22</v>
      </c>
      <c r="C100" s="7">
        <f>C84</f>
        <v>458</v>
      </c>
      <c r="D100" s="7">
        <f t="shared" ref="D100:T100" si="21">D84</f>
        <v>48</v>
      </c>
      <c r="E100" s="7">
        <f t="shared" si="21"/>
        <v>30</v>
      </c>
      <c r="F100" s="7">
        <f t="shared" si="21"/>
        <v>26</v>
      </c>
      <c r="G100" s="7">
        <f t="shared" si="21"/>
        <v>43</v>
      </c>
      <c r="H100" s="7">
        <f t="shared" si="21"/>
        <v>43</v>
      </c>
      <c r="I100" s="7">
        <f t="shared" si="21"/>
        <v>33</v>
      </c>
      <c r="J100" s="7">
        <f t="shared" si="21"/>
        <v>67</v>
      </c>
      <c r="K100" s="7">
        <f t="shared" si="21"/>
        <v>576</v>
      </c>
      <c r="L100" s="7">
        <f t="shared" si="21"/>
        <v>33</v>
      </c>
      <c r="M100" s="7">
        <f t="shared" si="21"/>
        <v>189</v>
      </c>
      <c r="N100" s="7">
        <f t="shared" si="21"/>
        <v>289</v>
      </c>
      <c r="O100" s="7">
        <f t="shared" si="21"/>
        <v>32</v>
      </c>
      <c r="P100" s="7">
        <f t="shared" si="21"/>
        <v>47</v>
      </c>
      <c r="Q100" s="7">
        <f t="shared" si="21"/>
        <v>8</v>
      </c>
      <c r="R100" s="7">
        <f t="shared" si="21"/>
        <v>355</v>
      </c>
      <c r="S100" s="7">
        <f t="shared" si="21"/>
        <v>73</v>
      </c>
      <c r="T100" s="7">
        <f t="shared" si="21"/>
        <v>2350</v>
      </c>
    </row>
    <row r="101" spans="2:20">
      <c r="B101" s="3" t="s">
        <v>97</v>
      </c>
      <c r="C101" s="7">
        <f>C82+C83+C85+C86+C87</f>
        <v>12065</v>
      </c>
      <c r="D101" s="7">
        <f t="shared" ref="D101:T101" si="22">D82+D83+D85+D86+D87</f>
        <v>1219</v>
      </c>
      <c r="E101" s="7">
        <f t="shared" si="22"/>
        <v>1068</v>
      </c>
      <c r="F101" s="7">
        <f t="shared" si="22"/>
        <v>796</v>
      </c>
      <c r="G101" s="7">
        <f t="shared" si="22"/>
        <v>3233</v>
      </c>
      <c r="H101" s="7">
        <f t="shared" si="22"/>
        <v>584</v>
      </c>
      <c r="I101" s="7">
        <f t="shared" si="22"/>
        <v>1664</v>
      </c>
      <c r="J101" s="7">
        <f t="shared" si="22"/>
        <v>2637</v>
      </c>
      <c r="K101" s="7">
        <f t="shared" si="22"/>
        <v>11016</v>
      </c>
      <c r="L101" s="7">
        <f t="shared" si="22"/>
        <v>1217</v>
      </c>
      <c r="M101" s="7">
        <f t="shared" si="22"/>
        <v>4860</v>
      </c>
      <c r="N101" s="7">
        <f t="shared" si="22"/>
        <v>5545</v>
      </c>
      <c r="O101" s="7">
        <f t="shared" si="22"/>
        <v>1140</v>
      </c>
      <c r="P101" s="7">
        <f t="shared" si="22"/>
        <v>1365</v>
      </c>
      <c r="Q101" s="7">
        <f t="shared" si="22"/>
        <v>312</v>
      </c>
      <c r="R101" s="7">
        <f t="shared" si="22"/>
        <v>6960</v>
      </c>
      <c r="S101" s="7">
        <f t="shared" si="22"/>
        <v>4554</v>
      </c>
      <c r="T101" s="7">
        <f t="shared" si="22"/>
        <v>60235</v>
      </c>
    </row>
    <row r="102" spans="2:20">
      <c r="B102" s="3" t="s">
        <v>24</v>
      </c>
    </row>
    <row r="103" spans="2:20">
      <c r="B103" t="s">
        <v>25</v>
      </c>
      <c r="C103" s="7">
        <f>C82</f>
        <v>7412</v>
      </c>
      <c r="D103" s="7">
        <f t="shared" ref="D103:T104" si="23">D82</f>
        <v>855</v>
      </c>
      <c r="E103" s="7">
        <f t="shared" si="23"/>
        <v>698</v>
      </c>
      <c r="F103" s="7">
        <f t="shared" si="23"/>
        <v>501</v>
      </c>
      <c r="G103" s="7">
        <f t="shared" si="23"/>
        <v>1999</v>
      </c>
      <c r="H103" s="7">
        <f t="shared" si="23"/>
        <v>361</v>
      </c>
      <c r="I103" s="7">
        <f t="shared" si="23"/>
        <v>1221</v>
      </c>
      <c r="J103" s="7">
        <f t="shared" si="23"/>
        <v>1861</v>
      </c>
      <c r="K103" s="7">
        <f t="shared" si="23"/>
        <v>4791</v>
      </c>
      <c r="L103" s="7">
        <f t="shared" si="23"/>
        <v>851</v>
      </c>
      <c r="M103" s="7">
        <f t="shared" si="23"/>
        <v>2772</v>
      </c>
      <c r="N103" s="7">
        <f t="shared" si="23"/>
        <v>3380</v>
      </c>
      <c r="O103" s="7">
        <f t="shared" si="23"/>
        <v>835</v>
      </c>
      <c r="P103" s="7">
        <f t="shared" si="23"/>
        <v>756</v>
      </c>
      <c r="Q103" s="7">
        <f t="shared" si="23"/>
        <v>200</v>
      </c>
      <c r="R103" s="7">
        <f t="shared" si="23"/>
        <v>3812</v>
      </c>
      <c r="S103" s="7">
        <f t="shared" si="23"/>
        <v>2592</v>
      </c>
      <c r="T103" s="7">
        <f t="shared" si="23"/>
        <v>34897</v>
      </c>
    </row>
    <row r="104" spans="2:20">
      <c r="B104" t="s">
        <v>26</v>
      </c>
      <c r="C104" s="7">
        <f>C83</f>
        <v>2008</v>
      </c>
      <c r="D104" s="7">
        <f t="shared" si="23"/>
        <v>173</v>
      </c>
      <c r="E104" s="7">
        <f t="shared" si="23"/>
        <v>158</v>
      </c>
      <c r="F104" s="7">
        <f t="shared" si="23"/>
        <v>147</v>
      </c>
      <c r="G104" s="7">
        <f t="shared" si="23"/>
        <v>596</v>
      </c>
      <c r="H104" s="7">
        <f t="shared" si="23"/>
        <v>118</v>
      </c>
      <c r="I104" s="7">
        <f t="shared" si="23"/>
        <v>165</v>
      </c>
      <c r="J104" s="7">
        <f t="shared" si="23"/>
        <v>392</v>
      </c>
      <c r="K104" s="7">
        <f t="shared" si="23"/>
        <v>1732</v>
      </c>
      <c r="L104" s="7">
        <f t="shared" si="23"/>
        <v>162</v>
      </c>
      <c r="M104" s="7">
        <f t="shared" si="23"/>
        <v>909</v>
      </c>
      <c r="N104" s="7">
        <f t="shared" si="23"/>
        <v>1035</v>
      </c>
      <c r="O104" s="7">
        <f t="shared" si="23"/>
        <v>145</v>
      </c>
      <c r="P104" s="7">
        <f t="shared" si="23"/>
        <v>200</v>
      </c>
      <c r="Q104" s="7">
        <f t="shared" si="23"/>
        <v>55</v>
      </c>
      <c r="R104" s="7">
        <f t="shared" si="23"/>
        <v>1303</v>
      </c>
      <c r="S104" s="7">
        <f t="shared" si="23"/>
        <v>831</v>
      </c>
      <c r="T104" s="7">
        <f t="shared" si="23"/>
        <v>10129</v>
      </c>
    </row>
    <row r="105" spans="2:20">
      <c r="B105" s="3" t="s">
        <v>27</v>
      </c>
      <c r="C105" s="7">
        <f>C85+C86</f>
        <v>2388</v>
      </c>
      <c r="D105" s="7">
        <f t="shared" ref="D105:T105" si="24">D85+D86</f>
        <v>136</v>
      </c>
      <c r="E105" s="7">
        <f t="shared" si="24"/>
        <v>136</v>
      </c>
      <c r="F105" s="7">
        <f t="shared" si="24"/>
        <v>113</v>
      </c>
      <c r="G105" s="7">
        <f t="shared" si="24"/>
        <v>539</v>
      </c>
      <c r="H105" s="7">
        <f t="shared" si="24"/>
        <v>71</v>
      </c>
      <c r="I105" s="7">
        <f t="shared" si="24"/>
        <v>145</v>
      </c>
      <c r="J105" s="7">
        <f t="shared" si="24"/>
        <v>276</v>
      </c>
      <c r="K105" s="7">
        <f t="shared" si="24"/>
        <v>3973</v>
      </c>
      <c r="L105" s="7">
        <f t="shared" si="24"/>
        <v>84</v>
      </c>
      <c r="M105" s="7">
        <f t="shared" si="24"/>
        <v>1000</v>
      </c>
      <c r="N105" s="7">
        <f t="shared" si="24"/>
        <v>573</v>
      </c>
      <c r="O105" s="7">
        <f t="shared" si="24"/>
        <v>108</v>
      </c>
      <c r="P105" s="7">
        <f t="shared" si="24"/>
        <v>319</v>
      </c>
      <c r="Q105" s="7">
        <f t="shared" si="24"/>
        <v>29</v>
      </c>
      <c r="R105" s="7">
        <f t="shared" si="24"/>
        <v>1492</v>
      </c>
      <c r="S105" s="7">
        <f t="shared" si="24"/>
        <v>895</v>
      </c>
      <c r="T105" s="7">
        <f t="shared" si="24"/>
        <v>12277</v>
      </c>
    </row>
    <row r="106" spans="2:20">
      <c r="B106" s="3" t="s">
        <v>23</v>
      </c>
      <c r="C106" s="7">
        <f>C101-C103-C104-C105</f>
        <v>257</v>
      </c>
      <c r="D106" s="7">
        <f t="shared" ref="D106:T106" si="25">D101-D103-D104-D105</f>
        <v>55</v>
      </c>
      <c r="E106" s="7">
        <f t="shared" si="25"/>
        <v>76</v>
      </c>
      <c r="F106" s="7">
        <f t="shared" si="25"/>
        <v>35</v>
      </c>
      <c r="G106" s="7">
        <f t="shared" si="25"/>
        <v>99</v>
      </c>
      <c r="H106" s="7">
        <f t="shared" si="25"/>
        <v>34</v>
      </c>
      <c r="I106" s="7">
        <f t="shared" si="25"/>
        <v>133</v>
      </c>
      <c r="J106" s="7">
        <f t="shared" si="25"/>
        <v>108</v>
      </c>
      <c r="K106" s="7">
        <f t="shared" si="25"/>
        <v>520</v>
      </c>
      <c r="L106" s="7">
        <f t="shared" si="25"/>
        <v>120</v>
      </c>
      <c r="M106" s="7">
        <f t="shared" si="25"/>
        <v>179</v>
      </c>
      <c r="N106" s="7">
        <f t="shared" si="25"/>
        <v>557</v>
      </c>
      <c r="O106" s="7">
        <f t="shared" si="25"/>
        <v>52</v>
      </c>
      <c r="P106" s="7">
        <f t="shared" si="25"/>
        <v>90</v>
      </c>
      <c r="Q106" s="7">
        <f t="shared" si="25"/>
        <v>28</v>
      </c>
      <c r="R106" s="7">
        <f t="shared" si="25"/>
        <v>353</v>
      </c>
      <c r="S106" s="7">
        <f t="shared" si="25"/>
        <v>236</v>
      </c>
      <c r="T106" s="7">
        <f t="shared" si="25"/>
        <v>2932</v>
      </c>
    </row>
    <row r="107" spans="2:20">
      <c r="B107" s="4"/>
    </row>
    <row r="108" spans="2:20">
      <c r="B108" s="2" t="s">
        <v>28</v>
      </c>
      <c r="C108" s="7">
        <f>C92-C98</f>
        <v>-521</v>
      </c>
      <c r="D108" s="7">
        <f t="shared" ref="D108:T108" si="26">D92-D98</f>
        <v>-36</v>
      </c>
      <c r="E108" s="7">
        <f t="shared" si="26"/>
        <v>-58</v>
      </c>
      <c r="F108" s="7">
        <f t="shared" si="26"/>
        <v>-137</v>
      </c>
      <c r="G108" s="7">
        <f t="shared" si="26"/>
        <v>14</v>
      </c>
      <c r="H108" s="7">
        <f t="shared" si="26"/>
        <v>6</v>
      </c>
      <c r="I108" s="7">
        <f t="shared" si="26"/>
        <v>-95</v>
      </c>
      <c r="J108" s="7">
        <f t="shared" si="26"/>
        <v>-113</v>
      </c>
      <c r="K108" s="7">
        <f t="shared" si="26"/>
        <v>-460</v>
      </c>
      <c r="L108" s="7">
        <f t="shared" si="26"/>
        <v>-156</v>
      </c>
      <c r="M108" s="7">
        <f t="shared" si="26"/>
        <v>-186</v>
      </c>
      <c r="N108" s="7">
        <f t="shared" si="26"/>
        <v>-1454</v>
      </c>
      <c r="O108" s="7">
        <f t="shared" si="26"/>
        <v>-45</v>
      </c>
      <c r="P108" s="7">
        <f t="shared" si="26"/>
        <v>-67</v>
      </c>
      <c r="Q108" s="7">
        <f t="shared" si="26"/>
        <v>-25</v>
      </c>
      <c r="R108" s="7">
        <f t="shared" si="26"/>
        <v>-1162</v>
      </c>
      <c r="S108" s="7">
        <f t="shared" si="26"/>
        <v>165</v>
      </c>
      <c r="T108" s="7">
        <f t="shared" si="26"/>
        <v>-4330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93493</v>
      </c>
      <c r="D112" s="7">
        <f t="shared" ref="D112:T112" si="28">D46</f>
        <v>21557</v>
      </c>
      <c r="E112" s="7">
        <f t="shared" si="28"/>
        <v>15389</v>
      </c>
      <c r="F112" s="7">
        <f t="shared" si="28"/>
        <v>17790</v>
      </c>
      <c r="G112" s="7">
        <f t="shared" si="28"/>
        <v>28278</v>
      </c>
      <c r="H112" s="7">
        <f t="shared" si="28"/>
        <v>8604</v>
      </c>
      <c r="I112" s="7">
        <f t="shared" si="28"/>
        <v>23583</v>
      </c>
      <c r="J112" s="7">
        <f t="shared" si="28"/>
        <v>37971</v>
      </c>
      <c r="K112" s="7">
        <f t="shared" si="28"/>
        <v>132311</v>
      </c>
      <c r="L112" s="7">
        <f t="shared" si="28"/>
        <v>11484</v>
      </c>
      <c r="M112" s="7">
        <f t="shared" si="28"/>
        <v>35968</v>
      </c>
      <c r="N112" s="7">
        <f t="shared" si="28"/>
        <v>124398</v>
      </c>
      <c r="O112" s="7">
        <f t="shared" si="28"/>
        <v>17086</v>
      </c>
      <c r="P112" s="7">
        <f t="shared" si="28"/>
        <v>11906</v>
      </c>
      <c r="Q112" s="7">
        <f t="shared" si="28"/>
        <v>5225</v>
      </c>
      <c r="R112" s="7">
        <f t="shared" si="28"/>
        <v>68324</v>
      </c>
      <c r="S112" s="7">
        <f t="shared" si="28"/>
        <v>43591</v>
      </c>
      <c r="T112" s="7">
        <f t="shared" si="28"/>
        <v>699528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80" zoomScale="125" zoomScaleNormal="125" zoomScalePageLayoutView="125" workbookViewId="0">
      <pane xSplit="15700" topLeftCell="Q1"/>
      <selection activeCell="C89" sqref="C89:T89"/>
      <selection pane="topRight" activeCell="L26" sqref="L26"/>
    </sheetView>
  </sheetViews>
  <sheetFormatPr baseColWidth="10" defaultRowHeight="15" x14ac:dyDescent="0"/>
  <cols>
    <col min="1" max="1" width="6.83203125" customWidth="1"/>
    <col min="2" max="2" width="42.33203125" customWidth="1"/>
  </cols>
  <sheetData>
    <row r="2" spans="2:20">
      <c r="B2" t="s">
        <v>91</v>
      </c>
    </row>
    <row r="3" spans="2:20">
      <c r="B3">
        <v>2000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13660</v>
      </c>
      <c r="D5" s="7">
        <v>1573</v>
      </c>
      <c r="E5" s="7">
        <v>1262</v>
      </c>
      <c r="F5" s="7">
        <v>1011</v>
      </c>
      <c r="G5" s="7">
        <v>4217</v>
      </c>
      <c r="H5" s="7">
        <v>851</v>
      </c>
      <c r="I5" s="7">
        <v>2206</v>
      </c>
      <c r="J5" s="7">
        <v>3811</v>
      </c>
      <c r="K5" s="7">
        <v>12537</v>
      </c>
      <c r="L5" s="7">
        <v>1539</v>
      </c>
      <c r="M5" s="7">
        <v>5935</v>
      </c>
      <c r="N5" s="7">
        <v>6638</v>
      </c>
      <c r="O5" s="7">
        <v>1516</v>
      </c>
      <c r="P5" s="7">
        <v>2740</v>
      </c>
      <c r="Q5" s="7">
        <v>416</v>
      </c>
      <c r="R5" s="7">
        <v>7404</v>
      </c>
      <c r="S5" s="7">
        <v>5638</v>
      </c>
      <c r="T5" s="7">
        <v>72952</v>
      </c>
    </row>
    <row r="6" spans="2:20">
      <c r="B6" t="s">
        <v>37</v>
      </c>
      <c r="C6" s="7">
        <v>12531</v>
      </c>
      <c r="D6" s="7">
        <v>1357</v>
      </c>
      <c r="E6" s="7">
        <v>1053</v>
      </c>
      <c r="F6" s="7">
        <v>937</v>
      </c>
      <c r="G6" s="7">
        <v>3986</v>
      </c>
      <c r="H6" s="7">
        <v>737</v>
      </c>
      <c r="I6" s="7">
        <v>1906</v>
      </c>
      <c r="J6" s="7">
        <v>3138</v>
      </c>
      <c r="K6" s="7">
        <v>11888</v>
      </c>
      <c r="L6" s="7">
        <v>1239</v>
      </c>
      <c r="M6" s="7">
        <v>5404</v>
      </c>
      <c r="N6" s="7">
        <v>6189</v>
      </c>
      <c r="O6" s="7">
        <v>1341</v>
      </c>
      <c r="P6" s="7">
        <v>2693</v>
      </c>
      <c r="Q6" s="7">
        <v>373</v>
      </c>
      <c r="R6" s="7">
        <v>7111</v>
      </c>
      <c r="S6" s="7">
        <v>5593</v>
      </c>
      <c r="T6" s="7">
        <v>67474</v>
      </c>
    </row>
    <row r="7" spans="2:20">
      <c r="B7" t="s">
        <v>38</v>
      </c>
      <c r="C7" s="7">
        <v>240</v>
      </c>
      <c r="D7" s="7">
        <v>25</v>
      </c>
      <c r="E7" s="7">
        <v>22</v>
      </c>
      <c r="F7" s="7">
        <v>49</v>
      </c>
      <c r="G7" s="7">
        <v>47</v>
      </c>
      <c r="H7" s="7">
        <v>14</v>
      </c>
      <c r="I7" s="7">
        <v>37</v>
      </c>
      <c r="J7" s="7">
        <v>35</v>
      </c>
      <c r="K7" s="7">
        <v>282</v>
      </c>
      <c r="L7" s="7">
        <v>32</v>
      </c>
      <c r="M7" s="7">
        <v>125</v>
      </c>
      <c r="N7" s="7">
        <v>212</v>
      </c>
      <c r="O7" s="7">
        <v>18</v>
      </c>
      <c r="P7" s="7">
        <v>26</v>
      </c>
      <c r="Q7" s="7">
        <v>14</v>
      </c>
      <c r="R7" s="7">
        <v>269</v>
      </c>
      <c r="S7" s="7">
        <v>112</v>
      </c>
      <c r="T7" s="7">
        <v>1559</v>
      </c>
    </row>
    <row r="8" spans="2:20">
      <c r="B8" t="s">
        <v>39</v>
      </c>
      <c r="C8" s="7">
        <v>275</v>
      </c>
      <c r="D8" s="7">
        <v>41</v>
      </c>
      <c r="E8" s="7">
        <v>40</v>
      </c>
      <c r="F8" s="7">
        <v>25</v>
      </c>
      <c r="G8" s="7">
        <v>90</v>
      </c>
      <c r="H8" s="7">
        <v>18</v>
      </c>
      <c r="I8" s="7">
        <v>29</v>
      </c>
      <c r="J8" s="7">
        <v>111</v>
      </c>
      <c r="K8" s="7">
        <v>287</v>
      </c>
      <c r="L8" s="7">
        <v>36</v>
      </c>
      <c r="M8" s="7">
        <v>105</v>
      </c>
      <c r="N8" s="7">
        <v>220</v>
      </c>
      <c r="O8" s="7">
        <v>44</v>
      </c>
      <c r="P8" s="7">
        <v>14</v>
      </c>
      <c r="Q8" s="7">
        <v>9</v>
      </c>
      <c r="R8" s="7">
        <v>194</v>
      </c>
      <c r="S8" s="7">
        <v>77</v>
      </c>
      <c r="T8" s="7">
        <v>1615</v>
      </c>
    </row>
    <row r="9" spans="2:20">
      <c r="B9" t="s">
        <v>40</v>
      </c>
      <c r="C9" s="7">
        <v>195</v>
      </c>
      <c r="D9" s="7">
        <v>44</v>
      </c>
      <c r="E9" s="7">
        <v>35</v>
      </c>
      <c r="F9" s="7">
        <v>19</v>
      </c>
      <c r="G9" s="7">
        <v>29</v>
      </c>
      <c r="H9" s="7">
        <v>23</v>
      </c>
      <c r="I9" s="7">
        <v>28</v>
      </c>
      <c r="J9" s="7">
        <v>82</v>
      </c>
      <c r="K9" s="7">
        <v>239</v>
      </c>
      <c r="L9" s="7">
        <v>22</v>
      </c>
      <c r="M9" s="7">
        <v>63</v>
      </c>
      <c r="N9" s="7">
        <v>194</v>
      </c>
      <c r="O9" s="7">
        <v>31</v>
      </c>
      <c r="P9" s="7">
        <v>10</v>
      </c>
      <c r="Q9" s="7">
        <v>7</v>
      </c>
      <c r="R9" s="7">
        <v>139</v>
      </c>
      <c r="S9" s="7">
        <v>54</v>
      </c>
      <c r="T9" s="7">
        <v>1214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416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689</v>
      </c>
      <c r="Q10" s="7">
        <v>0</v>
      </c>
      <c r="R10" s="7">
        <v>0</v>
      </c>
      <c r="S10" s="7">
        <v>0</v>
      </c>
      <c r="T10" s="7">
        <v>1105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3</v>
      </c>
    </row>
    <row r="12" spans="2:20">
      <c r="B12" s="1" t="s">
        <v>43</v>
      </c>
      <c r="C12" s="7">
        <v>1024</v>
      </c>
      <c r="D12" s="7">
        <v>199</v>
      </c>
      <c r="E12" s="7">
        <v>148</v>
      </c>
      <c r="F12" s="7">
        <v>279</v>
      </c>
      <c r="G12" s="7">
        <v>559</v>
      </c>
      <c r="H12" s="7">
        <v>122</v>
      </c>
      <c r="I12" s="7">
        <v>193</v>
      </c>
      <c r="J12" s="7">
        <v>336</v>
      </c>
      <c r="K12" s="7">
        <v>1565</v>
      </c>
      <c r="L12" s="7">
        <v>98</v>
      </c>
      <c r="M12" s="7">
        <v>286</v>
      </c>
      <c r="N12" s="7">
        <v>1423</v>
      </c>
      <c r="O12" s="7">
        <v>191</v>
      </c>
      <c r="P12" s="7">
        <v>421</v>
      </c>
      <c r="Q12" s="7">
        <v>52</v>
      </c>
      <c r="R12" s="7">
        <v>841</v>
      </c>
      <c r="S12" s="7">
        <v>12</v>
      </c>
      <c r="T12" s="7">
        <v>7749</v>
      </c>
    </row>
    <row r="13" spans="2:20">
      <c r="B13" s="1" t="s">
        <v>44</v>
      </c>
      <c r="C13" s="7">
        <v>7</v>
      </c>
      <c r="D13" s="7">
        <v>1</v>
      </c>
      <c r="E13" s="7">
        <v>13</v>
      </c>
      <c r="F13" s="7">
        <v>14</v>
      </c>
      <c r="G13" s="7">
        <v>4</v>
      </c>
      <c r="H13" s="7">
        <v>1</v>
      </c>
      <c r="I13" s="7">
        <v>0</v>
      </c>
      <c r="J13" s="7">
        <v>13</v>
      </c>
      <c r="K13" s="7">
        <v>28</v>
      </c>
      <c r="L13" s="7">
        <v>25</v>
      </c>
      <c r="M13" s="7">
        <v>16</v>
      </c>
      <c r="N13" s="7">
        <v>40</v>
      </c>
      <c r="O13" s="7">
        <v>13</v>
      </c>
      <c r="P13" s="7">
        <v>0</v>
      </c>
      <c r="Q13" s="7">
        <v>2</v>
      </c>
      <c r="R13" s="7">
        <v>3</v>
      </c>
      <c r="S13" s="7">
        <v>6</v>
      </c>
      <c r="T13" s="7">
        <v>186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41</v>
      </c>
      <c r="D15" s="7">
        <v>16</v>
      </c>
      <c r="E15" s="7">
        <v>4</v>
      </c>
      <c r="F15" s="7">
        <v>5</v>
      </c>
      <c r="G15" s="7">
        <v>31</v>
      </c>
      <c r="H15" s="7">
        <v>5</v>
      </c>
      <c r="I15" s="7">
        <v>12</v>
      </c>
      <c r="J15" s="7">
        <v>16</v>
      </c>
      <c r="K15" s="7">
        <v>21</v>
      </c>
      <c r="L15" s="7">
        <v>6</v>
      </c>
      <c r="M15" s="7">
        <v>22</v>
      </c>
      <c r="N15" s="7">
        <v>59</v>
      </c>
      <c r="O15" s="7">
        <v>6</v>
      </c>
      <c r="P15" s="7">
        <v>38</v>
      </c>
      <c r="Q15" s="7">
        <v>1</v>
      </c>
      <c r="R15" s="7">
        <v>18</v>
      </c>
      <c r="S15" s="7">
        <v>76</v>
      </c>
      <c r="T15" s="7">
        <v>377</v>
      </c>
    </row>
    <row r="16" spans="2:20">
      <c r="B16" t="s">
        <v>47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2</v>
      </c>
      <c r="L16" s="7">
        <v>0</v>
      </c>
      <c r="M16" s="7">
        <v>0</v>
      </c>
      <c r="N16" s="7">
        <v>10</v>
      </c>
      <c r="O16" s="7">
        <v>1</v>
      </c>
      <c r="P16" s="7">
        <v>8</v>
      </c>
      <c r="Q16" s="7">
        <v>0</v>
      </c>
      <c r="R16" s="7">
        <v>0</v>
      </c>
      <c r="S16" s="7">
        <v>0</v>
      </c>
      <c r="T16" s="7">
        <v>23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0</v>
      </c>
      <c r="D18" s="7">
        <v>189</v>
      </c>
      <c r="E18" s="7">
        <v>158</v>
      </c>
      <c r="F18" s="7">
        <v>135</v>
      </c>
      <c r="G18" s="7">
        <v>211</v>
      </c>
      <c r="H18" s="7">
        <v>77</v>
      </c>
      <c r="I18" s="7">
        <v>0</v>
      </c>
      <c r="J18" s="7">
        <v>302</v>
      </c>
      <c r="K18" s="7">
        <v>1273</v>
      </c>
      <c r="L18" s="7">
        <v>0</v>
      </c>
      <c r="M18" s="7">
        <v>297</v>
      </c>
      <c r="N18" s="7">
        <v>1342</v>
      </c>
      <c r="O18" s="7">
        <v>110</v>
      </c>
      <c r="P18" s="7">
        <v>936</v>
      </c>
      <c r="Q18" s="7">
        <v>42</v>
      </c>
      <c r="R18" s="7">
        <v>522</v>
      </c>
      <c r="S18" s="7">
        <v>0</v>
      </c>
      <c r="T18" s="7">
        <v>5594</v>
      </c>
    </row>
    <row r="19" spans="2:20">
      <c r="B19" s="1" t="s">
        <v>50</v>
      </c>
      <c r="C19" s="7">
        <v>83</v>
      </c>
      <c r="D19" s="7">
        <v>41</v>
      </c>
      <c r="E19" s="7">
        <v>26</v>
      </c>
      <c r="F19" s="7">
        <v>27</v>
      </c>
      <c r="G19" s="7">
        <v>29</v>
      </c>
      <c r="H19" s="7">
        <v>20</v>
      </c>
      <c r="I19" s="7">
        <v>15</v>
      </c>
      <c r="J19" s="7">
        <v>49</v>
      </c>
      <c r="K19" s="7">
        <v>262</v>
      </c>
      <c r="L19" s="7">
        <v>9</v>
      </c>
      <c r="M19" s="7">
        <v>43</v>
      </c>
      <c r="N19" s="7">
        <v>1</v>
      </c>
      <c r="O19" s="7">
        <v>13</v>
      </c>
      <c r="P19" s="7">
        <v>43</v>
      </c>
      <c r="Q19" s="7">
        <v>10</v>
      </c>
      <c r="R19" s="7">
        <v>103</v>
      </c>
      <c r="S19" s="7">
        <v>0</v>
      </c>
      <c r="T19" s="7">
        <v>774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28</v>
      </c>
      <c r="D22" s="7">
        <v>3</v>
      </c>
      <c r="E22" s="7">
        <v>2</v>
      </c>
      <c r="F22" s="7">
        <v>3</v>
      </c>
      <c r="G22" s="7">
        <v>3</v>
      </c>
      <c r="H22" s="7">
        <v>1</v>
      </c>
      <c r="I22" s="7">
        <v>5</v>
      </c>
      <c r="J22" s="7">
        <v>21</v>
      </c>
      <c r="K22" s="7">
        <v>10</v>
      </c>
      <c r="L22" s="7">
        <v>1</v>
      </c>
      <c r="M22" s="7">
        <v>10</v>
      </c>
      <c r="N22" s="7">
        <v>18</v>
      </c>
      <c r="O22" s="7">
        <v>1</v>
      </c>
      <c r="P22" s="7">
        <v>36</v>
      </c>
      <c r="Q22" s="7">
        <v>1</v>
      </c>
      <c r="R22" s="7">
        <v>3</v>
      </c>
      <c r="S22" s="7">
        <v>16</v>
      </c>
      <c r="T22" s="7">
        <v>162</v>
      </c>
    </row>
    <row r="23" spans="2:20">
      <c r="B23" t="s">
        <v>54</v>
      </c>
      <c r="C23" s="7">
        <v>10441</v>
      </c>
      <c r="D23" s="7">
        <v>754</v>
      </c>
      <c r="E23" s="7">
        <v>581</v>
      </c>
      <c r="F23" s="7">
        <v>370</v>
      </c>
      <c r="G23" s="7">
        <v>2499</v>
      </c>
      <c r="H23" s="7">
        <v>434</v>
      </c>
      <c r="I23" s="7">
        <v>1547</v>
      </c>
      <c r="J23" s="7">
        <v>2109</v>
      </c>
      <c r="K23" s="7">
        <v>7777</v>
      </c>
      <c r="L23" s="7">
        <v>967</v>
      </c>
      <c r="M23" s="7">
        <v>4352</v>
      </c>
      <c r="N23" s="7">
        <v>2507</v>
      </c>
      <c r="O23" s="7">
        <v>888</v>
      </c>
      <c r="P23" s="7">
        <v>448</v>
      </c>
      <c r="Q23" s="7">
        <v>227</v>
      </c>
      <c r="R23" s="7">
        <v>4867</v>
      </c>
      <c r="S23" s="7">
        <v>5133</v>
      </c>
      <c r="T23" s="7">
        <v>45899</v>
      </c>
    </row>
    <row r="24" spans="2:20">
      <c r="B24" t="s">
        <v>55</v>
      </c>
      <c r="C24" s="7">
        <v>96</v>
      </c>
      <c r="D24" s="7">
        <v>28</v>
      </c>
      <c r="E24" s="7">
        <v>7</v>
      </c>
      <c r="F24" s="7">
        <v>1</v>
      </c>
      <c r="G24" s="7">
        <v>28</v>
      </c>
      <c r="H24" s="7">
        <v>8</v>
      </c>
      <c r="I24" s="7">
        <v>21</v>
      </c>
      <c r="J24" s="7">
        <v>27</v>
      </c>
      <c r="K24" s="7">
        <v>47</v>
      </c>
      <c r="L24" s="7">
        <v>32</v>
      </c>
      <c r="M24" s="7">
        <v>64</v>
      </c>
      <c r="N24" s="7">
        <v>50</v>
      </c>
      <c r="O24" s="7">
        <v>10</v>
      </c>
      <c r="P24" s="7">
        <v>8</v>
      </c>
      <c r="Q24" s="7">
        <v>6</v>
      </c>
      <c r="R24" s="7">
        <v>66</v>
      </c>
      <c r="S24" s="7">
        <v>55</v>
      </c>
      <c r="T24" s="7">
        <v>554</v>
      </c>
    </row>
    <row r="25" spans="2:20">
      <c r="B25" t="s">
        <v>56</v>
      </c>
      <c r="C25" s="7">
        <v>2</v>
      </c>
      <c r="D25" s="7">
        <v>1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2</v>
      </c>
      <c r="K25" s="7">
        <v>3</v>
      </c>
      <c r="L25" s="7">
        <v>1</v>
      </c>
      <c r="M25" s="7">
        <v>3</v>
      </c>
      <c r="N25" s="7">
        <v>3</v>
      </c>
      <c r="O25" s="7">
        <v>0</v>
      </c>
      <c r="P25" s="7">
        <v>1</v>
      </c>
      <c r="Q25" s="7">
        <v>0</v>
      </c>
      <c r="R25" s="7">
        <v>3</v>
      </c>
      <c r="S25" s="7">
        <v>3</v>
      </c>
      <c r="T25" s="7">
        <v>25</v>
      </c>
    </row>
    <row r="26" spans="2:20">
      <c r="B26" t="s">
        <v>57</v>
      </c>
      <c r="C26" s="7">
        <v>99</v>
      </c>
      <c r="D26" s="7">
        <v>15</v>
      </c>
      <c r="E26" s="7">
        <v>15</v>
      </c>
      <c r="F26" s="7">
        <v>10</v>
      </c>
      <c r="G26" s="7">
        <v>37</v>
      </c>
      <c r="H26" s="7">
        <v>13</v>
      </c>
      <c r="I26" s="7">
        <v>17</v>
      </c>
      <c r="J26" s="7">
        <v>31</v>
      </c>
      <c r="K26" s="7">
        <v>92</v>
      </c>
      <c r="L26" s="7">
        <v>10</v>
      </c>
      <c r="M26" s="7">
        <v>18</v>
      </c>
      <c r="N26" s="7">
        <v>109</v>
      </c>
      <c r="O26" s="7">
        <v>15</v>
      </c>
      <c r="P26" s="7">
        <v>14</v>
      </c>
      <c r="Q26" s="7">
        <v>2</v>
      </c>
      <c r="R26" s="7">
        <v>83</v>
      </c>
      <c r="S26" s="7">
        <v>49</v>
      </c>
      <c r="T26" s="7">
        <v>629</v>
      </c>
    </row>
    <row r="27" spans="2:20">
      <c r="B27" t="s">
        <v>58</v>
      </c>
      <c r="C27" s="7">
        <v>1129</v>
      </c>
      <c r="D27" s="7">
        <v>216</v>
      </c>
      <c r="E27" s="7">
        <v>209</v>
      </c>
      <c r="F27" s="7">
        <v>74</v>
      </c>
      <c r="G27" s="7">
        <v>231</v>
      </c>
      <c r="H27" s="7">
        <v>114</v>
      </c>
      <c r="I27" s="7">
        <v>300</v>
      </c>
      <c r="J27" s="7">
        <v>673</v>
      </c>
      <c r="K27" s="7">
        <v>649</v>
      </c>
      <c r="L27" s="7">
        <v>300</v>
      </c>
      <c r="M27" s="7">
        <v>531</v>
      </c>
      <c r="N27" s="7">
        <v>449</v>
      </c>
      <c r="O27" s="7">
        <v>175</v>
      </c>
      <c r="P27" s="7">
        <v>47</v>
      </c>
      <c r="Q27" s="7">
        <v>43</v>
      </c>
      <c r="R27" s="7">
        <v>293</v>
      </c>
      <c r="S27" s="7">
        <v>45</v>
      </c>
      <c r="T27" s="7">
        <v>5478</v>
      </c>
    </row>
    <row r="28" spans="2:20">
      <c r="B28" s="1" t="s">
        <v>59</v>
      </c>
      <c r="C28" s="7">
        <v>128</v>
      </c>
      <c r="D28" s="7">
        <v>63</v>
      </c>
      <c r="E28" s="7">
        <v>50</v>
      </c>
      <c r="F28" s="7">
        <v>41</v>
      </c>
      <c r="G28" s="7">
        <v>32</v>
      </c>
      <c r="H28" s="7">
        <v>27</v>
      </c>
      <c r="I28" s="7">
        <v>33</v>
      </c>
      <c r="J28" s="7">
        <v>103</v>
      </c>
      <c r="K28" s="7">
        <v>302</v>
      </c>
      <c r="L28" s="7">
        <v>19</v>
      </c>
      <c r="M28" s="7">
        <v>82</v>
      </c>
      <c r="N28" s="7">
        <v>267</v>
      </c>
      <c r="O28" s="7">
        <v>28</v>
      </c>
      <c r="P28" s="7">
        <v>16</v>
      </c>
      <c r="Q28" s="7">
        <v>11</v>
      </c>
      <c r="R28" s="7">
        <v>125</v>
      </c>
      <c r="S28" s="7">
        <v>0</v>
      </c>
      <c r="T28" s="7">
        <v>1327</v>
      </c>
    </row>
    <row r="29" spans="2:20">
      <c r="B29" t="s">
        <v>60</v>
      </c>
      <c r="C29" s="7">
        <v>573</v>
      </c>
      <c r="D29" s="7">
        <v>105</v>
      </c>
      <c r="E29" s="7">
        <v>94</v>
      </c>
      <c r="F29" s="7">
        <v>18</v>
      </c>
      <c r="G29" s="7">
        <v>152</v>
      </c>
      <c r="H29" s="7">
        <v>50</v>
      </c>
      <c r="I29" s="7">
        <v>152</v>
      </c>
      <c r="J29" s="7">
        <v>287</v>
      </c>
      <c r="K29" s="7">
        <v>212</v>
      </c>
      <c r="L29" s="7">
        <v>101</v>
      </c>
      <c r="M29" s="7">
        <v>300</v>
      </c>
      <c r="N29" s="7">
        <v>179</v>
      </c>
      <c r="O29" s="7">
        <v>71</v>
      </c>
      <c r="P29" s="7">
        <v>4</v>
      </c>
      <c r="Q29" s="7">
        <v>26</v>
      </c>
      <c r="R29" s="7">
        <v>183</v>
      </c>
      <c r="S29" s="7">
        <v>22</v>
      </c>
      <c r="T29" s="7">
        <v>2529</v>
      </c>
    </row>
    <row r="30" spans="2:20">
      <c r="B30" t="s">
        <v>61</v>
      </c>
      <c r="C30" s="7">
        <v>530</v>
      </c>
      <c r="D30" s="7">
        <v>41</v>
      </c>
      <c r="E30" s="7">
        <v>64</v>
      </c>
      <c r="F30" s="7">
        <v>19</v>
      </c>
      <c r="G30" s="7">
        <v>50</v>
      </c>
      <c r="H30" s="7">
        <v>36</v>
      </c>
      <c r="I30" s="7">
        <v>116</v>
      </c>
      <c r="J30" s="7">
        <v>280</v>
      </c>
      <c r="K30" s="7">
        <v>83</v>
      </c>
      <c r="L30" s="7">
        <v>172</v>
      </c>
      <c r="M30" s="7">
        <v>148</v>
      </c>
      <c r="N30" s="7">
        <v>33</v>
      </c>
      <c r="O30" s="7">
        <v>76</v>
      </c>
      <c r="P30" s="7">
        <v>34</v>
      </c>
      <c r="Q30" s="7">
        <v>7</v>
      </c>
      <c r="R30" s="7">
        <v>58</v>
      </c>
      <c r="S30" s="7">
        <v>15</v>
      </c>
      <c r="T30" s="7">
        <v>1762</v>
      </c>
    </row>
    <row r="31" spans="2:20">
      <c r="B31" t="s">
        <v>62</v>
      </c>
      <c r="C31" s="7">
        <v>2</v>
      </c>
      <c r="D31" s="7">
        <v>8</v>
      </c>
      <c r="E31" s="7">
        <v>2</v>
      </c>
      <c r="F31" s="7">
        <v>3</v>
      </c>
      <c r="G31" s="7">
        <v>0</v>
      </c>
      <c r="H31" s="7">
        <v>3</v>
      </c>
      <c r="I31" s="7">
        <v>0</v>
      </c>
      <c r="J31" s="7">
        <v>7</v>
      </c>
      <c r="K31" s="7">
        <v>62</v>
      </c>
      <c r="L31" s="7">
        <v>9</v>
      </c>
      <c r="M31" s="7">
        <v>2</v>
      </c>
      <c r="N31" s="7">
        <v>15</v>
      </c>
      <c r="O31" s="7">
        <v>2</v>
      </c>
      <c r="P31" s="7">
        <v>0</v>
      </c>
      <c r="Q31" s="7">
        <v>0</v>
      </c>
      <c r="R31" s="7">
        <v>4</v>
      </c>
      <c r="S31" s="7">
        <v>8</v>
      </c>
      <c r="T31" s="7">
        <v>127</v>
      </c>
    </row>
    <row r="32" spans="2:20">
      <c r="B32" s="1" t="s">
        <v>63</v>
      </c>
      <c r="C32" s="7">
        <v>-104</v>
      </c>
      <c r="D32" s="7">
        <v>-1</v>
      </c>
      <c r="E32" s="7">
        <v>-1</v>
      </c>
      <c r="F32" s="7">
        <v>-7</v>
      </c>
      <c r="G32" s="7">
        <v>-3</v>
      </c>
      <c r="H32" s="7">
        <v>-2</v>
      </c>
      <c r="I32" s="7">
        <v>-1</v>
      </c>
      <c r="J32" s="7">
        <v>-4</v>
      </c>
      <c r="K32" s="7">
        <v>-10</v>
      </c>
      <c r="L32" s="7">
        <v>-1</v>
      </c>
      <c r="M32" s="7">
        <v>-1</v>
      </c>
      <c r="N32" s="7">
        <v>-45</v>
      </c>
      <c r="O32" s="7">
        <v>-2</v>
      </c>
      <c r="P32" s="7">
        <v>-7</v>
      </c>
      <c r="Q32" s="7">
        <v>-1</v>
      </c>
      <c r="R32" s="7">
        <v>-77</v>
      </c>
      <c r="S32" s="7">
        <v>0</v>
      </c>
      <c r="T32" s="7">
        <v>-267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1242</v>
      </c>
      <c r="D36" s="7">
        <f t="shared" ref="D36:T36" si="0">D10+D11+D12+D13+D18+D19+D28</f>
        <v>493</v>
      </c>
      <c r="E36" s="7">
        <f t="shared" si="0"/>
        <v>395</v>
      </c>
      <c r="F36" s="7">
        <f t="shared" si="0"/>
        <v>496</v>
      </c>
      <c r="G36" s="7">
        <f t="shared" si="0"/>
        <v>1253</v>
      </c>
      <c r="H36" s="7">
        <f t="shared" si="0"/>
        <v>247</v>
      </c>
      <c r="I36" s="7">
        <f t="shared" si="0"/>
        <v>241</v>
      </c>
      <c r="J36" s="7">
        <f t="shared" si="0"/>
        <v>803</v>
      </c>
      <c r="K36" s="7">
        <f t="shared" si="0"/>
        <v>3430</v>
      </c>
      <c r="L36" s="7">
        <f t="shared" si="0"/>
        <v>151</v>
      </c>
      <c r="M36" s="7">
        <f t="shared" si="0"/>
        <v>724</v>
      </c>
      <c r="N36" s="7">
        <f t="shared" si="0"/>
        <v>3073</v>
      </c>
      <c r="O36" s="7">
        <f t="shared" si="0"/>
        <v>355</v>
      </c>
      <c r="P36" s="7">
        <f t="shared" si="0"/>
        <v>2106</v>
      </c>
      <c r="Q36" s="7">
        <f t="shared" si="0"/>
        <v>117</v>
      </c>
      <c r="R36" s="7">
        <f t="shared" si="0"/>
        <v>1594</v>
      </c>
      <c r="S36" s="7">
        <f t="shared" si="0"/>
        <v>18</v>
      </c>
      <c r="T36" s="7">
        <f t="shared" si="0"/>
        <v>16738</v>
      </c>
    </row>
    <row r="37" spans="2:20">
      <c r="B37" s="1" t="s">
        <v>65</v>
      </c>
      <c r="C37" s="8">
        <f>C32+C36</f>
        <v>1138</v>
      </c>
      <c r="D37" s="8">
        <f t="shared" ref="D37:T37" si="1">D32+D36</f>
        <v>492</v>
      </c>
      <c r="E37" s="8">
        <f t="shared" si="1"/>
        <v>394</v>
      </c>
      <c r="F37" s="8">
        <f t="shared" si="1"/>
        <v>489</v>
      </c>
      <c r="G37" s="8">
        <f t="shared" si="1"/>
        <v>1250</v>
      </c>
      <c r="H37" s="8">
        <f t="shared" si="1"/>
        <v>245</v>
      </c>
      <c r="I37" s="8">
        <f t="shared" si="1"/>
        <v>240</v>
      </c>
      <c r="J37" s="8">
        <f t="shared" si="1"/>
        <v>799</v>
      </c>
      <c r="K37" s="8">
        <f t="shared" si="1"/>
        <v>3420</v>
      </c>
      <c r="L37" s="8">
        <f t="shared" si="1"/>
        <v>150</v>
      </c>
      <c r="M37" s="8">
        <f t="shared" si="1"/>
        <v>723</v>
      </c>
      <c r="N37" s="8">
        <f t="shared" si="1"/>
        <v>3028</v>
      </c>
      <c r="O37" s="8">
        <f t="shared" si="1"/>
        <v>353</v>
      </c>
      <c r="P37" s="8">
        <f t="shared" si="1"/>
        <v>2099</v>
      </c>
      <c r="Q37" s="8">
        <f t="shared" si="1"/>
        <v>116</v>
      </c>
      <c r="R37" s="8">
        <f t="shared" si="1"/>
        <v>1517</v>
      </c>
      <c r="S37" s="8">
        <f t="shared" si="1"/>
        <v>18</v>
      </c>
      <c r="T37" s="8">
        <f t="shared" si="1"/>
        <v>16471</v>
      </c>
    </row>
    <row r="38" spans="2:20">
      <c r="C38" s="7"/>
      <c r="D38" s="7"/>
    </row>
    <row r="39" spans="2:20">
      <c r="B39" t="s">
        <v>66</v>
      </c>
      <c r="C39" s="7">
        <f>C23</f>
        <v>10441</v>
      </c>
      <c r="D39" s="7">
        <f t="shared" ref="D39:T39" si="2">D23</f>
        <v>754</v>
      </c>
      <c r="E39" s="7">
        <f t="shared" si="2"/>
        <v>581</v>
      </c>
      <c r="F39" s="7">
        <f t="shared" si="2"/>
        <v>370</v>
      </c>
      <c r="G39" s="7">
        <f t="shared" si="2"/>
        <v>2499</v>
      </c>
      <c r="H39" s="7">
        <f t="shared" si="2"/>
        <v>434</v>
      </c>
      <c r="I39" s="7">
        <f t="shared" si="2"/>
        <v>1547</v>
      </c>
      <c r="J39" s="7">
        <f t="shared" si="2"/>
        <v>2109</v>
      </c>
      <c r="K39" s="7">
        <f t="shared" si="2"/>
        <v>7777</v>
      </c>
      <c r="L39" s="7">
        <f t="shared" si="2"/>
        <v>967</v>
      </c>
      <c r="M39" s="7">
        <f t="shared" si="2"/>
        <v>4352</v>
      </c>
      <c r="N39" s="7">
        <f t="shared" si="2"/>
        <v>2507</v>
      </c>
      <c r="O39" s="7">
        <f t="shared" si="2"/>
        <v>888</v>
      </c>
      <c r="P39" s="7">
        <f t="shared" si="2"/>
        <v>448</v>
      </c>
      <c r="Q39" s="7">
        <f t="shared" si="2"/>
        <v>227</v>
      </c>
      <c r="R39" s="7">
        <f t="shared" si="2"/>
        <v>4867</v>
      </c>
      <c r="S39" s="7">
        <f t="shared" si="2"/>
        <v>5133</v>
      </c>
      <c r="T39" s="7">
        <f t="shared" si="2"/>
        <v>45899</v>
      </c>
    </row>
    <row r="40" spans="2:20">
      <c r="B40" t="s">
        <v>67</v>
      </c>
      <c r="C40" s="7">
        <f>C29</f>
        <v>573</v>
      </c>
      <c r="D40" s="7">
        <f t="shared" ref="D40:T40" si="3">D29</f>
        <v>105</v>
      </c>
      <c r="E40" s="7">
        <f t="shared" si="3"/>
        <v>94</v>
      </c>
      <c r="F40" s="7">
        <f t="shared" si="3"/>
        <v>18</v>
      </c>
      <c r="G40" s="7">
        <f t="shared" si="3"/>
        <v>152</v>
      </c>
      <c r="H40" s="7">
        <f t="shared" si="3"/>
        <v>50</v>
      </c>
      <c r="I40" s="7">
        <f t="shared" si="3"/>
        <v>152</v>
      </c>
      <c r="J40" s="7">
        <f t="shared" si="3"/>
        <v>287</v>
      </c>
      <c r="K40" s="7">
        <f t="shared" si="3"/>
        <v>212</v>
      </c>
      <c r="L40" s="7">
        <f t="shared" si="3"/>
        <v>101</v>
      </c>
      <c r="M40" s="7">
        <f t="shared" si="3"/>
        <v>300</v>
      </c>
      <c r="N40" s="7">
        <f t="shared" si="3"/>
        <v>179</v>
      </c>
      <c r="O40" s="7">
        <f t="shared" si="3"/>
        <v>71</v>
      </c>
      <c r="P40" s="7">
        <f t="shared" si="3"/>
        <v>4</v>
      </c>
      <c r="Q40" s="7">
        <f t="shared" si="3"/>
        <v>26</v>
      </c>
      <c r="R40" s="7">
        <f t="shared" si="3"/>
        <v>183</v>
      </c>
      <c r="S40" s="7">
        <f t="shared" si="3"/>
        <v>22</v>
      </c>
      <c r="T40" s="7">
        <f t="shared" si="3"/>
        <v>2529</v>
      </c>
    </row>
    <row r="41" spans="2:20">
      <c r="B41" s="1" t="s">
        <v>68</v>
      </c>
      <c r="C41" s="8">
        <f>C39+C40</f>
        <v>11014</v>
      </c>
      <c r="D41" s="8">
        <f t="shared" ref="D41:T41" si="4">D39+D40</f>
        <v>859</v>
      </c>
      <c r="E41" s="8">
        <f t="shared" si="4"/>
        <v>675</v>
      </c>
      <c r="F41" s="8">
        <f t="shared" si="4"/>
        <v>388</v>
      </c>
      <c r="G41" s="8">
        <f t="shared" si="4"/>
        <v>2651</v>
      </c>
      <c r="H41" s="8">
        <f t="shared" si="4"/>
        <v>484</v>
      </c>
      <c r="I41" s="8">
        <f t="shared" si="4"/>
        <v>1699</v>
      </c>
      <c r="J41" s="8">
        <f t="shared" si="4"/>
        <v>2396</v>
      </c>
      <c r="K41" s="8">
        <f t="shared" si="4"/>
        <v>7989</v>
      </c>
      <c r="L41" s="8">
        <f t="shared" si="4"/>
        <v>1068</v>
      </c>
      <c r="M41" s="8">
        <f t="shared" si="4"/>
        <v>4652</v>
      </c>
      <c r="N41" s="8">
        <f t="shared" si="4"/>
        <v>2686</v>
      </c>
      <c r="O41" s="8">
        <f t="shared" si="4"/>
        <v>959</v>
      </c>
      <c r="P41" s="8">
        <f t="shared" si="4"/>
        <v>452</v>
      </c>
      <c r="Q41" s="8">
        <f t="shared" si="4"/>
        <v>253</v>
      </c>
      <c r="R41" s="8">
        <f t="shared" si="4"/>
        <v>5050</v>
      </c>
      <c r="S41" s="8">
        <f t="shared" si="4"/>
        <v>5155</v>
      </c>
      <c r="T41" s="8">
        <f t="shared" si="4"/>
        <v>48428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1508</v>
      </c>
      <c r="D43" s="8">
        <f t="shared" ref="D43:T43" si="5">D5-D41-D37</f>
        <v>222</v>
      </c>
      <c r="E43" s="8">
        <f t="shared" si="5"/>
        <v>193</v>
      </c>
      <c r="F43" s="8">
        <f t="shared" si="5"/>
        <v>134</v>
      </c>
      <c r="G43" s="8">
        <f t="shared" si="5"/>
        <v>316</v>
      </c>
      <c r="H43" s="8">
        <f t="shared" si="5"/>
        <v>122</v>
      </c>
      <c r="I43" s="8">
        <f t="shared" si="5"/>
        <v>267</v>
      </c>
      <c r="J43" s="8">
        <f t="shared" si="5"/>
        <v>616</v>
      </c>
      <c r="K43" s="8">
        <f t="shared" si="5"/>
        <v>1128</v>
      </c>
      <c r="L43" s="8">
        <f t="shared" si="5"/>
        <v>321</v>
      </c>
      <c r="M43" s="8">
        <f t="shared" si="5"/>
        <v>560</v>
      </c>
      <c r="N43" s="8">
        <f t="shared" si="5"/>
        <v>924</v>
      </c>
      <c r="O43" s="8">
        <f t="shared" si="5"/>
        <v>204</v>
      </c>
      <c r="P43" s="8">
        <f t="shared" si="5"/>
        <v>189</v>
      </c>
      <c r="Q43" s="8">
        <f t="shared" si="5"/>
        <v>47</v>
      </c>
      <c r="R43" s="8">
        <f t="shared" si="5"/>
        <v>837</v>
      </c>
      <c r="S43" s="8">
        <f t="shared" si="5"/>
        <v>465</v>
      </c>
      <c r="T43" s="8">
        <f t="shared" si="5"/>
        <v>8053</v>
      </c>
    </row>
    <row r="44" spans="2:20">
      <c r="B44" s="1" t="s">
        <v>69</v>
      </c>
      <c r="C44" s="8">
        <f>C37+C41+C43</f>
        <v>13660</v>
      </c>
      <c r="D44" s="8">
        <f t="shared" ref="D44:T44" si="6">D37+D41+D43</f>
        <v>1573</v>
      </c>
      <c r="E44" s="8">
        <f t="shared" si="6"/>
        <v>1262</v>
      </c>
      <c r="F44" s="8">
        <f t="shared" si="6"/>
        <v>1011</v>
      </c>
      <c r="G44" s="8">
        <f t="shared" si="6"/>
        <v>4217</v>
      </c>
      <c r="H44" s="8">
        <f t="shared" si="6"/>
        <v>851</v>
      </c>
      <c r="I44" s="8">
        <f t="shared" si="6"/>
        <v>2206</v>
      </c>
      <c r="J44" s="8">
        <f t="shared" si="6"/>
        <v>3811</v>
      </c>
      <c r="K44" s="8">
        <f t="shared" si="6"/>
        <v>12537</v>
      </c>
      <c r="L44" s="8">
        <f t="shared" si="6"/>
        <v>1539</v>
      </c>
      <c r="M44" s="8">
        <f t="shared" si="6"/>
        <v>5935</v>
      </c>
      <c r="N44" s="8">
        <f t="shared" si="6"/>
        <v>6638</v>
      </c>
      <c r="O44" s="8">
        <f t="shared" si="6"/>
        <v>1516</v>
      </c>
      <c r="P44" s="8">
        <f t="shared" si="6"/>
        <v>2740</v>
      </c>
      <c r="Q44" s="8">
        <f t="shared" si="6"/>
        <v>416</v>
      </c>
      <c r="R44" s="8">
        <f t="shared" si="6"/>
        <v>7404</v>
      </c>
      <c r="S44" s="8">
        <f t="shared" si="6"/>
        <v>5638</v>
      </c>
      <c r="T44" s="8">
        <f t="shared" si="6"/>
        <v>72952</v>
      </c>
    </row>
    <row r="45" spans="2:20">
      <c r="B45" s="1"/>
      <c r="C45" s="8"/>
      <c r="D45" s="8"/>
    </row>
    <row r="46" spans="2:20">
      <c r="B46" s="1" t="s">
        <v>92</v>
      </c>
      <c r="C46" s="7">
        <v>86332</v>
      </c>
      <c r="D46" s="7">
        <v>20043</v>
      </c>
      <c r="E46" s="7">
        <v>14267</v>
      </c>
      <c r="F46" s="7">
        <v>16493</v>
      </c>
      <c r="G46" s="7">
        <v>25962</v>
      </c>
      <c r="H46" s="7">
        <v>7945</v>
      </c>
      <c r="I46" s="7">
        <v>21714</v>
      </c>
      <c r="J46" s="7">
        <v>35646</v>
      </c>
      <c r="K46" s="7">
        <v>122057</v>
      </c>
      <c r="L46" s="7">
        <v>10745</v>
      </c>
      <c r="M46" s="7">
        <v>33391</v>
      </c>
      <c r="N46" s="7">
        <v>114203</v>
      </c>
      <c r="O46" s="7">
        <v>15676</v>
      </c>
      <c r="P46" s="7">
        <v>11157</v>
      </c>
      <c r="Q46" s="7">
        <v>4890</v>
      </c>
      <c r="R46" s="7">
        <v>62532</v>
      </c>
      <c r="S46" s="7">
        <v>40711</v>
      </c>
      <c r="T46" s="7">
        <v>646250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14504</v>
      </c>
      <c r="D50">
        <v>1676</v>
      </c>
      <c r="E50">
        <v>1448</v>
      </c>
      <c r="F50">
        <v>1036</v>
      </c>
      <c r="G50">
        <v>4255</v>
      </c>
      <c r="H50">
        <v>871</v>
      </c>
      <c r="I50">
        <v>2240</v>
      </c>
      <c r="J50">
        <v>3887</v>
      </c>
      <c r="K50">
        <v>12910</v>
      </c>
      <c r="L50">
        <v>1631</v>
      </c>
      <c r="M50">
        <v>6112</v>
      </c>
      <c r="N50">
        <v>7053</v>
      </c>
      <c r="O50">
        <v>1536</v>
      </c>
      <c r="P50">
        <v>2712</v>
      </c>
      <c r="Q50">
        <v>457</v>
      </c>
      <c r="R50">
        <v>8548</v>
      </c>
      <c r="S50">
        <v>5289</v>
      </c>
      <c r="T50">
        <v>76163</v>
      </c>
    </row>
    <row r="51" spans="2:20">
      <c r="B51" t="s">
        <v>71</v>
      </c>
      <c r="C51">
        <v>12135</v>
      </c>
      <c r="D51">
        <v>1170</v>
      </c>
      <c r="E51">
        <v>845</v>
      </c>
      <c r="F51">
        <v>798</v>
      </c>
      <c r="G51">
        <v>3481</v>
      </c>
      <c r="H51">
        <v>595</v>
      </c>
      <c r="I51">
        <v>1646</v>
      </c>
      <c r="J51">
        <v>2596</v>
      </c>
      <c r="K51">
        <v>11266</v>
      </c>
      <c r="L51">
        <v>1072</v>
      </c>
      <c r="M51">
        <v>4814</v>
      </c>
      <c r="N51">
        <v>5530</v>
      </c>
      <c r="O51">
        <v>1123</v>
      </c>
      <c r="P51">
        <v>2220</v>
      </c>
      <c r="Q51">
        <v>302</v>
      </c>
      <c r="R51">
        <v>6930</v>
      </c>
      <c r="S51">
        <v>4413</v>
      </c>
      <c r="T51">
        <v>60934</v>
      </c>
    </row>
    <row r="52" spans="2:20">
      <c r="B52" t="s">
        <v>25</v>
      </c>
      <c r="C52">
        <v>6942</v>
      </c>
      <c r="D52">
        <v>769</v>
      </c>
      <c r="E52">
        <v>464</v>
      </c>
      <c r="F52">
        <v>452</v>
      </c>
      <c r="G52">
        <v>1850</v>
      </c>
      <c r="H52">
        <v>343</v>
      </c>
      <c r="I52">
        <v>1109</v>
      </c>
      <c r="J52">
        <v>1763</v>
      </c>
      <c r="K52">
        <v>4552</v>
      </c>
      <c r="L52">
        <v>690</v>
      </c>
      <c r="M52">
        <v>2608</v>
      </c>
      <c r="N52">
        <v>3102</v>
      </c>
      <c r="O52">
        <v>782</v>
      </c>
      <c r="P52">
        <v>694</v>
      </c>
      <c r="Q52">
        <v>185</v>
      </c>
      <c r="R52">
        <v>3556</v>
      </c>
      <c r="S52">
        <v>2413</v>
      </c>
      <c r="T52">
        <v>32274</v>
      </c>
    </row>
    <row r="53" spans="2:20">
      <c r="B53" t="s">
        <v>26</v>
      </c>
      <c r="C53">
        <v>2020</v>
      </c>
      <c r="D53">
        <v>146</v>
      </c>
      <c r="E53">
        <v>130</v>
      </c>
      <c r="F53">
        <v>141</v>
      </c>
      <c r="G53">
        <v>488</v>
      </c>
      <c r="H53">
        <v>103</v>
      </c>
      <c r="I53">
        <v>171</v>
      </c>
      <c r="J53">
        <v>327</v>
      </c>
      <c r="K53">
        <v>1571</v>
      </c>
      <c r="L53">
        <v>142</v>
      </c>
      <c r="M53">
        <v>855</v>
      </c>
      <c r="N53">
        <v>906</v>
      </c>
      <c r="O53">
        <v>134</v>
      </c>
      <c r="P53">
        <v>192</v>
      </c>
      <c r="Q53">
        <v>50</v>
      </c>
      <c r="R53">
        <v>1143</v>
      </c>
      <c r="S53">
        <v>693</v>
      </c>
      <c r="T53">
        <v>9212</v>
      </c>
    </row>
    <row r="54" spans="2:20">
      <c r="B54" t="s">
        <v>44</v>
      </c>
      <c r="C54">
        <v>9</v>
      </c>
      <c r="D54">
        <v>1</v>
      </c>
      <c r="E54">
        <v>1</v>
      </c>
      <c r="F54">
        <v>1</v>
      </c>
      <c r="G54">
        <v>2</v>
      </c>
      <c r="H54">
        <v>2</v>
      </c>
      <c r="I54">
        <v>2</v>
      </c>
      <c r="J54">
        <v>4</v>
      </c>
      <c r="K54">
        <v>6</v>
      </c>
      <c r="L54">
        <v>1</v>
      </c>
      <c r="M54">
        <v>3</v>
      </c>
      <c r="N54">
        <v>8</v>
      </c>
      <c r="O54">
        <v>1</v>
      </c>
      <c r="P54">
        <v>0</v>
      </c>
      <c r="Q54">
        <v>0</v>
      </c>
      <c r="R54">
        <v>7</v>
      </c>
      <c r="S54">
        <v>4</v>
      </c>
      <c r="T54">
        <v>52</v>
      </c>
    </row>
    <row r="55" spans="2:20">
      <c r="B55" t="s">
        <v>72</v>
      </c>
      <c r="C55">
        <v>57</v>
      </c>
      <c r="D55">
        <v>2</v>
      </c>
      <c r="E55">
        <v>9</v>
      </c>
      <c r="F55">
        <v>7</v>
      </c>
      <c r="G55">
        <v>23</v>
      </c>
      <c r="H55">
        <v>6</v>
      </c>
      <c r="I55">
        <v>7</v>
      </c>
      <c r="J55">
        <v>6</v>
      </c>
      <c r="K55">
        <v>137</v>
      </c>
      <c r="L55">
        <v>13</v>
      </c>
      <c r="M55">
        <v>13</v>
      </c>
      <c r="N55">
        <v>283</v>
      </c>
      <c r="O55">
        <v>4</v>
      </c>
      <c r="P55">
        <v>20</v>
      </c>
      <c r="Q55">
        <v>9</v>
      </c>
      <c r="R55">
        <v>80</v>
      </c>
      <c r="S55">
        <v>36</v>
      </c>
      <c r="T55">
        <v>712</v>
      </c>
    </row>
    <row r="56" spans="2:20">
      <c r="B56" t="s">
        <v>45</v>
      </c>
      <c r="C56">
        <v>47</v>
      </c>
      <c r="D56">
        <v>28</v>
      </c>
      <c r="E56">
        <v>27</v>
      </c>
      <c r="F56">
        <v>7</v>
      </c>
      <c r="G56">
        <v>28</v>
      </c>
      <c r="H56">
        <v>8</v>
      </c>
      <c r="I56">
        <v>36</v>
      </c>
      <c r="J56">
        <v>69</v>
      </c>
      <c r="K56">
        <v>221</v>
      </c>
      <c r="L56">
        <v>63</v>
      </c>
      <c r="M56">
        <v>84</v>
      </c>
      <c r="N56">
        <v>144</v>
      </c>
      <c r="O56">
        <v>18</v>
      </c>
      <c r="P56">
        <v>16</v>
      </c>
      <c r="Q56">
        <v>3</v>
      </c>
      <c r="R56">
        <v>96</v>
      </c>
      <c r="S56">
        <v>30</v>
      </c>
      <c r="T56">
        <v>925</v>
      </c>
    </row>
    <row r="57" spans="2:20">
      <c r="B57" t="s">
        <v>73</v>
      </c>
      <c r="C57">
        <v>527</v>
      </c>
      <c r="D57">
        <v>47</v>
      </c>
      <c r="E57">
        <v>27</v>
      </c>
      <c r="F57">
        <v>25</v>
      </c>
      <c r="G57">
        <v>42</v>
      </c>
      <c r="H57">
        <v>36</v>
      </c>
      <c r="I57">
        <v>30</v>
      </c>
      <c r="J57">
        <v>64</v>
      </c>
      <c r="K57">
        <v>541</v>
      </c>
      <c r="L57">
        <v>30</v>
      </c>
      <c r="M57">
        <v>187</v>
      </c>
      <c r="N57">
        <v>256</v>
      </c>
      <c r="O57">
        <v>36</v>
      </c>
      <c r="P57">
        <v>57</v>
      </c>
      <c r="Q57">
        <v>6</v>
      </c>
      <c r="R57">
        <v>275</v>
      </c>
      <c r="S57">
        <v>99</v>
      </c>
      <c r="T57">
        <v>2285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279</v>
      </c>
      <c r="D60">
        <v>26</v>
      </c>
      <c r="E60">
        <v>40</v>
      </c>
      <c r="F60">
        <v>13</v>
      </c>
      <c r="G60">
        <v>46</v>
      </c>
      <c r="H60">
        <v>16</v>
      </c>
      <c r="I60">
        <v>28</v>
      </c>
      <c r="J60">
        <v>47</v>
      </c>
      <c r="K60">
        <v>170</v>
      </c>
      <c r="L60">
        <v>15</v>
      </c>
      <c r="M60">
        <v>93</v>
      </c>
      <c r="N60">
        <v>58</v>
      </c>
      <c r="O60">
        <v>20</v>
      </c>
      <c r="P60">
        <v>79</v>
      </c>
      <c r="Q60">
        <v>3</v>
      </c>
      <c r="R60">
        <v>41</v>
      </c>
      <c r="S60">
        <v>52</v>
      </c>
      <c r="T60">
        <v>1026</v>
      </c>
    </row>
    <row r="61" spans="2:20">
      <c r="B61" t="s">
        <v>76</v>
      </c>
      <c r="C61">
        <v>2012</v>
      </c>
      <c r="D61">
        <v>102</v>
      </c>
      <c r="E61">
        <v>73</v>
      </c>
      <c r="F61">
        <v>92</v>
      </c>
      <c r="G61">
        <v>451</v>
      </c>
      <c r="H61">
        <v>55</v>
      </c>
      <c r="I61">
        <v>99</v>
      </c>
      <c r="J61">
        <v>223</v>
      </c>
      <c r="K61">
        <v>3576</v>
      </c>
      <c r="L61">
        <v>58</v>
      </c>
      <c r="M61">
        <v>838</v>
      </c>
      <c r="N61">
        <v>468</v>
      </c>
      <c r="O61">
        <v>76</v>
      </c>
      <c r="P61">
        <v>230</v>
      </c>
      <c r="Q61">
        <v>26</v>
      </c>
      <c r="R61">
        <v>1317</v>
      </c>
      <c r="S61">
        <v>832</v>
      </c>
      <c r="T61">
        <v>10528</v>
      </c>
    </row>
    <row r="62" spans="2:20">
      <c r="B62" t="s">
        <v>77</v>
      </c>
      <c r="C62">
        <v>2</v>
      </c>
      <c r="D62">
        <v>1</v>
      </c>
      <c r="E62">
        <v>1</v>
      </c>
      <c r="F62">
        <v>0</v>
      </c>
      <c r="G62">
        <v>2</v>
      </c>
      <c r="H62">
        <v>0</v>
      </c>
      <c r="I62">
        <v>1</v>
      </c>
      <c r="J62">
        <v>3</v>
      </c>
      <c r="K62">
        <v>5</v>
      </c>
      <c r="L62">
        <v>1</v>
      </c>
      <c r="M62">
        <v>4</v>
      </c>
      <c r="N62">
        <v>2</v>
      </c>
      <c r="O62">
        <v>0</v>
      </c>
      <c r="P62">
        <v>2</v>
      </c>
      <c r="Q62">
        <v>0</v>
      </c>
      <c r="R62">
        <v>4</v>
      </c>
      <c r="S62">
        <v>4</v>
      </c>
      <c r="T62">
        <v>32</v>
      </c>
    </row>
    <row r="63" spans="2:20">
      <c r="B63" t="s">
        <v>54</v>
      </c>
      <c r="C63">
        <v>119</v>
      </c>
      <c r="D63">
        <v>31</v>
      </c>
      <c r="E63">
        <v>43</v>
      </c>
      <c r="F63">
        <v>47</v>
      </c>
      <c r="G63">
        <v>499</v>
      </c>
      <c r="H63">
        <v>12</v>
      </c>
      <c r="I63">
        <v>86</v>
      </c>
      <c r="J63">
        <v>63</v>
      </c>
      <c r="K63">
        <v>345</v>
      </c>
      <c r="L63">
        <v>38</v>
      </c>
      <c r="M63">
        <v>75</v>
      </c>
      <c r="N63">
        <v>184</v>
      </c>
      <c r="O63">
        <v>29</v>
      </c>
      <c r="P63">
        <v>870</v>
      </c>
      <c r="Q63">
        <v>8</v>
      </c>
      <c r="R63">
        <v>248</v>
      </c>
      <c r="S63">
        <v>112</v>
      </c>
      <c r="T63">
        <v>2807</v>
      </c>
    </row>
    <row r="64" spans="2:20">
      <c r="B64" t="s">
        <v>55</v>
      </c>
      <c r="C64">
        <v>4</v>
      </c>
      <c r="D64">
        <v>1</v>
      </c>
      <c r="E64">
        <v>0</v>
      </c>
      <c r="F64">
        <v>2</v>
      </c>
      <c r="G64">
        <v>1</v>
      </c>
      <c r="H64">
        <v>0</v>
      </c>
      <c r="I64">
        <v>0</v>
      </c>
      <c r="J64">
        <v>0</v>
      </c>
      <c r="K64">
        <v>5</v>
      </c>
      <c r="L64">
        <v>0</v>
      </c>
      <c r="M64">
        <v>0</v>
      </c>
      <c r="N64">
        <v>2</v>
      </c>
      <c r="O64">
        <v>0</v>
      </c>
      <c r="P64">
        <v>11</v>
      </c>
      <c r="Q64">
        <v>0</v>
      </c>
      <c r="R64">
        <v>0</v>
      </c>
      <c r="S64">
        <v>0</v>
      </c>
      <c r="T64">
        <v>26</v>
      </c>
    </row>
    <row r="65" spans="2:20">
      <c r="B65" t="s">
        <v>57</v>
      </c>
      <c r="C65">
        <v>117</v>
      </c>
      <c r="D65">
        <v>16</v>
      </c>
      <c r="E65">
        <v>30</v>
      </c>
      <c r="F65">
        <v>11</v>
      </c>
      <c r="G65">
        <v>49</v>
      </c>
      <c r="H65">
        <v>14</v>
      </c>
      <c r="I65">
        <v>76</v>
      </c>
      <c r="J65">
        <v>27</v>
      </c>
      <c r="K65">
        <v>137</v>
      </c>
      <c r="L65">
        <v>21</v>
      </c>
      <c r="M65">
        <v>54</v>
      </c>
      <c r="N65">
        <v>117</v>
      </c>
      <c r="O65">
        <v>23</v>
      </c>
      <c r="P65">
        <v>49</v>
      </c>
      <c r="Q65">
        <v>12</v>
      </c>
      <c r="R65">
        <v>163</v>
      </c>
      <c r="S65">
        <v>138</v>
      </c>
      <c r="T65">
        <v>1054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2369</v>
      </c>
      <c r="D68">
        <v>506</v>
      </c>
      <c r="E68">
        <v>603</v>
      </c>
      <c r="F68">
        <v>238</v>
      </c>
      <c r="G68">
        <v>774</v>
      </c>
      <c r="H68">
        <v>276</v>
      </c>
      <c r="I68">
        <v>594</v>
      </c>
      <c r="J68">
        <v>1291</v>
      </c>
      <c r="K68">
        <v>1644</v>
      </c>
      <c r="L68">
        <v>559</v>
      </c>
      <c r="M68">
        <v>1298</v>
      </c>
      <c r="N68">
        <v>1523</v>
      </c>
      <c r="O68">
        <v>413</v>
      </c>
      <c r="P68">
        <v>492</v>
      </c>
      <c r="Q68">
        <v>155</v>
      </c>
      <c r="R68">
        <v>1618</v>
      </c>
      <c r="S68">
        <v>876</v>
      </c>
      <c r="T68">
        <v>15229</v>
      </c>
    </row>
    <row r="69" spans="2:20">
      <c r="B69" t="s">
        <v>81</v>
      </c>
      <c r="C69">
        <v>1291</v>
      </c>
      <c r="D69">
        <v>246</v>
      </c>
      <c r="E69">
        <v>401</v>
      </c>
      <c r="F69">
        <v>140</v>
      </c>
      <c r="G69">
        <v>463</v>
      </c>
      <c r="H69">
        <v>185</v>
      </c>
      <c r="I69">
        <v>300</v>
      </c>
      <c r="J69">
        <v>785</v>
      </c>
      <c r="K69">
        <v>1222</v>
      </c>
      <c r="L69">
        <v>300</v>
      </c>
      <c r="M69">
        <v>769</v>
      </c>
      <c r="N69">
        <v>1094</v>
      </c>
      <c r="O69">
        <v>245</v>
      </c>
      <c r="P69">
        <v>230</v>
      </c>
      <c r="Q69">
        <v>81</v>
      </c>
      <c r="R69">
        <v>1182</v>
      </c>
      <c r="S69">
        <v>409</v>
      </c>
      <c r="T69">
        <v>9343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37</v>
      </c>
      <c r="D71">
        <v>5</v>
      </c>
      <c r="E71">
        <v>19</v>
      </c>
      <c r="F71">
        <v>12</v>
      </c>
      <c r="G71">
        <v>16</v>
      </c>
      <c r="H71">
        <v>0</v>
      </c>
      <c r="I71">
        <v>-9</v>
      </c>
      <c r="J71">
        <v>6</v>
      </c>
      <c r="K71">
        <v>18</v>
      </c>
      <c r="L71">
        <v>5</v>
      </c>
      <c r="M71">
        <v>-1</v>
      </c>
      <c r="N71">
        <v>-10</v>
      </c>
      <c r="O71">
        <v>4</v>
      </c>
      <c r="P71">
        <v>14</v>
      </c>
      <c r="Q71">
        <v>0</v>
      </c>
      <c r="R71">
        <v>22</v>
      </c>
      <c r="S71">
        <v>24</v>
      </c>
      <c r="T71">
        <v>162</v>
      </c>
    </row>
    <row r="72" spans="2:20">
      <c r="B72" t="s">
        <v>60</v>
      </c>
      <c r="C72">
        <v>398</v>
      </c>
      <c r="D72">
        <v>108</v>
      </c>
      <c r="E72">
        <v>54</v>
      </c>
      <c r="F72">
        <v>39</v>
      </c>
      <c r="G72">
        <v>189</v>
      </c>
      <c r="H72">
        <v>21</v>
      </c>
      <c r="I72">
        <v>101</v>
      </c>
      <c r="J72">
        <v>140</v>
      </c>
      <c r="K72">
        <v>98</v>
      </c>
      <c r="L72">
        <v>72</v>
      </c>
      <c r="M72">
        <v>113</v>
      </c>
      <c r="N72">
        <v>131</v>
      </c>
      <c r="O72">
        <v>74</v>
      </c>
      <c r="P72">
        <v>49</v>
      </c>
      <c r="Q72">
        <v>24</v>
      </c>
      <c r="R72">
        <v>118</v>
      </c>
      <c r="S72">
        <v>125</v>
      </c>
      <c r="T72">
        <v>1854</v>
      </c>
    </row>
    <row r="73" spans="2:20">
      <c r="B73" t="s">
        <v>61</v>
      </c>
      <c r="C73">
        <v>693</v>
      </c>
      <c r="D73">
        <v>122</v>
      </c>
      <c r="E73">
        <v>89</v>
      </c>
      <c r="F73">
        <v>46</v>
      </c>
      <c r="G73">
        <v>100</v>
      </c>
      <c r="H73">
        <v>60</v>
      </c>
      <c r="I73">
        <v>132</v>
      </c>
      <c r="J73">
        <v>284</v>
      </c>
      <c r="K73">
        <v>275</v>
      </c>
      <c r="L73">
        <v>127</v>
      </c>
      <c r="M73">
        <v>341</v>
      </c>
      <c r="N73">
        <v>289</v>
      </c>
      <c r="O73">
        <v>79</v>
      </c>
      <c r="P73">
        <v>136</v>
      </c>
      <c r="Q73">
        <v>36</v>
      </c>
      <c r="R73">
        <v>271</v>
      </c>
      <c r="S73">
        <v>303</v>
      </c>
      <c r="T73">
        <v>3383</v>
      </c>
    </row>
    <row r="74" spans="2:20">
      <c r="B74" t="s">
        <v>62</v>
      </c>
      <c r="C74">
        <v>-50</v>
      </c>
      <c r="D74">
        <v>25</v>
      </c>
      <c r="E74">
        <v>40</v>
      </c>
      <c r="F74">
        <v>1</v>
      </c>
      <c r="G74">
        <v>6</v>
      </c>
      <c r="H74">
        <v>10</v>
      </c>
      <c r="I74">
        <v>70</v>
      </c>
      <c r="J74">
        <v>76</v>
      </c>
      <c r="K74">
        <v>31</v>
      </c>
      <c r="L74">
        <v>55</v>
      </c>
      <c r="M74">
        <v>76</v>
      </c>
      <c r="N74">
        <v>19</v>
      </c>
      <c r="O74">
        <v>11</v>
      </c>
      <c r="P74">
        <v>63</v>
      </c>
      <c r="Q74">
        <v>14</v>
      </c>
      <c r="R74">
        <v>25</v>
      </c>
      <c r="S74">
        <v>15</v>
      </c>
      <c r="T74">
        <v>487</v>
      </c>
    </row>
    <row r="75" spans="2:20">
      <c r="B75" t="s">
        <v>84</v>
      </c>
      <c r="C75">
        <v>396</v>
      </c>
      <c r="D75">
        <v>187</v>
      </c>
      <c r="E75">
        <v>208</v>
      </c>
      <c r="F75">
        <v>139</v>
      </c>
      <c r="G75">
        <v>505</v>
      </c>
      <c r="H75">
        <v>142</v>
      </c>
      <c r="I75">
        <v>260</v>
      </c>
      <c r="J75">
        <v>542</v>
      </c>
      <c r="K75">
        <v>622</v>
      </c>
      <c r="L75">
        <v>167</v>
      </c>
      <c r="M75">
        <v>590</v>
      </c>
      <c r="N75">
        <v>659</v>
      </c>
      <c r="O75">
        <v>218</v>
      </c>
      <c r="P75">
        <v>473</v>
      </c>
      <c r="Q75">
        <v>71</v>
      </c>
      <c r="R75">
        <v>181</v>
      </c>
      <c r="S75">
        <v>1180</v>
      </c>
      <c r="T75">
        <v>6540</v>
      </c>
    </row>
    <row r="76" spans="2:20">
      <c r="B76" t="s">
        <v>85</v>
      </c>
      <c r="C76">
        <v>-844</v>
      </c>
      <c r="D76">
        <v>-103</v>
      </c>
      <c r="E76">
        <v>-186</v>
      </c>
      <c r="F76">
        <v>-25</v>
      </c>
      <c r="G76">
        <v>-38</v>
      </c>
      <c r="H76">
        <v>-20</v>
      </c>
      <c r="I76">
        <v>-34</v>
      </c>
      <c r="J76">
        <v>-76</v>
      </c>
      <c r="K76">
        <v>-373</v>
      </c>
      <c r="L76">
        <v>-92</v>
      </c>
      <c r="M76">
        <v>-177</v>
      </c>
      <c r="N76">
        <v>-415</v>
      </c>
      <c r="O76">
        <v>-20</v>
      </c>
      <c r="P76">
        <v>28</v>
      </c>
      <c r="Q76">
        <v>-41</v>
      </c>
      <c r="R76">
        <v>-1144</v>
      </c>
      <c r="S76">
        <v>349</v>
      </c>
      <c r="T76">
        <v>-3211</v>
      </c>
    </row>
    <row r="77" spans="2:20">
      <c r="B77" t="s">
        <v>86</v>
      </c>
      <c r="C77">
        <v>-317</v>
      </c>
      <c r="D77">
        <v>-56</v>
      </c>
      <c r="E77">
        <v>-159</v>
      </c>
      <c r="F77">
        <v>0</v>
      </c>
      <c r="G77">
        <v>4</v>
      </c>
      <c r="H77">
        <v>16</v>
      </c>
      <c r="I77">
        <v>-4</v>
      </c>
      <c r="J77">
        <v>-12</v>
      </c>
      <c r="K77">
        <v>168</v>
      </c>
      <c r="L77">
        <v>-62</v>
      </c>
      <c r="M77">
        <v>10</v>
      </c>
      <c r="N77">
        <v>-159</v>
      </c>
      <c r="O77">
        <v>16</v>
      </c>
      <c r="P77">
        <v>85</v>
      </c>
      <c r="Q77">
        <v>-35</v>
      </c>
      <c r="R77">
        <v>-869</v>
      </c>
      <c r="S77">
        <v>448</v>
      </c>
      <c r="T77">
        <v>-926</v>
      </c>
    </row>
    <row r="79" spans="2:20">
      <c r="B79" t="s">
        <v>95</v>
      </c>
    </row>
    <row r="80" spans="2:20">
      <c r="B80" t="s">
        <v>87</v>
      </c>
      <c r="C80" s="7">
        <f>C63+C72</f>
        <v>517</v>
      </c>
      <c r="D80" s="7">
        <f t="shared" ref="D80:T80" si="7">D63+D72</f>
        <v>139</v>
      </c>
      <c r="E80" s="7">
        <f t="shared" si="7"/>
        <v>97</v>
      </c>
      <c r="F80" s="7">
        <f t="shared" si="7"/>
        <v>86</v>
      </c>
      <c r="G80" s="7">
        <f t="shared" si="7"/>
        <v>688</v>
      </c>
      <c r="H80" s="7">
        <f t="shared" si="7"/>
        <v>33</v>
      </c>
      <c r="I80" s="7">
        <f t="shared" si="7"/>
        <v>187</v>
      </c>
      <c r="J80" s="7">
        <f t="shared" si="7"/>
        <v>203</v>
      </c>
      <c r="K80" s="7">
        <f t="shared" si="7"/>
        <v>443</v>
      </c>
      <c r="L80" s="7">
        <f t="shared" si="7"/>
        <v>110</v>
      </c>
      <c r="M80" s="7">
        <f t="shared" si="7"/>
        <v>188</v>
      </c>
      <c r="N80" s="7">
        <f t="shared" si="7"/>
        <v>315</v>
      </c>
      <c r="O80" s="7">
        <f t="shared" si="7"/>
        <v>103</v>
      </c>
      <c r="P80" s="7">
        <f t="shared" si="7"/>
        <v>919</v>
      </c>
      <c r="Q80" s="7">
        <f t="shared" si="7"/>
        <v>32</v>
      </c>
      <c r="R80" s="7">
        <f t="shared" si="7"/>
        <v>366</v>
      </c>
      <c r="S80" s="7">
        <f t="shared" si="7"/>
        <v>237</v>
      </c>
      <c r="T80" s="7">
        <f t="shared" si="7"/>
        <v>4661</v>
      </c>
    </row>
    <row r="81" spans="2:21">
      <c r="B81" t="s">
        <v>88</v>
      </c>
      <c r="C81" s="7">
        <f>C68-C72</f>
        <v>1971</v>
      </c>
      <c r="D81" s="7">
        <f t="shared" ref="D81:T81" si="8">D68-D72</f>
        <v>398</v>
      </c>
      <c r="E81" s="7">
        <f t="shared" si="8"/>
        <v>549</v>
      </c>
      <c r="F81" s="7">
        <f t="shared" si="8"/>
        <v>199</v>
      </c>
      <c r="G81" s="7">
        <f t="shared" si="8"/>
        <v>585</v>
      </c>
      <c r="H81" s="7">
        <f t="shared" si="8"/>
        <v>255</v>
      </c>
      <c r="I81" s="7">
        <f t="shared" si="8"/>
        <v>493</v>
      </c>
      <c r="J81" s="7">
        <f t="shared" si="8"/>
        <v>1151</v>
      </c>
      <c r="K81" s="7">
        <f t="shared" si="8"/>
        <v>1546</v>
      </c>
      <c r="L81" s="7">
        <f t="shared" si="8"/>
        <v>487</v>
      </c>
      <c r="M81" s="7">
        <f t="shared" si="8"/>
        <v>1185</v>
      </c>
      <c r="N81" s="7">
        <f t="shared" si="8"/>
        <v>1392</v>
      </c>
      <c r="O81" s="7">
        <f t="shared" si="8"/>
        <v>339</v>
      </c>
      <c r="P81" s="7">
        <f t="shared" si="8"/>
        <v>443</v>
      </c>
      <c r="Q81" s="7">
        <f t="shared" si="8"/>
        <v>131</v>
      </c>
      <c r="R81" s="7">
        <f t="shared" si="8"/>
        <v>1500</v>
      </c>
      <c r="S81" s="7">
        <f t="shared" si="8"/>
        <v>751</v>
      </c>
      <c r="T81" s="7">
        <f t="shared" si="8"/>
        <v>13375</v>
      </c>
    </row>
    <row r="82" spans="2:21">
      <c r="B82" t="s">
        <v>25</v>
      </c>
      <c r="C82" s="7">
        <f>C52</f>
        <v>6942</v>
      </c>
      <c r="D82" s="7">
        <f t="shared" ref="D82:T83" si="9">D52</f>
        <v>769</v>
      </c>
      <c r="E82" s="7">
        <f t="shared" si="9"/>
        <v>464</v>
      </c>
      <c r="F82" s="7">
        <f t="shared" si="9"/>
        <v>452</v>
      </c>
      <c r="G82" s="7">
        <f t="shared" si="9"/>
        <v>1850</v>
      </c>
      <c r="H82" s="7">
        <f t="shared" si="9"/>
        <v>343</v>
      </c>
      <c r="I82" s="7">
        <f t="shared" si="9"/>
        <v>1109</v>
      </c>
      <c r="J82" s="7">
        <f t="shared" si="9"/>
        <v>1763</v>
      </c>
      <c r="K82" s="7">
        <f t="shared" si="9"/>
        <v>4552</v>
      </c>
      <c r="L82" s="7">
        <f t="shared" si="9"/>
        <v>690</v>
      </c>
      <c r="M82" s="7">
        <f t="shared" si="9"/>
        <v>2608</v>
      </c>
      <c r="N82" s="7">
        <f t="shared" si="9"/>
        <v>3102</v>
      </c>
      <c r="O82" s="7">
        <f t="shared" si="9"/>
        <v>782</v>
      </c>
      <c r="P82" s="7">
        <f t="shared" si="9"/>
        <v>694</v>
      </c>
      <c r="Q82" s="7">
        <f t="shared" si="9"/>
        <v>185</v>
      </c>
      <c r="R82" s="7">
        <f t="shared" si="9"/>
        <v>3556</v>
      </c>
      <c r="S82" s="7">
        <f t="shared" si="9"/>
        <v>2413</v>
      </c>
      <c r="T82" s="7">
        <f t="shared" si="9"/>
        <v>32274</v>
      </c>
    </row>
    <row r="83" spans="2:21">
      <c r="B83" t="s">
        <v>26</v>
      </c>
      <c r="C83" s="7">
        <f>C53</f>
        <v>2020</v>
      </c>
      <c r="D83" s="7">
        <f t="shared" si="9"/>
        <v>146</v>
      </c>
      <c r="E83" s="7">
        <f t="shared" si="9"/>
        <v>130</v>
      </c>
      <c r="F83" s="7">
        <f t="shared" si="9"/>
        <v>141</v>
      </c>
      <c r="G83" s="7">
        <f t="shared" si="9"/>
        <v>488</v>
      </c>
      <c r="H83" s="7">
        <f t="shared" si="9"/>
        <v>103</v>
      </c>
      <c r="I83" s="7">
        <f t="shared" si="9"/>
        <v>171</v>
      </c>
      <c r="J83" s="7">
        <f t="shared" si="9"/>
        <v>327</v>
      </c>
      <c r="K83" s="7">
        <f t="shared" si="9"/>
        <v>1571</v>
      </c>
      <c r="L83" s="7">
        <f t="shared" si="9"/>
        <v>142</v>
      </c>
      <c r="M83" s="7">
        <f t="shared" si="9"/>
        <v>855</v>
      </c>
      <c r="N83" s="7">
        <f t="shared" si="9"/>
        <v>906</v>
      </c>
      <c r="O83" s="7">
        <f t="shared" si="9"/>
        <v>134</v>
      </c>
      <c r="P83" s="7">
        <f t="shared" si="9"/>
        <v>192</v>
      </c>
      <c r="Q83" s="7">
        <f t="shared" si="9"/>
        <v>50</v>
      </c>
      <c r="R83" s="7">
        <f t="shared" si="9"/>
        <v>1143</v>
      </c>
      <c r="S83" s="7">
        <f t="shared" si="9"/>
        <v>693</v>
      </c>
      <c r="T83" s="7">
        <f t="shared" si="9"/>
        <v>9212</v>
      </c>
    </row>
    <row r="84" spans="2:21">
      <c r="B84" t="s">
        <v>22</v>
      </c>
      <c r="C84" s="7">
        <f>C57</f>
        <v>527</v>
      </c>
      <c r="D84" s="7">
        <f t="shared" ref="D84:T84" si="10">D57</f>
        <v>47</v>
      </c>
      <c r="E84" s="7">
        <f t="shared" si="10"/>
        <v>27</v>
      </c>
      <c r="F84" s="7">
        <f t="shared" si="10"/>
        <v>25</v>
      </c>
      <c r="G84" s="7">
        <f t="shared" si="10"/>
        <v>42</v>
      </c>
      <c r="H84" s="7">
        <f t="shared" si="10"/>
        <v>36</v>
      </c>
      <c r="I84" s="7">
        <f t="shared" si="10"/>
        <v>30</v>
      </c>
      <c r="J84" s="7">
        <f t="shared" si="10"/>
        <v>64</v>
      </c>
      <c r="K84" s="7">
        <f t="shared" si="10"/>
        <v>541</v>
      </c>
      <c r="L84" s="7">
        <f t="shared" si="10"/>
        <v>30</v>
      </c>
      <c r="M84" s="7">
        <f t="shared" si="10"/>
        <v>187</v>
      </c>
      <c r="N84" s="7">
        <f t="shared" si="10"/>
        <v>256</v>
      </c>
      <c r="O84" s="7">
        <f t="shared" si="10"/>
        <v>36</v>
      </c>
      <c r="P84" s="7">
        <f t="shared" si="10"/>
        <v>57</v>
      </c>
      <c r="Q84" s="7">
        <f t="shared" si="10"/>
        <v>6</v>
      </c>
      <c r="R84" s="7">
        <f t="shared" si="10"/>
        <v>275</v>
      </c>
      <c r="S84" s="7">
        <f t="shared" si="10"/>
        <v>99</v>
      </c>
      <c r="T84" s="7">
        <f t="shared" si="10"/>
        <v>2285</v>
      </c>
    </row>
    <row r="85" spans="2:21">
      <c r="B85" t="s">
        <v>75</v>
      </c>
      <c r="C85" s="7">
        <f>C60</f>
        <v>279</v>
      </c>
      <c r="D85" s="7">
        <f t="shared" ref="D85:T86" si="11">D60</f>
        <v>26</v>
      </c>
      <c r="E85" s="7">
        <f t="shared" si="11"/>
        <v>40</v>
      </c>
      <c r="F85" s="7">
        <f t="shared" si="11"/>
        <v>13</v>
      </c>
      <c r="G85" s="7">
        <f t="shared" si="11"/>
        <v>46</v>
      </c>
      <c r="H85" s="7">
        <f t="shared" si="11"/>
        <v>16</v>
      </c>
      <c r="I85" s="7">
        <f t="shared" si="11"/>
        <v>28</v>
      </c>
      <c r="J85" s="7">
        <f t="shared" si="11"/>
        <v>47</v>
      </c>
      <c r="K85" s="7">
        <f t="shared" si="11"/>
        <v>170</v>
      </c>
      <c r="L85" s="7">
        <f t="shared" si="11"/>
        <v>15</v>
      </c>
      <c r="M85" s="7">
        <f t="shared" si="11"/>
        <v>93</v>
      </c>
      <c r="N85" s="7">
        <f t="shared" si="11"/>
        <v>58</v>
      </c>
      <c r="O85" s="7">
        <f t="shared" si="11"/>
        <v>20</v>
      </c>
      <c r="P85" s="7">
        <f t="shared" si="11"/>
        <v>79</v>
      </c>
      <c r="Q85" s="7">
        <f t="shared" si="11"/>
        <v>3</v>
      </c>
      <c r="R85" s="7">
        <f t="shared" si="11"/>
        <v>41</v>
      </c>
      <c r="S85" s="7">
        <f t="shared" si="11"/>
        <v>52</v>
      </c>
      <c r="T85" s="7">
        <f t="shared" si="11"/>
        <v>1026</v>
      </c>
    </row>
    <row r="86" spans="2:21">
      <c r="B86" t="s">
        <v>76</v>
      </c>
      <c r="C86" s="7">
        <f>C61</f>
        <v>2012</v>
      </c>
      <c r="D86" s="7">
        <f t="shared" si="11"/>
        <v>102</v>
      </c>
      <c r="E86" s="7">
        <f t="shared" si="11"/>
        <v>73</v>
      </c>
      <c r="F86" s="7">
        <f t="shared" si="11"/>
        <v>92</v>
      </c>
      <c r="G86" s="7">
        <f t="shared" si="11"/>
        <v>451</v>
      </c>
      <c r="H86" s="7">
        <f t="shared" si="11"/>
        <v>55</v>
      </c>
      <c r="I86" s="7">
        <f t="shared" si="11"/>
        <v>99</v>
      </c>
      <c r="J86" s="7">
        <f t="shared" si="11"/>
        <v>223</v>
      </c>
      <c r="K86" s="7">
        <f t="shared" si="11"/>
        <v>3576</v>
      </c>
      <c r="L86" s="7">
        <f t="shared" si="11"/>
        <v>58</v>
      </c>
      <c r="M86" s="7">
        <f t="shared" si="11"/>
        <v>838</v>
      </c>
      <c r="N86" s="7">
        <f t="shared" si="11"/>
        <v>468</v>
      </c>
      <c r="O86" s="7">
        <f t="shared" si="11"/>
        <v>76</v>
      </c>
      <c r="P86" s="7">
        <f t="shared" si="11"/>
        <v>230</v>
      </c>
      <c r="Q86" s="7">
        <f t="shared" si="11"/>
        <v>26</v>
      </c>
      <c r="R86" s="7">
        <f t="shared" si="11"/>
        <v>1317</v>
      </c>
      <c r="S86" s="7">
        <f t="shared" si="11"/>
        <v>832</v>
      </c>
      <c r="T86" s="7">
        <f t="shared" si="11"/>
        <v>10528</v>
      </c>
    </row>
    <row r="87" spans="2:21">
      <c r="B87" t="s">
        <v>23</v>
      </c>
      <c r="C87" s="7">
        <f>C88-SUM(C80:C86)</f>
        <v>236</v>
      </c>
      <c r="D87" s="7">
        <f t="shared" ref="D87:T87" si="12">D88-SUM(D80:D86)</f>
        <v>49</v>
      </c>
      <c r="E87" s="7">
        <f t="shared" si="12"/>
        <v>68</v>
      </c>
      <c r="F87" s="7">
        <f t="shared" si="12"/>
        <v>28</v>
      </c>
      <c r="G87" s="7">
        <f t="shared" si="12"/>
        <v>105</v>
      </c>
      <c r="H87" s="7">
        <f t="shared" si="12"/>
        <v>30</v>
      </c>
      <c r="I87" s="7">
        <f t="shared" si="12"/>
        <v>123</v>
      </c>
      <c r="J87" s="7">
        <f t="shared" si="12"/>
        <v>109</v>
      </c>
      <c r="K87" s="7">
        <f t="shared" si="12"/>
        <v>511</v>
      </c>
      <c r="L87" s="7">
        <f t="shared" si="12"/>
        <v>99</v>
      </c>
      <c r="M87" s="7">
        <f t="shared" si="12"/>
        <v>158</v>
      </c>
      <c r="N87" s="7">
        <f t="shared" si="12"/>
        <v>556</v>
      </c>
      <c r="O87" s="7">
        <f t="shared" si="12"/>
        <v>46</v>
      </c>
      <c r="P87" s="7">
        <f t="shared" si="12"/>
        <v>98</v>
      </c>
      <c r="Q87" s="7">
        <f t="shared" si="12"/>
        <v>24</v>
      </c>
      <c r="R87" s="7">
        <f t="shared" si="12"/>
        <v>350</v>
      </c>
      <c r="S87" s="7">
        <f t="shared" si="12"/>
        <v>212</v>
      </c>
      <c r="T87" s="7">
        <f t="shared" si="12"/>
        <v>2802</v>
      </c>
    </row>
    <row r="88" spans="2:21">
      <c r="B88" t="s">
        <v>89</v>
      </c>
      <c r="C88" s="7">
        <f>C50</f>
        <v>14504</v>
      </c>
      <c r="D88" s="7">
        <f t="shared" ref="D88:T88" si="13">D50</f>
        <v>1676</v>
      </c>
      <c r="E88" s="7">
        <f t="shared" si="13"/>
        <v>1448</v>
      </c>
      <c r="F88" s="7">
        <f t="shared" si="13"/>
        <v>1036</v>
      </c>
      <c r="G88" s="7">
        <f t="shared" si="13"/>
        <v>4255</v>
      </c>
      <c r="H88" s="7">
        <f t="shared" si="13"/>
        <v>871</v>
      </c>
      <c r="I88" s="7">
        <f t="shared" si="13"/>
        <v>2240</v>
      </c>
      <c r="J88" s="7">
        <f t="shared" si="13"/>
        <v>3887</v>
      </c>
      <c r="K88" s="7">
        <f t="shared" si="13"/>
        <v>12910</v>
      </c>
      <c r="L88" s="7">
        <f t="shared" si="13"/>
        <v>1631</v>
      </c>
      <c r="M88" s="7">
        <f t="shared" si="13"/>
        <v>6112</v>
      </c>
      <c r="N88" s="7">
        <f t="shared" si="13"/>
        <v>7053</v>
      </c>
      <c r="O88" s="7">
        <f t="shared" si="13"/>
        <v>1536</v>
      </c>
      <c r="P88" s="7">
        <f t="shared" si="13"/>
        <v>2712</v>
      </c>
      <c r="Q88" s="7">
        <f t="shared" si="13"/>
        <v>457</v>
      </c>
      <c r="R88" s="7">
        <f t="shared" si="13"/>
        <v>8548</v>
      </c>
      <c r="S88" s="7">
        <f t="shared" si="13"/>
        <v>5289</v>
      </c>
      <c r="T88" s="7">
        <f t="shared" si="13"/>
        <v>76163</v>
      </c>
    </row>
    <row r="89" spans="2:21">
      <c r="B89" s="14" t="s">
        <v>152</v>
      </c>
      <c r="C89" s="7">
        <f>C82+C83+C86</f>
        <v>10974</v>
      </c>
      <c r="D89" s="7">
        <f t="shared" ref="D89:T89" si="14">D82+D83+D86</f>
        <v>1017</v>
      </c>
      <c r="E89" s="7">
        <f t="shared" si="14"/>
        <v>667</v>
      </c>
      <c r="F89" s="7">
        <f t="shared" si="14"/>
        <v>685</v>
      </c>
      <c r="G89" s="7">
        <f t="shared" si="14"/>
        <v>2789</v>
      </c>
      <c r="H89" s="7">
        <f t="shared" si="14"/>
        <v>501</v>
      </c>
      <c r="I89" s="7">
        <f t="shared" si="14"/>
        <v>1379</v>
      </c>
      <c r="J89" s="7">
        <f t="shared" si="14"/>
        <v>2313</v>
      </c>
      <c r="K89" s="7">
        <f t="shared" si="14"/>
        <v>9699</v>
      </c>
      <c r="L89" s="7">
        <f t="shared" si="14"/>
        <v>890</v>
      </c>
      <c r="M89" s="7">
        <f t="shared" si="14"/>
        <v>4301</v>
      </c>
      <c r="N89" s="7">
        <f t="shared" si="14"/>
        <v>4476</v>
      </c>
      <c r="O89" s="7">
        <f t="shared" si="14"/>
        <v>992</v>
      </c>
      <c r="P89" s="7">
        <f t="shared" si="14"/>
        <v>1116</v>
      </c>
      <c r="Q89" s="7">
        <f t="shared" si="14"/>
        <v>261</v>
      </c>
      <c r="R89" s="7">
        <f t="shared" si="14"/>
        <v>6016</v>
      </c>
      <c r="S89" s="7">
        <f t="shared" si="14"/>
        <v>3938</v>
      </c>
      <c r="T89" s="7">
        <f t="shared" si="14"/>
        <v>52014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13143</v>
      </c>
      <c r="D92" s="7">
        <f t="shared" ref="D92:T92" si="15">D93+D94+D95</f>
        <v>1434</v>
      </c>
      <c r="E92" s="7">
        <f t="shared" si="15"/>
        <v>1165</v>
      </c>
      <c r="F92" s="7">
        <f t="shared" si="15"/>
        <v>925</v>
      </c>
      <c r="G92" s="7">
        <f t="shared" si="15"/>
        <v>3529</v>
      </c>
      <c r="H92" s="7">
        <f t="shared" si="15"/>
        <v>818</v>
      </c>
      <c r="I92" s="7">
        <f t="shared" si="15"/>
        <v>2019</v>
      </c>
      <c r="J92" s="7">
        <f t="shared" si="15"/>
        <v>3608</v>
      </c>
      <c r="K92" s="7">
        <f t="shared" si="15"/>
        <v>12094</v>
      </c>
      <c r="L92" s="7">
        <f t="shared" si="15"/>
        <v>1429</v>
      </c>
      <c r="M92" s="7">
        <f t="shared" si="15"/>
        <v>5747</v>
      </c>
      <c r="N92" s="7">
        <f t="shared" si="15"/>
        <v>6323</v>
      </c>
      <c r="O92" s="7">
        <f t="shared" si="15"/>
        <v>1413</v>
      </c>
      <c r="P92" s="7">
        <f t="shared" si="15"/>
        <v>1821</v>
      </c>
      <c r="Q92" s="7">
        <f t="shared" si="15"/>
        <v>384</v>
      </c>
      <c r="R92" s="7">
        <f t="shared" si="15"/>
        <v>7038</v>
      </c>
      <c r="S92" s="7">
        <f t="shared" si="15"/>
        <v>5401</v>
      </c>
      <c r="T92" s="7">
        <f t="shared" si="15"/>
        <v>68291</v>
      </c>
      <c r="U92" s="7"/>
    </row>
    <row r="93" spans="2:21">
      <c r="B93" s="3" t="s">
        <v>96</v>
      </c>
      <c r="C93" s="7">
        <f>C37</f>
        <v>1138</v>
      </c>
      <c r="D93" s="7">
        <f t="shared" ref="D93:T93" si="16">D37</f>
        <v>492</v>
      </c>
      <c r="E93" s="7">
        <f t="shared" si="16"/>
        <v>394</v>
      </c>
      <c r="F93" s="7">
        <f t="shared" si="16"/>
        <v>489</v>
      </c>
      <c r="G93" s="7">
        <f t="shared" si="16"/>
        <v>1250</v>
      </c>
      <c r="H93" s="7">
        <f t="shared" si="16"/>
        <v>245</v>
      </c>
      <c r="I93" s="7">
        <f t="shared" si="16"/>
        <v>240</v>
      </c>
      <c r="J93" s="7">
        <f t="shared" si="16"/>
        <v>799</v>
      </c>
      <c r="K93" s="7">
        <f t="shared" si="16"/>
        <v>3420</v>
      </c>
      <c r="L93" s="7">
        <f t="shared" si="16"/>
        <v>150</v>
      </c>
      <c r="M93" s="7">
        <f t="shared" si="16"/>
        <v>723</v>
      </c>
      <c r="N93" s="7">
        <f t="shared" si="16"/>
        <v>3028</v>
      </c>
      <c r="O93" s="7">
        <f t="shared" si="16"/>
        <v>353</v>
      </c>
      <c r="P93" s="7">
        <f t="shared" si="16"/>
        <v>2099</v>
      </c>
      <c r="Q93" s="7">
        <f t="shared" si="16"/>
        <v>116</v>
      </c>
      <c r="R93" s="7">
        <f t="shared" si="16"/>
        <v>1517</v>
      </c>
      <c r="S93" s="7">
        <f t="shared" si="16"/>
        <v>18</v>
      </c>
      <c r="T93" s="7">
        <f t="shared" si="16"/>
        <v>16471</v>
      </c>
      <c r="U93" s="7"/>
    </row>
    <row r="94" spans="2:21">
      <c r="B94" s="3" t="s">
        <v>93</v>
      </c>
      <c r="C94" s="7">
        <f>C41-C80</f>
        <v>10497</v>
      </c>
      <c r="D94" s="7">
        <f t="shared" ref="D94:T94" si="17">D41-D80</f>
        <v>720</v>
      </c>
      <c r="E94" s="7">
        <f t="shared" si="17"/>
        <v>578</v>
      </c>
      <c r="F94" s="7">
        <f t="shared" si="17"/>
        <v>302</v>
      </c>
      <c r="G94" s="7">
        <f t="shared" si="17"/>
        <v>1963</v>
      </c>
      <c r="H94" s="7">
        <f t="shared" si="17"/>
        <v>451</v>
      </c>
      <c r="I94" s="7">
        <f t="shared" si="17"/>
        <v>1512</v>
      </c>
      <c r="J94" s="7">
        <f t="shared" si="17"/>
        <v>2193</v>
      </c>
      <c r="K94" s="7">
        <f t="shared" si="17"/>
        <v>7546</v>
      </c>
      <c r="L94" s="7">
        <f t="shared" si="17"/>
        <v>958</v>
      </c>
      <c r="M94" s="7">
        <f t="shared" si="17"/>
        <v>4464</v>
      </c>
      <c r="N94" s="7">
        <f t="shared" si="17"/>
        <v>2371</v>
      </c>
      <c r="O94" s="7">
        <f t="shared" si="17"/>
        <v>856</v>
      </c>
      <c r="P94" s="7">
        <f t="shared" si="17"/>
        <v>-467</v>
      </c>
      <c r="Q94" s="7">
        <f t="shared" si="17"/>
        <v>221</v>
      </c>
      <c r="R94" s="7">
        <f t="shared" si="17"/>
        <v>4684</v>
      </c>
      <c r="S94" s="7">
        <f t="shared" si="17"/>
        <v>4918</v>
      </c>
      <c r="T94" s="7">
        <f t="shared" si="17"/>
        <v>43767</v>
      </c>
      <c r="U94" s="7"/>
    </row>
    <row r="95" spans="2:21">
      <c r="B95" s="3" t="s">
        <v>19</v>
      </c>
      <c r="C95" s="7">
        <f>C43</f>
        <v>1508</v>
      </c>
      <c r="D95" s="7">
        <f t="shared" ref="D95:T95" si="18">D43</f>
        <v>222</v>
      </c>
      <c r="E95" s="7">
        <f t="shared" si="18"/>
        <v>193</v>
      </c>
      <c r="F95" s="7">
        <f t="shared" si="18"/>
        <v>134</v>
      </c>
      <c r="G95" s="7">
        <f t="shared" si="18"/>
        <v>316</v>
      </c>
      <c r="H95" s="7">
        <f t="shared" si="18"/>
        <v>122</v>
      </c>
      <c r="I95" s="7">
        <f t="shared" si="18"/>
        <v>267</v>
      </c>
      <c r="J95" s="7">
        <f t="shared" si="18"/>
        <v>616</v>
      </c>
      <c r="K95" s="7">
        <f t="shared" si="18"/>
        <v>1128</v>
      </c>
      <c r="L95" s="7">
        <f t="shared" si="18"/>
        <v>321</v>
      </c>
      <c r="M95" s="7">
        <f t="shared" si="18"/>
        <v>560</v>
      </c>
      <c r="N95" s="7">
        <f t="shared" si="18"/>
        <v>924</v>
      </c>
      <c r="O95" s="7">
        <f t="shared" si="18"/>
        <v>204</v>
      </c>
      <c r="P95" s="7">
        <f t="shared" si="18"/>
        <v>189</v>
      </c>
      <c r="Q95" s="7">
        <f t="shared" si="18"/>
        <v>47</v>
      </c>
      <c r="R95" s="7">
        <f t="shared" si="18"/>
        <v>837</v>
      </c>
      <c r="S95" s="7">
        <f t="shared" si="18"/>
        <v>465</v>
      </c>
      <c r="T95" s="7">
        <f t="shared" si="18"/>
        <v>8053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13987</v>
      </c>
      <c r="D98" s="7">
        <f t="shared" ref="D98:S98" si="19">SUM(D99:D101)</f>
        <v>1537</v>
      </c>
      <c r="E98" s="7">
        <f t="shared" si="19"/>
        <v>1351</v>
      </c>
      <c r="F98" s="7">
        <f t="shared" si="19"/>
        <v>950</v>
      </c>
      <c r="G98" s="7">
        <f t="shared" si="19"/>
        <v>3567</v>
      </c>
      <c r="H98" s="7">
        <f t="shared" si="19"/>
        <v>838</v>
      </c>
      <c r="I98" s="7">
        <f t="shared" si="19"/>
        <v>2053</v>
      </c>
      <c r="J98" s="7">
        <f t="shared" si="19"/>
        <v>3684</v>
      </c>
      <c r="K98" s="7">
        <f t="shared" si="19"/>
        <v>12467</v>
      </c>
      <c r="L98" s="7">
        <f t="shared" si="19"/>
        <v>1521</v>
      </c>
      <c r="M98" s="7">
        <f t="shared" si="19"/>
        <v>5924</v>
      </c>
      <c r="N98" s="7">
        <f t="shared" si="19"/>
        <v>6738</v>
      </c>
      <c r="O98" s="7">
        <f t="shared" si="19"/>
        <v>1433</v>
      </c>
      <c r="P98" s="7">
        <f t="shared" si="19"/>
        <v>1793</v>
      </c>
      <c r="Q98" s="7">
        <f t="shared" si="19"/>
        <v>425</v>
      </c>
      <c r="R98" s="7">
        <f t="shared" si="19"/>
        <v>8182</v>
      </c>
      <c r="S98" s="7">
        <f t="shared" si="19"/>
        <v>5052</v>
      </c>
      <c r="T98" s="7">
        <f>SUM(T99:T101)</f>
        <v>71502</v>
      </c>
    </row>
    <row r="99" spans="2:20">
      <c r="B99" s="3" t="s">
        <v>21</v>
      </c>
      <c r="C99" s="7">
        <f>C81</f>
        <v>1971</v>
      </c>
      <c r="D99" s="7">
        <f t="shared" ref="D99:T99" si="20">D81</f>
        <v>398</v>
      </c>
      <c r="E99" s="7">
        <f t="shared" si="20"/>
        <v>549</v>
      </c>
      <c r="F99" s="7">
        <f t="shared" si="20"/>
        <v>199</v>
      </c>
      <c r="G99" s="7">
        <f t="shared" si="20"/>
        <v>585</v>
      </c>
      <c r="H99" s="7">
        <f t="shared" si="20"/>
        <v>255</v>
      </c>
      <c r="I99" s="7">
        <f t="shared" si="20"/>
        <v>493</v>
      </c>
      <c r="J99" s="7">
        <f t="shared" si="20"/>
        <v>1151</v>
      </c>
      <c r="K99" s="7">
        <f t="shared" si="20"/>
        <v>1546</v>
      </c>
      <c r="L99" s="7">
        <f t="shared" si="20"/>
        <v>487</v>
      </c>
      <c r="M99" s="7">
        <f t="shared" si="20"/>
        <v>1185</v>
      </c>
      <c r="N99" s="7">
        <f t="shared" si="20"/>
        <v>1392</v>
      </c>
      <c r="O99" s="7">
        <f t="shared" si="20"/>
        <v>339</v>
      </c>
      <c r="P99" s="7">
        <f t="shared" si="20"/>
        <v>443</v>
      </c>
      <c r="Q99" s="7">
        <f t="shared" si="20"/>
        <v>131</v>
      </c>
      <c r="R99" s="7">
        <f t="shared" si="20"/>
        <v>1500</v>
      </c>
      <c r="S99" s="7">
        <f t="shared" si="20"/>
        <v>751</v>
      </c>
      <c r="T99" s="7">
        <f t="shared" si="20"/>
        <v>13375</v>
      </c>
    </row>
    <row r="100" spans="2:20">
      <c r="B100" s="3" t="s">
        <v>22</v>
      </c>
      <c r="C100" s="7">
        <f>C84</f>
        <v>527</v>
      </c>
      <c r="D100" s="7">
        <f t="shared" ref="D100:T100" si="21">D84</f>
        <v>47</v>
      </c>
      <c r="E100" s="7">
        <f t="shared" si="21"/>
        <v>27</v>
      </c>
      <c r="F100" s="7">
        <f t="shared" si="21"/>
        <v>25</v>
      </c>
      <c r="G100" s="7">
        <f t="shared" si="21"/>
        <v>42</v>
      </c>
      <c r="H100" s="7">
        <f t="shared" si="21"/>
        <v>36</v>
      </c>
      <c r="I100" s="7">
        <f t="shared" si="21"/>
        <v>30</v>
      </c>
      <c r="J100" s="7">
        <f t="shared" si="21"/>
        <v>64</v>
      </c>
      <c r="K100" s="7">
        <f t="shared" si="21"/>
        <v>541</v>
      </c>
      <c r="L100" s="7">
        <f t="shared" si="21"/>
        <v>30</v>
      </c>
      <c r="M100" s="7">
        <f t="shared" si="21"/>
        <v>187</v>
      </c>
      <c r="N100" s="7">
        <f t="shared" si="21"/>
        <v>256</v>
      </c>
      <c r="O100" s="7">
        <f t="shared" si="21"/>
        <v>36</v>
      </c>
      <c r="P100" s="7">
        <f t="shared" si="21"/>
        <v>57</v>
      </c>
      <c r="Q100" s="7">
        <f t="shared" si="21"/>
        <v>6</v>
      </c>
      <c r="R100" s="7">
        <f t="shared" si="21"/>
        <v>275</v>
      </c>
      <c r="S100" s="7">
        <f t="shared" si="21"/>
        <v>99</v>
      </c>
      <c r="T100" s="7">
        <f t="shared" si="21"/>
        <v>2285</v>
      </c>
    </row>
    <row r="101" spans="2:20">
      <c r="B101" s="3" t="s">
        <v>97</v>
      </c>
      <c r="C101" s="7">
        <f>C82+C83+C85+C86+C87</f>
        <v>11489</v>
      </c>
      <c r="D101" s="7">
        <f t="shared" ref="D101:T101" si="22">D82+D83+D85+D86+D87</f>
        <v>1092</v>
      </c>
      <c r="E101" s="7">
        <f t="shared" si="22"/>
        <v>775</v>
      </c>
      <c r="F101" s="7">
        <f t="shared" si="22"/>
        <v>726</v>
      </c>
      <c r="G101" s="7">
        <f t="shared" si="22"/>
        <v>2940</v>
      </c>
      <c r="H101" s="7">
        <f t="shared" si="22"/>
        <v>547</v>
      </c>
      <c r="I101" s="7">
        <f t="shared" si="22"/>
        <v>1530</v>
      </c>
      <c r="J101" s="7">
        <f t="shared" si="22"/>
        <v>2469</v>
      </c>
      <c r="K101" s="7">
        <f t="shared" si="22"/>
        <v>10380</v>
      </c>
      <c r="L101" s="7">
        <f t="shared" si="22"/>
        <v>1004</v>
      </c>
      <c r="M101" s="7">
        <f t="shared" si="22"/>
        <v>4552</v>
      </c>
      <c r="N101" s="7">
        <f t="shared" si="22"/>
        <v>5090</v>
      </c>
      <c r="O101" s="7">
        <f t="shared" si="22"/>
        <v>1058</v>
      </c>
      <c r="P101" s="7">
        <f t="shared" si="22"/>
        <v>1293</v>
      </c>
      <c r="Q101" s="7">
        <f t="shared" si="22"/>
        <v>288</v>
      </c>
      <c r="R101" s="7">
        <f t="shared" si="22"/>
        <v>6407</v>
      </c>
      <c r="S101" s="7">
        <f t="shared" si="22"/>
        <v>4202</v>
      </c>
      <c r="T101" s="7">
        <f t="shared" si="22"/>
        <v>55842</v>
      </c>
    </row>
    <row r="102" spans="2:20">
      <c r="B102" s="3" t="s">
        <v>24</v>
      </c>
    </row>
    <row r="103" spans="2:20">
      <c r="B103" t="s">
        <v>25</v>
      </c>
      <c r="C103" s="7">
        <f>C82</f>
        <v>6942</v>
      </c>
      <c r="D103" s="7">
        <f t="shared" ref="D103:T104" si="23">D82</f>
        <v>769</v>
      </c>
      <c r="E103" s="7">
        <f t="shared" si="23"/>
        <v>464</v>
      </c>
      <c r="F103" s="7">
        <f t="shared" si="23"/>
        <v>452</v>
      </c>
      <c r="G103" s="7">
        <f t="shared" si="23"/>
        <v>1850</v>
      </c>
      <c r="H103" s="7">
        <f t="shared" si="23"/>
        <v>343</v>
      </c>
      <c r="I103" s="7">
        <f t="shared" si="23"/>
        <v>1109</v>
      </c>
      <c r="J103" s="7">
        <f t="shared" si="23"/>
        <v>1763</v>
      </c>
      <c r="K103" s="7">
        <f t="shared" si="23"/>
        <v>4552</v>
      </c>
      <c r="L103" s="7">
        <f t="shared" si="23"/>
        <v>690</v>
      </c>
      <c r="M103" s="7">
        <f t="shared" si="23"/>
        <v>2608</v>
      </c>
      <c r="N103" s="7">
        <f t="shared" si="23"/>
        <v>3102</v>
      </c>
      <c r="O103" s="7">
        <f t="shared" si="23"/>
        <v>782</v>
      </c>
      <c r="P103" s="7">
        <f t="shared" si="23"/>
        <v>694</v>
      </c>
      <c r="Q103" s="7">
        <f t="shared" si="23"/>
        <v>185</v>
      </c>
      <c r="R103" s="7">
        <f t="shared" si="23"/>
        <v>3556</v>
      </c>
      <c r="S103" s="7">
        <f t="shared" si="23"/>
        <v>2413</v>
      </c>
      <c r="T103" s="7">
        <f t="shared" si="23"/>
        <v>32274</v>
      </c>
    </row>
    <row r="104" spans="2:20">
      <c r="B104" t="s">
        <v>26</v>
      </c>
      <c r="C104" s="7">
        <f>C83</f>
        <v>2020</v>
      </c>
      <c r="D104" s="7">
        <f t="shared" si="23"/>
        <v>146</v>
      </c>
      <c r="E104" s="7">
        <f t="shared" si="23"/>
        <v>130</v>
      </c>
      <c r="F104" s="7">
        <f t="shared" si="23"/>
        <v>141</v>
      </c>
      <c r="G104" s="7">
        <f t="shared" si="23"/>
        <v>488</v>
      </c>
      <c r="H104" s="7">
        <f t="shared" si="23"/>
        <v>103</v>
      </c>
      <c r="I104" s="7">
        <f t="shared" si="23"/>
        <v>171</v>
      </c>
      <c r="J104" s="7">
        <f t="shared" si="23"/>
        <v>327</v>
      </c>
      <c r="K104" s="7">
        <f t="shared" si="23"/>
        <v>1571</v>
      </c>
      <c r="L104" s="7">
        <f t="shared" si="23"/>
        <v>142</v>
      </c>
      <c r="M104" s="7">
        <f t="shared" si="23"/>
        <v>855</v>
      </c>
      <c r="N104" s="7">
        <f t="shared" si="23"/>
        <v>906</v>
      </c>
      <c r="O104" s="7">
        <f t="shared" si="23"/>
        <v>134</v>
      </c>
      <c r="P104" s="7">
        <f t="shared" si="23"/>
        <v>192</v>
      </c>
      <c r="Q104" s="7">
        <f t="shared" si="23"/>
        <v>50</v>
      </c>
      <c r="R104" s="7">
        <f t="shared" si="23"/>
        <v>1143</v>
      </c>
      <c r="S104" s="7">
        <f t="shared" si="23"/>
        <v>693</v>
      </c>
      <c r="T104" s="7">
        <f t="shared" si="23"/>
        <v>9212</v>
      </c>
    </row>
    <row r="105" spans="2:20">
      <c r="B105" s="3" t="s">
        <v>27</v>
      </c>
      <c r="C105" s="7">
        <f>C85+C86</f>
        <v>2291</v>
      </c>
      <c r="D105" s="7">
        <f t="shared" ref="D105:T105" si="24">D85+D86</f>
        <v>128</v>
      </c>
      <c r="E105" s="7">
        <f t="shared" si="24"/>
        <v>113</v>
      </c>
      <c r="F105" s="7">
        <f t="shared" si="24"/>
        <v>105</v>
      </c>
      <c r="G105" s="7">
        <f t="shared" si="24"/>
        <v>497</v>
      </c>
      <c r="H105" s="7">
        <f t="shared" si="24"/>
        <v>71</v>
      </c>
      <c r="I105" s="7">
        <f t="shared" si="24"/>
        <v>127</v>
      </c>
      <c r="J105" s="7">
        <f t="shared" si="24"/>
        <v>270</v>
      </c>
      <c r="K105" s="7">
        <f t="shared" si="24"/>
        <v>3746</v>
      </c>
      <c r="L105" s="7">
        <f t="shared" si="24"/>
        <v>73</v>
      </c>
      <c r="M105" s="7">
        <f t="shared" si="24"/>
        <v>931</v>
      </c>
      <c r="N105" s="7">
        <f t="shared" si="24"/>
        <v>526</v>
      </c>
      <c r="O105" s="7">
        <f t="shared" si="24"/>
        <v>96</v>
      </c>
      <c r="P105" s="7">
        <f t="shared" si="24"/>
        <v>309</v>
      </c>
      <c r="Q105" s="7">
        <f t="shared" si="24"/>
        <v>29</v>
      </c>
      <c r="R105" s="7">
        <f t="shared" si="24"/>
        <v>1358</v>
      </c>
      <c r="S105" s="7">
        <f t="shared" si="24"/>
        <v>884</v>
      </c>
      <c r="T105" s="7">
        <f t="shared" si="24"/>
        <v>11554</v>
      </c>
    </row>
    <row r="106" spans="2:20">
      <c r="B106" s="3" t="s">
        <v>23</v>
      </c>
      <c r="C106" s="7">
        <f>C101-C103-C104-C105</f>
        <v>236</v>
      </c>
      <c r="D106" s="7">
        <f t="shared" ref="D106:T106" si="25">D101-D103-D104-D105</f>
        <v>49</v>
      </c>
      <c r="E106" s="7">
        <f t="shared" si="25"/>
        <v>68</v>
      </c>
      <c r="F106" s="7">
        <f t="shared" si="25"/>
        <v>28</v>
      </c>
      <c r="G106" s="7">
        <f t="shared" si="25"/>
        <v>105</v>
      </c>
      <c r="H106" s="7">
        <f t="shared" si="25"/>
        <v>30</v>
      </c>
      <c r="I106" s="7">
        <f t="shared" si="25"/>
        <v>123</v>
      </c>
      <c r="J106" s="7">
        <f t="shared" si="25"/>
        <v>109</v>
      </c>
      <c r="K106" s="7">
        <f t="shared" si="25"/>
        <v>511</v>
      </c>
      <c r="L106" s="7">
        <f t="shared" si="25"/>
        <v>99</v>
      </c>
      <c r="M106" s="7">
        <f t="shared" si="25"/>
        <v>158</v>
      </c>
      <c r="N106" s="7">
        <f t="shared" si="25"/>
        <v>556</v>
      </c>
      <c r="O106" s="7">
        <f t="shared" si="25"/>
        <v>46</v>
      </c>
      <c r="P106" s="7">
        <f t="shared" si="25"/>
        <v>98</v>
      </c>
      <c r="Q106" s="7">
        <f t="shared" si="25"/>
        <v>24</v>
      </c>
      <c r="R106" s="7">
        <f t="shared" si="25"/>
        <v>350</v>
      </c>
      <c r="S106" s="7">
        <f t="shared" si="25"/>
        <v>212</v>
      </c>
      <c r="T106" s="7">
        <f t="shared" si="25"/>
        <v>2802</v>
      </c>
    </row>
    <row r="107" spans="2:20">
      <c r="B107" s="4"/>
    </row>
    <row r="108" spans="2:20">
      <c r="B108" s="2" t="s">
        <v>28</v>
      </c>
      <c r="C108" s="7">
        <f>C92-C98</f>
        <v>-844</v>
      </c>
      <c r="D108" s="7">
        <f t="shared" ref="D108:T108" si="26">D92-D98</f>
        <v>-103</v>
      </c>
      <c r="E108" s="7">
        <f t="shared" si="26"/>
        <v>-186</v>
      </c>
      <c r="F108" s="7">
        <f t="shared" si="26"/>
        <v>-25</v>
      </c>
      <c r="G108" s="7">
        <f t="shared" si="26"/>
        <v>-38</v>
      </c>
      <c r="H108" s="7">
        <f t="shared" si="26"/>
        <v>-20</v>
      </c>
      <c r="I108" s="7">
        <f t="shared" si="26"/>
        <v>-34</v>
      </c>
      <c r="J108" s="7">
        <f t="shared" si="26"/>
        <v>-76</v>
      </c>
      <c r="K108" s="7">
        <f t="shared" si="26"/>
        <v>-373</v>
      </c>
      <c r="L108" s="7">
        <f t="shared" si="26"/>
        <v>-92</v>
      </c>
      <c r="M108" s="7">
        <f t="shared" si="26"/>
        <v>-177</v>
      </c>
      <c r="N108" s="7">
        <f t="shared" si="26"/>
        <v>-415</v>
      </c>
      <c r="O108" s="7">
        <f t="shared" si="26"/>
        <v>-20</v>
      </c>
      <c r="P108" s="7">
        <f t="shared" si="26"/>
        <v>28</v>
      </c>
      <c r="Q108" s="7">
        <f t="shared" si="26"/>
        <v>-41</v>
      </c>
      <c r="R108" s="7">
        <f t="shared" si="26"/>
        <v>-1144</v>
      </c>
      <c r="S108" s="7">
        <f t="shared" si="26"/>
        <v>349</v>
      </c>
      <c r="T108" s="7">
        <f t="shared" si="26"/>
        <v>-3211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86332</v>
      </c>
      <c r="D112" s="7">
        <f t="shared" ref="D112:T112" si="28">D46</f>
        <v>20043</v>
      </c>
      <c r="E112" s="7">
        <f t="shared" si="28"/>
        <v>14267</v>
      </c>
      <c r="F112" s="7">
        <f t="shared" si="28"/>
        <v>16493</v>
      </c>
      <c r="G112" s="7">
        <f t="shared" si="28"/>
        <v>25962</v>
      </c>
      <c r="H112" s="7">
        <f t="shared" si="28"/>
        <v>7945</v>
      </c>
      <c r="I112" s="7">
        <f t="shared" si="28"/>
        <v>21714</v>
      </c>
      <c r="J112" s="7">
        <f t="shared" si="28"/>
        <v>35646</v>
      </c>
      <c r="K112" s="7">
        <f t="shared" si="28"/>
        <v>122057</v>
      </c>
      <c r="L112" s="7">
        <f t="shared" si="28"/>
        <v>10745</v>
      </c>
      <c r="M112" s="7">
        <f t="shared" si="28"/>
        <v>33391</v>
      </c>
      <c r="N112" s="7">
        <f t="shared" si="28"/>
        <v>114203</v>
      </c>
      <c r="O112" s="7">
        <f t="shared" si="28"/>
        <v>15676</v>
      </c>
      <c r="P112" s="7">
        <f t="shared" si="28"/>
        <v>11157</v>
      </c>
      <c r="Q112" s="7">
        <f t="shared" si="28"/>
        <v>4890</v>
      </c>
      <c r="R112" s="7">
        <f t="shared" si="28"/>
        <v>62532</v>
      </c>
      <c r="S112" s="7">
        <f t="shared" si="28"/>
        <v>40711</v>
      </c>
      <c r="T112" s="7">
        <f t="shared" si="28"/>
        <v>646250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1"/>
  <sheetViews>
    <sheetView tabSelected="1" topLeftCell="A2" zoomScale="125" zoomScaleNormal="125" zoomScalePageLayoutView="125" workbookViewId="0">
      <selection activeCell="J20" sqref="J20"/>
    </sheetView>
  </sheetViews>
  <sheetFormatPr baseColWidth="10" defaultRowHeight="15" x14ac:dyDescent="0"/>
  <sheetData>
    <row r="4" spans="2:2">
      <c r="B4" s="14" t="s">
        <v>159</v>
      </c>
    </row>
    <row r="7" spans="2:2">
      <c r="B7" s="14" t="s">
        <v>147</v>
      </c>
    </row>
    <row r="9" spans="2:2">
      <c r="B9" s="18" t="s">
        <v>135</v>
      </c>
    </row>
    <row r="10" spans="2:2">
      <c r="B10" t="s">
        <v>136</v>
      </c>
    </row>
    <row r="11" spans="2:2">
      <c r="B11" s="17" t="s">
        <v>138</v>
      </c>
    </row>
    <row r="12" spans="2:2">
      <c r="B12" s="3" t="s">
        <v>96</v>
      </c>
    </row>
    <row r="13" spans="2:2">
      <c r="B13" s="3" t="s">
        <v>139</v>
      </c>
    </row>
    <row r="14" spans="2:2">
      <c r="B14" s="3" t="s">
        <v>140</v>
      </c>
    </row>
    <row r="16" spans="2:2">
      <c r="B16" s="18" t="s">
        <v>141</v>
      </c>
    </row>
    <row r="17" spans="2:3">
      <c r="B17" s="3" t="s">
        <v>142</v>
      </c>
    </row>
    <row r="18" spans="2:3">
      <c r="B18" s="2" t="s">
        <v>143</v>
      </c>
    </row>
    <row r="19" spans="2:3">
      <c r="B19" s="3" t="s">
        <v>21</v>
      </c>
    </row>
    <row r="20" spans="2:3">
      <c r="B20" s="3" t="s">
        <v>22</v>
      </c>
    </row>
    <row r="21" spans="2:3">
      <c r="B21" s="3" t="s">
        <v>144</v>
      </c>
    </row>
    <row r="22" spans="2:3">
      <c r="B22" s="3" t="s">
        <v>145</v>
      </c>
    </row>
    <row r="23" spans="2:3">
      <c r="B23" s="3"/>
      <c r="C23" t="s">
        <v>25</v>
      </c>
    </row>
    <row r="24" spans="2:3">
      <c r="B24" s="3"/>
      <c r="C24" t="s">
        <v>26</v>
      </c>
    </row>
    <row r="25" spans="2:3">
      <c r="B25" s="3"/>
      <c r="C25" s="3" t="s">
        <v>125</v>
      </c>
    </row>
    <row r="26" spans="2:3">
      <c r="B26" s="3"/>
      <c r="C26" s="3" t="s">
        <v>23</v>
      </c>
    </row>
    <row r="27" spans="2:3">
      <c r="B27" t="s">
        <v>146</v>
      </c>
    </row>
    <row r="29" spans="2:3">
      <c r="B29" s="13" t="s">
        <v>129</v>
      </c>
    </row>
    <row r="30" spans="2:3">
      <c r="B30" t="s">
        <v>130</v>
      </c>
    </row>
    <row r="31" spans="2:3">
      <c r="B31" t="s">
        <v>131</v>
      </c>
    </row>
    <row r="32" spans="2:3">
      <c r="B32" t="s">
        <v>132</v>
      </c>
    </row>
    <row r="36" spans="2:2">
      <c r="B36" s="16" t="s">
        <v>161</v>
      </c>
    </row>
    <row r="37" spans="2:2" ht="19">
      <c r="B37" s="15" t="s">
        <v>128</v>
      </c>
    </row>
    <row r="39" spans="2:2">
      <c r="B39" t="s">
        <v>133</v>
      </c>
    </row>
    <row r="40" spans="2:2">
      <c r="B40" t="s">
        <v>160</v>
      </c>
    </row>
    <row r="41" spans="2:2" ht="19">
      <c r="B41" s="15" t="s">
        <v>134</v>
      </c>
    </row>
  </sheetData>
  <hyperlinks>
    <hyperlink ref="B41" r:id="rId1"/>
    <hyperlink ref="B37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2"/>
  <sheetViews>
    <sheetView zoomScale="125" zoomScaleNormal="125" zoomScalePageLayoutView="125" workbookViewId="0">
      <pane xSplit="15520" ySplit="3000" topLeftCell="P81" activePane="bottomLeft"/>
      <selection activeCell="B4" sqref="B4"/>
      <selection pane="topRight" activeCell="S42" sqref="S42"/>
      <selection pane="bottomLeft" activeCell="A89" sqref="A89:XFD89"/>
      <selection pane="bottomRight" activeCell="V81" sqref="V81"/>
    </sheetView>
  </sheetViews>
  <sheetFormatPr baseColWidth="10" defaultRowHeight="15" x14ac:dyDescent="0"/>
  <cols>
    <col min="1" max="1" width="4.83203125" customWidth="1"/>
    <col min="2" max="2" width="61.6640625" customWidth="1"/>
  </cols>
  <sheetData>
    <row r="2" spans="2:20">
      <c r="B2" t="s">
        <v>91</v>
      </c>
    </row>
    <row r="3" spans="2:20">
      <c r="B3">
        <v>2016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24615</v>
      </c>
      <c r="D5" s="7">
        <v>4467</v>
      </c>
      <c r="E5" s="7">
        <v>3759</v>
      </c>
      <c r="F5" s="7">
        <v>4472</v>
      </c>
      <c r="G5" s="7">
        <v>6874</v>
      </c>
      <c r="H5" s="7">
        <v>2194</v>
      </c>
      <c r="I5" s="7">
        <v>6029</v>
      </c>
      <c r="J5" s="7">
        <v>8195</v>
      </c>
      <c r="K5" s="7">
        <v>27840</v>
      </c>
      <c r="L5" s="7">
        <v>4054</v>
      </c>
      <c r="M5" s="7">
        <v>9173</v>
      </c>
      <c r="N5" s="7">
        <v>22243</v>
      </c>
      <c r="O5" s="7">
        <v>4487</v>
      </c>
      <c r="P5" s="7">
        <v>3704</v>
      </c>
      <c r="Q5" s="7">
        <v>1178</v>
      </c>
      <c r="R5" s="7">
        <v>15463</v>
      </c>
      <c r="S5" s="7">
        <v>9667</v>
      </c>
      <c r="T5" s="7">
        <v>158336</v>
      </c>
    </row>
    <row r="6" spans="2:20">
      <c r="B6" t="s">
        <v>37</v>
      </c>
      <c r="C6" s="7">
        <v>23629</v>
      </c>
      <c r="D6" s="7">
        <v>4193</v>
      </c>
      <c r="E6" s="7">
        <v>3547</v>
      </c>
      <c r="F6" s="7">
        <v>4394</v>
      </c>
      <c r="G6" s="7">
        <v>6569</v>
      </c>
      <c r="H6" s="7">
        <v>2121</v>
      </c>
      <c r="I6" s="7">
        <v>5804</v>
      </c>
      <c r="J6" s="7">
        <v>7780</v>
      </c>
      <c r="K6" s="7">
        <v>26967</v>
      </c>
      <c r="L6" s="7">
        <v>3869</v>
      </c>
      <c r="M6" s="7">
        <v>8721</v>
      </c>
      <c r="N6" s="7">
        <v>21640</v>
      </c>
      <c r="O6" s="7">
        <v>4334</v>
      </c>
      <c r="P6" s="7">
        <v>3654</v>
      </c>
      <c r="Q6" s="7">
        <v>1140</v>
      </c>
      <c r="R6" s="7">
        <v>15139</v>
      </c>
      <c r="S6" s="7">
        <v>9554</v>
      </c>
      <c r="T6" s="7">
        <v>152977</v>
      </c>
    </row>
    <row r="7" spans="2:20">
      <c r="B7" t="s">
        <v>38</v>
      </c>
      <c r="C7" s="7">
        <v>570</v>
      </c>
      <c r="D7" s="7">
        <v>77</v>
      </c>
      <c r="E7" s="7">
        <v>84</v>
      </c>
      <c r="F7" s="7">
        <v>197</v>
      </c>
      <c r="G7" s="7">
        <v>144</v>
      </c>
      <c r="H7" s="7">
        <v>110</v>
      </c>
      <c r="I7" s="7">
        <v>81</v>
      </c>
      <c r="J7" s="7">
        <v>104</v>
      </c>
      <c r="K7" s="7">
        <v>1626</v>
      </c>
      <c r="L7" s="7">
        <v>83</v>
      </c>
      <c r="M7" s="7">
        <v>210</v>
      </c>
      <c r="N7" s="7">
        <v>381</v>
      </c>
      <c r="O7" s="7">
        <v>147</v>
      </c>
      <c r="P7" s="7">
        <v>44</v>
      </c>
      <c r="Q7" s="7">
        <v>37</v>
      </c>
      <c r="R7" s="7">
        <v>687</v>
      </c>
      <c r="S7" s="7">
        <v>147</v>
      </c>
      <c r="T7" s="7">
        <v>4729</v>
      </c>
    </row>
    <row r="8" spans="2:20">
      <c r="B8" t="s">
        <v>39</v>
      </c>
      <c r="C8" s="7">
        <v>752</v>
      </c>
      <c r="D8" s="7">
        <v>120</v>
      </c>
      <c r="E8" s="7">
        <v>75</v>
      </c>
      <c r="F8" s="7">
        <v>72</v>
      </c>
      <c r="G8" s="7">
        <v>126</v>
      </c>
      <c r="H8" s="7">
        <v>70</v>
      </c>
      <c r="I8" s="7">
        <v>82</v>
      </c>
      <c r="J8" s="7">
        <v>245</v>
      </c>
      <c r="K8" s="7">
        <v>1116</v>
      </c>
      <c r="L8" s="7">
        <v>91</v>
      </c>
      <c r="M8" s="7">
        <v>224</v>
      </c>
      <c r="N8" s="7">
        <v>663</v>
      </c>
      <c r="O8" s="7">
        <v>115</v>
      </c>
      <c r="P8" s="7">
        <v>40</v>
      </c>
      <c r="Q8" s="7">
        <v>56</v>
      </c>
      <c r="R8" s="7">
        <v>599</v>
      </c>
      <c r="S8" s="7">
        <v>281</v>
      </c>
      <c r="T8" s="7">
        <v>4727</v>
      </c>
    </row>
    <row r="9" spans="2:20">
      <c r="B9" t="s">
        <v>40</v>
      </c>
      <c r="C9" s="7">
        <v>224</v>
      </c>
      <c r="D9" s="7">
        <v>139</v>
      </c>
      <c r="E9" s="7">
        <v>77</v>
      </c>
      <c r="F9" s="7">
        <v>22</v>
      </c>
      <c r="G9" s="7">
        <v>36</v>
      </c>
      <c r="H9" s="7">
        <v>27</v>
      </c>
      <c r="I9" s="7">
        <v>85</v>
      </c>
      <c r="J9" s="7">
        <v>168</v>
      </c>
      <c r="K9" s="7">
        <v>483</v>
      </c>
      <c r="L9" s="7">
        <v>38</v>
      </c>
      <c r="M9" s="7">
        <v>76</v>
      </c>
      <c r="N9" s="7">
        <v>436</v>
      </c>
      <c r="O9" s="7">
        <v>50</v>
      </c>
      <c r="P9" s="7">
        <v>44</v>
      </c>
      <c r="Q9" s="7">
        <v>15</v>
      </c>
      <c r="R9" s="7">
        <v>323</v>
      </c>
      <c r="S9" s="7">
        <v>183</v>
      </c>
      <c r="T9" s="7">
        <v>2426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675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1251</v>
      </c>
      <c r="Q10" s="7">
        <v>0</v>
      </c>
      <c r="R10" s="7">
        <v>0</v>
      </c>
      <c r="S10" s="7">
        <v>0</v>
      </c>
      <c r="T10" s="7">
        <v>1926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1788</v>
      </c>
      <c r="D12" s="7">
        <v>241</v>
      </c>
      <c r="E12" s="7">
        <v>161</v>
      </c>
      <c r="F12" s="7">
        <v>671</v>
      </c>
      <c r="G12" s="7">
        <v>801</v>
      </c>
      <c r="H12" s="7">
        <v>108</v>
      </c>
      <c r="I12" s="7">
        <v>382</v>
      </c>
      <c r="J12" s="7">
        <v>326</v>
      </c>
      <c r="K12" s="7">
        <v>2216</v>
      </c>
      <c r="L12" s="7">
        <v>144</v>
      </c>
      <c r="M12" s="7">
        <v>395</v>
      </c>
      <c r="N12" s="7">
        <v>1495</v>
      </c>
      <c r="O12" s="7">
        <v>297</v>
      </c>
      <c r="P12" s="7">
        <v>508</v>
      </c>
      <c r="Q12" s="7">
        <v>43</v>
      </c>
      <c r="R12" s="7">
        <v>1285</v>
      </c>
      <c r="S12" s="7">
        <v>4</v>
      </c>
      <c r="T12" s="7">
        <v>10865</v>
      </c>
    </row>
    <row r="13" spans="2:20">
      <c r="B13" s="1" t="s">
        <v>44</v>
      </c>
      <c r="C13" s="7">
        <v>64</v>
      </c>
      <c r="D13" s="7">
        <v>32</v>
      </c>
      <c r="E13" s="7">
        <v>73</v>
      </c>
      <c r="F13" s="7">
        <v>2</v>
      </c>
      <c r="G13" s="7">
        <v>1</v>
      </c>
      <c r="H13" s="7">
        <v>3</v>
      </c>
      <c r="I13" s="7">
        <v>15</v>
      </c>
      <c r="J13" s="7">
        <v>76</v>
      </c>
      <c r="K13" s="7">
        <v>93</v>
      </c>
      <c r="L13" s="7">
        <v>109</v>
      </c>
      <c r="M13" s="7">
        <v>44</v>
      </c>
      <c r="N13" s="7">
        <v>17</v>
      </c>
      <c r="O13" s="7">
        <v>17</v>
      </c>
      <c r="P13" s="7">
        <v>31</v>
      </c>
      <c r="Q13" s="7">
        <v>4</v>
      </c>
      <c r="R13" s="7">
        <v>26</v>
      </c>
      <c r="S13" s="7">
        <v>5</v>
      </c>
      <c r="T13" s="7">
        <v>612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53</v>
      </c>
      <c r="D15" s="7">
        <v>13</v>
      </c>
      <c r="E15" s="7">
        <v>5</v>
      </c>
      <c r="F15" s="7">
        <v>2</v>
      </c>
      <c r="G15" s="7">
        <v>12</v>
      </c>
      <c r="H15" s="7">
        <v>7</v>
      </c>
      <c r="I15" s="7">
        <v>5</v>
      </c>
      <c r="J15" s="7">
        <v>35</v>
      </c>
      <c r="K15" s="7">
        <v>65</v>
      </c>
      <c r="L15" s="7">
        <v>4</v>
      </c>
      <c r="M15" s="7">
        <v>16</v>
      </c>
      <c r="N15" s="7">
        <v>31</v>
      </c>
      <c r="O15" s="7">
        <v>7</v>
      </c>
      <c r="P15" s="7">
        <v>13</v>
      </c>
      <c r="Q15" s="7">
        <v>1</v>
      </c>
      <c r="R15" s="7">
        <v>25</v>
      </c>
      <c r="S15" s="7">
        <v>13</v>
      </c>
      <c r="T15" s="7">
        <v>307</v>
      </c>
    </row>
    <row r="16" spans="2:20">
      <c r="B16" t="s">
        <v>47</v>
      </c>
      <c r="C16" s="7">
        <v>26</v>
      </c>
      <c r="D16" s="7">
        <v>1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6</v>
      </c>
      <c r="L16" s="7">
        <v>0</v>
      </c>
      <c r="M16" s="7">
        <v>5</v>
      </c>
      <c r="N16" s="7">
        <v>177</v>
      </c>
      <c r="O16" s="7">
        <v>0</v>
      </c>
      <c r="P16" s="7">
        <v>10</v>
      </c>
      <c r="Q16" s="7">
        <v>0</v>
      </c>
      <c r="R16" s="7">
        <v>0</v>
      </c>
      <c r="S16" s="7">
        <v>19</v>
      </c>
      <c r="T16" s="7">
        <v>246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4628</v>
      </c>
      <c r="D18" s="7">
        <v>1149</v>
      </c>
      <c r="E18" s="7">
        <v>937</v>
      </c>
      <c r="F18" s="7">
        <v>946</v>
      </c>
      <c r="G18" s="7">
        <v>1246</v>
      </c>
      <c r="H18" s="7">
        <v>448</v>
      </c>
      <c r="I18" s="7">
        <v>1060</v>
      </c>
      <c r="J18" s="7">
        <v>1820</v>
      </c>
      <c r="K18" s="7">
        <v>8281</v>
      </c>
      <c r="L18" s="7">
        <v>557</v>
      </c>
      <c r="M18" s="7">
        <v>2017</v>
      </c>
      <c r="N18" s="7">
        <v>8876</v>
      </c>
      <c r="O18" s="7">
        <v>853</v>
      </c>
      <c r="P18" s="7">
        <v>1405</v>
      </c>
      <c r="Q18" s="7">
        <v>268</v>
      </c>
      <c r="R18" s="7">
        <v>3299</v>
      </c>
      <c r="S18" s="7">
        <v>0</v>
      </c>
      <c r="T18" s="7">
        <v>37790</v>
      </c>
    </row>
    <row r="19" spans="2:20">
      <c r="B19" s="1" t="s">
        <v>50</v>
      </c>
      <c r="C19" s="7">
        <v>87</v>
      </c>
      <c r="D19" s="7">
        <v>41</v>
      </c>
      <c r="E19" s="7">
        <v>22</v>
      </c>
      <c r="F19" s="7">
        <v>71</v>
      </c>
      <c r="G19" s="7">
        <v>32</v>
      </c>
      <c r="H19" s="7">
        <v>16</v>
      </c>
      <c r="I19" s="7">
        <v>16</v>
      </c>
      <c r="J19" s="7">
        <v>42</v>
      </c>
      <c r="K19" s="7">
        <v>509</v>
      </c>
      <c r="L19" s="7">
        <v>6</v>
      </c>
      <c r="M19" s="7">
        <v>75</v>
      </c>
      <c r="N19" s="7">
        <v>1</v>
      </c>
      <c r="O19" s="7">
        <v>24</v>
      </c>
      <c r="P19" s="7">
        <v>33</v>
      </c>
      <c r="Q19" s="7">
        <v>7</v>
      </c>
      <c r="R19" s="7">
        <v>115</v>
      </c>
      <c r="S19" s="7">
        <v>0</v>
      </c>
      <c r="T19" s="7">
        <v>1097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68</v>
      </c>
      <c r="D22" s="7">
        <v>17</v>
      </c>
      <c r="E22" s="7">
        <v>3</v>
      </c>
      <c r="F22" s="7">
        <v>13</v>
      </c>
      <c r="G22" s="7">
        <v>4</v>
      </c>
      <c r="H22" s="7">
        <v>2</v>
      </c>
      <c r="I22" s="7">
        <v>4</v>
      </c>
      <c r="J22" s="7">
        <v>8</v>
      </c>
      <c r="K22" s="7">
        <v>25</v>
      </c>
      <c r="L22" s="7">
        <v>4</v>
      </c>
      <c r="M22" s="7">
        <v>5</v>
      </c>
      <c r="N22" s="7">
        <v>62</v>
      </c>
      <c r="O22" s="7">
        <v>2</v>
      </c>
      <c r="P22" s="7">
        <v>85</v>
      </c>
      <c r="Q22" s="7">
        <v>3</v>
      </c>
      <c r="R22" s="7">
        <v>17</v>
      </c>
      <c r="S22" s="7">
        <v>13</v>
      </c>
      <c r="T22" s="7">
        <v>335</v>
      </c>
    </row>
    <row r="23" spans="2:20">
      <c r="B23" t="s">
        <v>54</v>
      </c>
      <c r="C23" s="7">
        <v>14918</v>
      </c>
      <c r="D23" s="7">
        <v>2313</v>
      </c>
      <c r="E23" s="7">
        <v>2082</v>
      </c>
      <c r="F23" s="7">
        <v>2358</v>
      </c>
      <c r="G23" s="7">
        <v>3407</v>
      </c>
      <c r="H23" s="7">
        <v>1313</v>
      </c>
      <c r="I23" s="7">
        <v>3998</v>
      </c>
      <c r="J23" s="7">
        <v>4891</v>
      </c>
      <c r="K23" s="7">
        <v>12223</v>
      </c>
      <c r="L23" s="7">
        <v>2722</v>
      </c>
      <c r="M23" s="7">
        <v>5589</v>
      </c>
      <c r="N23" s="7">
        <v>9307</v>
      </c>
      <c r="O23" s="7">
        <v>2784</v>
      </c>
      <c r="P23" s="7">
        <v>145</v>
      </c>
      <c r="Q23" s="7">
        <v>693</v>
      </c>
      <c r="R23" s="7">
        <v>8506</v>
      </c>
      <c r="S23" s="7">
        <v>8782</v>
      </c>
      <c r="T23" s="7">
        <v>85953</v>
      </c>
    </row>
    <row r="24" spans="2:20">
      <c r="B24" t="s">
        <v>55</v>
      </c>
      <c r="C24" s="7">
        <v>198</v>
      </c>
      <c r="D24" s="7">
        <v>14</v>
      </c>
      <c r="E24" s="7">
        <v>2</v>
      </c>
      <c r="F24" s="7">
        <v>8</v>
      </c>
      <c r="G24" s="7">
        <v>23</v>
      </c>
      <c r="H24" s="7">
        <v>-1</v>
      </c>
      <c r="I24" s="7">
        <v>39</v>
      </c>
      <c r="J24" s="7">
        <v>10</v>
      </c>
      <c r="K24" s="7">
        <v>79</v>
      </c>
      <c r="L24" s="7">
        <v>66</v>
      </c>
      <c r="M24" s="7">
        <v>17</v>
      </c>
      <c r="N24" s="7">
        <v>45</v>
      </c>
      <c r="O24" s="7">
        <v>10</v>
      </c>
      <c r="P24" s="7">
        <v>5</v>
      </c>
      <c r="Q24" s="7">
        <v>1</v>
      </c>
      <c r="R24" s="7">
        <v>43</v>
      </c>
      <c r="S24" s="7">
        <v>21</v>
      </c>
      <c r="T24" s="7">
        <v>580</v>
      </c>
    </row>
    <row r="25" spans="2:20">
      <c r="B25" t="s">
        <v>56</v>
      </c>
      <c r="C25" s="7">
        <v>5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2</v>
      </c>
      <c r="J25" s="7">
        <v>2</v>
      </c>
      <c r="K25" s="7">
        <v>11</v>
      </c>
      <c r="L25" s="7">
        <v>1</v>
      </c>
      <c r="M25" s="7">
        <v>8</v>
      </c>
      <c r="N25" s="7">
        <v>4</v>
      </c>
      <c r="O25" s="7">
        <v>1</v>
      </c>
      <c r="P25" s="7">
        <v>1</v>
      </c>
      <c r="Q25" s="7">
        <v>1</v>
      </c>
      <c r="R25" s="7">
        <v>0</v>
      </c>
      <c r="S25" s="7">
        <v>4</v>
      </c>
      <c r="T25" s="7">
        <v>45</v>
      </c>
    </row>
    <row r="26" spans="2:20">
      <c r="B26" t="s">
        <v>57</v>
      </c>
      <c r="C26" s="7">
        <v>248</v>
      </c>
      <c r="D26" s="7">
        <v>35</v>
      </c>
      <c r="E26" s="7">
        <v>23</v>
      </c>
      <c r="F26" s="7">
        <v>32</v>
      </c>
      <c r="G26" s="7">
        <v>35</v>
      </c>
      <c r="H26" s="7">
        <v>18</v>
      </c>
      <c r="I26" s="7">
        <v>35</v>
      </c>
      <c r="J26" s="7">
        <v>51</v>
      </c>
      <c r="K26" s="7">
        <v>234</v>
      </c>
      <c r="L26" s="7">
        <v>44</v>
      </c>
      <c r="M26" s="7">
        <v>40</v>
      </c>
      <c r="N26" s="7">
        <v>145</v>
      </c>
      <c r="O26" s="7">
        <v>27</v>
      </c>
      <c r="P26" s="7">
        <v>38</v>
      </c>
      <c r="Q26" s="7">
        <v>11</v>
      </c>
      <c r="R26" s="7">
        <v>214</v>
      </c>
      <c r="S26" s="7">
        <v>82</v>
      </c>
      <c r="T26" s="7">
        <v>1312</v>
      </c>
    </row>
    <row r="27" spans="2:20">
      <c r="B27" t="s">
        <v>58</v>
      </c>
      <c r="C27" s="7">
        <v>986</v>
      </c>
      <c r="D27" s="7">
        <v>274</v>
      </c>
      <c r="E27" s="7">
        <v>212</v>
      </c>
      <c r="F27" s="7">
        <v>78</v>
      </c>
      <c r="G27" s="7">
        <v>305</v>
      </c>
      <c r="H27" s="7">
        <v>73</v>
      </c>
      <c r="I27" s="7">
        <v>225</v>
      </c>
      <c r="J27" s="7">
        <v>415</v>
      </c>
      <c r="K27" s="7">
        <v>873</v>
      </c>
      <c r="L27" s="7">
        <v>185</v>
      </c>
      <c r="M27" s="7">
        <v>452</v>
      </c>
      <c r="N27" s="7">
        <v>603</v>
      </c>
      <c r="O27" s="7">
        <v>153</v>
      </c>
      <c r="P27" s="7">
        <v>50</v>
      </c>
      <c r="Q27" s="7">
        <v>38</v>
      </c>
      <c r="R27" s="7">
        <v>324</v>
      </c>
      <c r="S27" s="7">
        <v>113</v>
      </c>
      <c r="T27" s="7">
        <v>5359</v>
      </c>
    </row>
    <row r="28" spans="2:20">
      <c r="B28" s="1" t="s">
        <v>59</v>
      </c>
      <c r="C28" s="7">
        <v>379</v>
      </c>
      <c r="D28" s="7">
        <v>158</v>
      </c>
      <c r="E28" s="7">
        <v>113</v>
      </c>
      <c r="F28" s="7">
        <v>77</v>
      </c>
      <c r="G28" s="7">
        <v>51</v>
      </c>
      <c r="H28" s="7">
        <v>34</v>
      </c>
      <c r="I28" s="7">
        <v>64</v>
      </c>
      <c r="J28" s="7">
        <v>193</v>
      </c>
      <c r="K28" s="7">
        <v>446</v>
      </c>
      <c r="L28" s="7">
        <v>37</v>
      </c>
      <c r="M28" s="7">
        <v>136</v>
      </c>
      <c r="N28" s="7">
        <v>420</v>
      </c>
      <c r="O28" s="7">
        <v>65</v>
      </c>
      <c r="P28" s="7">
        <v>46</v>
      </c>
      <c r="Q28" s="7">
        <v>15</v>
      </c>
      <c r="R28" s="7">
        <v>179</v>
      </c>
      <c r="S28" s="7">
        <v>0</v>
      </c>
      <c r="T28" s="7">
        <v>2413</v>
      </c>
    </row>
    <row r="29" spans="2:20">
      <c r="B29" t="s">
        <v>60</v>
      </c>
      <c r="C29" s="7">
        <v>357</v>
      </c>
      <c r="D29" s="7">
        <v>66</v>
      </c>
      <c r="E29" s="7">
        <v>71</v>
      </c>
      <c r="F29" s="7">
        <v>11</v>
      </c>
      <c r="G29" s="7">
        <v>171</v>
      </c>
      <c r="H29" s="7">
        <v>23</v>
      </c>
      <c r="I29" s="7">
        <v>83</v>
      </c>
      <c r="J29" s="7">
        <v>76</v>
      </c>
      <c r="K29" s="7">
        <v>241</v>
      </c>
      <c r="L29" s="7">
        <v>47</v>
      </c>
      <c r="M29" s="7">
        <v>134</v>
      </c>
      <c r="N29" s="7">
        <v>108</v>
      </c>
      <c r="O29" s="7">
        <v>49</v>
      </c>
      <c r="P29" s="7">
        <v>5</v>
      </c>
      <c r="Q29" s="7">
        <v>12</v>
      </c>
      <c r="R29" s="7">
        <v>119</v>
      </c>
      <c r="S29" s="7">
        <v>71</v>
      </c>
      <c r="T29" s="7">
        <v>1644</v>
      </c>
    </row>
    <row r="30" spans="2:20">
      <c r="B30" t="s">
        <v>61</v>
      </c>
      <c r="C30" s="7">
        <v>237</v>
      </c>
      <c r="D30" s="7">
        <v>42</v>
      </c>
      <c r="E30" s="7">
        <v>36</v>
      </c>
      <c r="F30" s="7">
        <v>5</v>
      </c>
      <c r="G30" s="7">
        <v>85</v>
      </c>
      <c r="H30" s="7">
        <v>16</v>
      </c>
      <c r="I30" s="7">
        <v>92</v>
      </c>
      <c r="J30" s="7">
        <v>146</v>
      </c>
      <c r="K30" s="7">
        <v>208</v>
      </c>
      <c r="L30" s="7">
        <v>100</v>
      </c>
      <c r="M30" s="7">
        <v>169</v>
      </c>
      <c r="N30" s="7">
        <v>43</v>
      </c>
      <c r="O30" s="7">
        <v>33</v>
      </c>
      <c r="P30" s="7">
        <v>13</v>
      </c>
      <c r="Q30" s="7">
        <v>10</v>
      </c>
      <c r="R30" s="7">
        <v>17</v>
      </c>
      <c r="S30" s="7">
        <v>26</v>
      </c>
      <c r="T30" s="7">
        <v>1278</v>
      </c>
    </row>
    <row r="31" spans="2:20">
      <c r="B31" t="s">
        <v>62</v>
      </c>
      <c r="C31" s="7">
        <v>86</v>
      </c>
      <c r="D31" s="7">
        <v>11</v>
      </c>
      <c r="E31" s="7">
        <v>3</v>
      </c>
      <c r="F31" s="7">
        <v>1</v>
      </c>
      <c r="G31" s="7">
        <v>3</v>
      </c>
      <c r="H31" s="7">
        <v>2</v>
      </c>
      <c r="I31" s="7">
        <v>4</v>
      </c>
      <c r="J31" s="7">
        <v>6</v>
      </c>
      <c r="K31" s="7">
        <v>27</v>
      </c>
      <c r="L31" s="7">
        <v>2</v>
      </c>
      <c r="M31" s="7">
        <v>21</v>
      </c>
      <c r="N31" s="7">
        <v>39</v>
      </c>
      <c r="O31" s="7">
        <v>16</v>
      </c>
      <c r="P31" s="7">
        <v>0</v>
      </c>
      <c r="Q31" s="7">
        <v>2</v>
      </c>
      <c r="R31" s="7">
        <v>20</v>
      </c>
      <c r="S31" s="7">
        <v>16</v>
      </c>
      <c r="T31" s="7">
        <v>259</v>
      </c>
    </row>
    <row r="32" spans="2:20">
      <c r="B32" s="1" t="s">
        <v>63</v>
      </c>
      <c r="C32" s="7">
        <v>-73</v>
      </c>
      <c r="D32" s="7">
        <v>-3</v>
      </c>
      <c r="E32" s="7">
        <v>-11</v>
      </c>
      <c r="F32" s="7">
        <v>-16</v>
      </c>
      <c r="G32" s="7">
        <v>-5</v>
      </c>
      <c r="H32" s="7">
        <v>-2</v>
      </c>
      <c r="I32" s="7">
        <v>-18</v>
      </c>
      <c r="J32" s="7">
        <v>-6</v>
      </c>
      <c r="K32" s="7">
        <v>-49</v>
      </c>
      <c r="L32" s="7">
        <v>-1</v>
      </c>
      <c r="M32" s="7">
        <v>-8</v>
      </c>
      <c r="N32" s="7">
        <v>-7</v>
      </c>
      <c r="O32" s="7">
        <v>-10</v>
      </c>
      <c r="P32" s="7">
        <v>-14</v>
      </c>
      <c r="Q32" s="7">
        <v>-1</v>
      </c>
      <c r="R32" s="7">
        <v>-11</v>
      </c>
      <c r="S32" s="7">
        <v>0</v>
      </c>
      <c r="T32" s="7">
        <v>-235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6946</v>
      </c>
      <c r="D36" s="7">
        <f t="shared" ref="D36:T36" si="0">D10+D11+D12+D13+D18+D19+D28</f>
        <v>1621</v>
      </c>
      <c r="E36" s="7">
        <f t="shared" si="0"/>
        <v>1306</v>
      </c>
      <c r="F36" s="7">
        <f t="shared" si="0"/>
        <v>1767</v>
      </c>
      <c r="G36" s="7">
        <f t="shared" si="0"/>
        <v>2830</v>
      </c>
      <c r="H36" s="7">
        <f t="shared" si="0"/>
        <v>609</v>
      </c>
      <c r="I36" s="7">
        <f t="shared" si="0"/>
        <v>1537</v>
      </c>
      <c r="J36" s="7">
        <f t="shared" si="0"/>
        <v>2457</v>
      </c>
      <c r="K36" s="7">
        <f t="shared" si="0"/>
        <v>11545</v>
      </c>
      <c r="L36" s="7">
        <f t="shared" si="0"/>
        <v>853</v>
      </c>
      <c r="M36" s="7">
        <f t="shared" si="0"/>
        <v>2667</v>
      </c>
      <c r="N36" s="7">
        <f t="shared" si="0"/>
        <v>10809</v>
      </c>
      <c r="O36" s="7">
        <f t="shared" si="0"/>
        <v>1256</v>
      </c>
      <c r="P36" s="7">
        <f t="shared" si="0"/>
        <v>3275</v>
      </c>
      <c r="Q36" s="7">
        <f t="shared" si="0"/>
        <v>337</v>
      </c>
      <c r="R36" s="7">
        <f t="shared" si="0"/>
        <v>4904</v>
      </c>
      <c r="S36" s="7">
        <f t="shared" si="0"/>
        <v>9</v>
      </c>
      <c r="T36" s="7">
        <f t="shared" si="0"/>
        <v>54728</v>
      </c>
    </row>
    <row r="37" spans="2:20">
      <c r="B37" s="1" t="s">
        <v>65</v>
      </c>
      <c r="C37" s="8">
        <f>C32+C36</f>
        <v>6873</v>
      </c>
      <c r="D37" s="8">
        <f t="shared" ref="D37:T37" si="1">D32+D36</f>
        <v>1618</v>
      </c>
      <c r="E37" s="8">
        <f t="shared" si="1"/>
        <v>1295</v>
      </c>
      <c r="F37" s="8">
        <f t="shared" si="1"/>
        <v>1751</v>
      </c>
      <c r="G37" s="8">
        <f t="shared" si="1"/>
        <v>2825</v>
      </c>
      <c r="H37" s="8">
        <f t="shared" si="1"/>
        <v>607</v>
      </c>
      <c r="I37" s="8">
        <f t="shared" si="1"/>
        <v>1519</v>
      </c>
      <c r="J37" s="8">
        <f t="shared" si="1"/>
        <v>2451</v>
      </c>
      <c r="K37" s="8">
        <f t="shared" si="1"/>
        <v>11496</v>
      </c>
      <c r="L37" s="8">
        <f t="shared" si="1"/>
        <v>852</v>
      </c>
      <c r="M37" s="8">
        <f t="shared" si="1"/>
        <v>2659</v>
      </c>
      <c r="N37" s="8">
        <f t="shared" si="1"/>
        <v>10802</v>
      </c>
      <c r="O37" s="8">
        <f t="shared" si="1"/>
        <v>1246</v>
      </c>
      <c r="P37" s="8">
        <f t="shared" si="1"/>
        <v>3261</v>
      </c>
      <c r="Q37" s="8">
        <f t="shared" si="1"/>
        <v>336</v>
      </c>
      <c r="R37" s="8">
        <f t="shared" si="1"/>
        <v>4893</v>
      </c>
      <c r="S37" s="8">
        <f t="shared" si="1"/>
        <v>9</v>
      </c>
      <c r="T37" s="8">
        <f t="shared" si="1"/>
        <v>54493</v>
      </c>
    </row>
    <row r="38" spans="2:20">
      <c r="C38" s="7"/>
      <c r="D38" s="7"/>
    </row>
    <row r="39" spans="2:20">
      <c r="B39" t="s">
        <v>66</v>
      </c>
      <c r="C39" s="7">
        <f>C23</f>
        <v>14918</v>
      </c>
      <c r="D39" s="7">
        <f t="shared" ref="D39:T39" si="2">D23</f>
        <v>2313</v>
      </c>
      <c r="E39" s="7">
        <f t="shared" si="2"/>
        <v>2082</v>
      </c>
      <c r="F39" s="7">
        <f t="shared" si="2"/>
        <v>2358</v>
      </c>
      <c r="G39" s="7">
        <f t="shared" si="2"/>
        <v>3407</v>
      </c>
      <c r="H39" s="7">
        <f t="shared" si="2"/>
        <v>1313</v>
      </c>
      <c r="I39" s="7">
        <f t="shared" si="2"/>
        <v>3998</v>
      </c>
      <c r="J39" s="7">
        <f t="shared" si="2"/>
        <v>4891</v>
      </c>
      <c r="K39" s="7">
        <f t="shared" si="2"/>
        <v>12223</v>
      </c>
      <c r="L39" s="7">
        <f t="shared" si="2"/>
        <v>2722</v>
      </c>
      <c r="M39" s="7">
        <f t="shared" si="2"/>
        <v>5589</v>
      </c>
      <c r="N39" s="7">
        <f t="shared" si="2"/>
        <v>9307</v>
      </c>
      <c r="O39" s="7">
        <f t="shared" si="2"/>
        <v>2784</v>
      </c>
      <c r="P39" s="7">
        <f t="shared" si="2"/>
        <v>145</v>
      </c>
      <c r="Q39" s="7">
        <f t="shared" si="2"/>
        <v>693</v>
      </c>
      <c r="R39" s="7">
        <f t="shared" si="2"/>
        <v>8506</v>
      </c>
      <c r="S39" s="7">
        <f t="shared" si="2"/>
        <v>8782</v>
      </c>
      <c r="T39" s="7">
        <f t="shared" si="2"/>
        <v>85953</v>
      </c>
    </row>
    <row r="40" spans="2:20">
      <c r="B40" t="s">
        <v>67</v>
      </c>
      <c r="C40" s="7">
        <f>C29</f>
        <v>357</v>
      </c>
      <c r="D40" s="7">
        <f t="shared" ref="D40:T40" si="3">D29</f>
        <v>66</v>
      </c>
      <c r="E40" s="7">
        <f t="shared" si="3"/>
        <v>71</v>
      </c>
      <c r="F40" s="7">
        <f t="shared" si="3"/>
        <v>11</v>
      </c>
      <c r="G40" s="7">
        <f t="shared" si="3"/>
        <v>171</v>
      </c>
      <c r="H40" s="7">
        <f t="shared" si="3"/>
        <v>23</v>
      </c>
      <c r="I40" s="7">
        <f t="shared" si="3"/>
        <v>83</v>
      </c>
      <c r="J40" s="7">
        <f t="shared" si="3"/>
        <v>76</v>
      </c>
      <c r="K40" s="7">
        <f t="shared" si="3"/>
        <v>241</v>
      </c>
      <c r="L40" s="7">
        <f t="shared" si="3"/>
        <v>47</v>
      </c>
      <c r="M40" s="7">
        <f t="shared" si="3"/>
        <v>134</v>
      </c>
      <c r="N40" s="7">
        <f t="shared" si="3"/>
        <v>108</v>
      </c>
      <c r="O40" s="7">
        <f t="shared" si="3"/>
        <v>49</v>
      </c>
      <c r="P40" s="7">
        <f t="shared" si="3"/>
        <v>5</v>
      </c>
      <c r="Q40" s="7">
        <f t="shared" si="3"/>
        <v>12</v>
      </c>
      <c r="R40" s="7">
        <f t="shared" si="3"/>
        <v>119</v>
      </c>
      <c r="S40" s="7">
        <f t="shared" si="3"/>
        <v>71</v>
      </c>
      <c r="T40" s="7">
        <f t="shared" si="3"/>
        <v>1644</v>
      </c>
    </row>
    <row r="41" spans="2:20">
      <c r="B41" s="1" t="s">
        <v>68</v>
      </c>
      <c r="C41" s="8">
        <f>C39+C40</f>
        <v>15275</v>
      </c>
      <c r="D41" s="8">
        <f t="shared" ref="D41:T41" si="4">D39+D40</f>
        <v>2379</v>
      </c>
      <c r="E41" s="8">
        <f t="shared" si="4"/>
        <v>2153</v>
      </c>
      <c r="F41" s="8">
        <f t="shared" si="4"/>
        <v>2369</v>
      </c>
      <c r="G41" s="8">
        <f t="shared" si="4"/>
        <v>3578</v>
      </c>
      <c r="H41" s="8">
        <f t="shared" si="4"/>
        <v>1336</v>
      </c>
      <c r="I41" s="8">
        <f t="shared" si="4"/>
        <v>4081</v>
      </c>
      <c r="J41" s="8">
        <f t="shared" si="4"/>
        <v>4967</v>
      </c>
      <c r="K41" s="8">
        <f t="shared" si="4"/>
        <v>12464</v>
      </c>
      <c r="L41" s="8">
        <f t="shared" si="4"/>
        <v>2769</v>
      </c>
      <c r="M41" s="8">
        <f t="shared" si="4"/>
        <v>5723</v>
      </c>
      <c r="N41" s="8">
        <f t="shared" si="4"/>
        <v>9415</v>
      </c>
      <c r="O41" s="8">
        <f t="shared" si="4"/>
        <v>2833</v>
      </c>
      <c r="P41" s="8">
        <f t="shared" si="4"/>
        <v>150</v>
      </c>
      <c r="Q41" s="8">
        <f t="shared" si="4"/>
        <v>705</v>
      </c>
      <c r="R41" s="8">
        <f t="shared" si="4"/>
        <v>8625</v>
      </c>
      <c r="S41" s="8">
        <f t="shared" si="4"/>
        <v>8853</v>
      </c>
      <c r="T41" s="8">
        <f t="shared" si="4"/>
        <v>87597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2467</v>
      </c>
      <c r="D43" s="8">
        <f t="shared" ref="D43:T43" si="5">D5-D41-D37</f>
        <v>470</v>
      </c>
      <c r="E43" s="8">
        <f t="shared" si="5"/>
        <v>311</v>
      </c>
      <c r="F43" s="8">
        <f t="shared" si="5"/>
        <v>352</v>
      </c>
      <c r="G43" s="8">
        <f t="shared" si="5"/>
        <v>471</v>
      </c>
      <c r="H43" s="8">
        <f t="shared" si="5"/>
        <v>251</v>
      </c>
      <c r="I43" s="8">
        <f t="shared" si="5"/>
        <v>429</v>
      </c>
      <c r="J43" s="8">
        <f t="shared" si="5"/>
        <v>777</v>
      </c>
      <c r="K43" s="8">
        <f t="shared" si="5"/>
        <v>3880</v>
      </c>
      <c r="L43" s="8">
        <f t="shared" si="5"/>
        <v>433</v>
      </c>
      <c r="M43" s="8">
        <f t="shared" si="5"/>
        <v>791</v>
      </c>
      <c r="N43" s="8">
        <f t="shared" si="5"/>
        <v>2026</v>
      </c>
      <c r="O43" s="8">
        <f t="shared" si="5"/>
        <v>408</v>
      </c>
      <c r="P43" s="8">
        <f t="shared" si="5"/>
        <v>293</v>
      </c>
      <c r="Q43" s="8">
        <f t="shared" si="5"/>
        <v>137</v>
      </c>
      <c r="R43" s="8">
        <f t="shared" si="5"/>
        <v>1945</v>
      </c>
      <c r="S43" s="8">
        <f t="shared" si="5"/>
        <v>805</v>
      </c>
      <c r="T43" s="8">
        <f t="shared" si="5"/>
        <v>16246</v>
      </c>
    </row>
    <row r="44" spans="2:20">
      <c r="B44" s="1" t="s">
        <v>69</v>
      </c>
      <c r="C44" s="8">
        <f>C37+C41+C43</f>
        <v>24615</v>
      </c>
      <c r="D44" s="8">
        <f t="shared" ref="D44:T44" si="6">D37+D41+D43</f>
        <v>4467</v>
      </c>
      <c r="E44" s="8">
        <f t="shared" si="6"/>
        <v>3759</v>
      </c>
      <c r="F44" s="8">
        <f t="shared" si="6"/>
        <v>4472</v>
      </c>
      <c r="G44" s="8">
        <f t="shared" si="6"/>
        <v>6874</v>
      </c>
      <c r="H44" s="8">
        <f t="shared" si="6"/>
        <v>2194</v>
      </c>
      <c r="I44" s="8">
        <f t="shared" si="6"/>
        <v>6029</v>
      </c>
      <c r="J44" s="8">
        <f t="shared" si="6"/>
        <v>8195</v>
      </c>
      <c r="K44" s="8">
        <f t="shared" si="6"/>
        <v>27840</v>
      </c>
      <c r="L44" s="8">
        <f t="shared" si="6"/>
        <v>4054</v>
      </c>
      <c r="M44" s="8">
        <f t="shared" si="6"/>
        <v>9173</v>
      </c>
      <c r="N44" s="8">
        <f t="shared" si="6"/>
        <v>22243</v>
      </c>
      <c r="O44" s="8">
        <f t="shared" si="6"/>
        <v>4487</v>
      </c>
      <c r="P44" s="8">
        <f t="shared" si="6"/>
        <v>3704</v>
      </c>
      <c r="Q44" s="8">
        <f t="shared" si="6"/>
        <v>1178</v>
      </c>
      <c r="R44" s="8">
        <f t="shared" si="6"/>
        <v>15463</v>
      </c>
      <c r="S44" s="8">
        <f t="shared" si="6"/>
        <v>9667</v>
      </c>
      <c r="T44" s="8">
        <f t="shared" si="6"/>
        <v>158336</v>
      </c>
    </row>
    <row r="45" spans="2:20">
      <c r="B45" s="1"/>
      <c r="C45" s="8"/>
      <c r="D45" s="8"/>
    </row>
    <row r="46" spans="2:20">
      <c r="B46" s="1" t="s">
        <v>92</v>
      </c>
      <c r="C46" s="7">
        <v>148467.617</v>
      </c>
      <c r="D46" s="7">
        <v>34686.536</v>
      </c>
      <c r="E46" s="7">
        <v>21696.243999999999</v>
      </c>
      <c r="F46" s="7">
        <v>28460.988000000001</v>
      </c>
      <c r="G46" s="7">
        <v>42606.745000000003</v>
      </c>
      <c r="H46" s="7">
        <v>12538.918</v>
      </c>
      <c r="I46" s="7">
        <v>38014.904000000002</v>
      </c>
      <c r="J46" s="7">
        <v>55391.77</v>
      </c>
      <c r="K46" s="7">
        <v>211915.47500000003</v>
      </c>
      <c r="L46" s="7">
        <v>17712.046999999999</v>
      </c>
      <c r="M46" s="7">
        <v>57967.478999999999</v>
      </c>
      <c r="N46" s="7">
        <v>210812.90400000001</v>
      </c>
      <c r="O46" s="7">
        <v>28526.935000000001</v>
      </c>
      <c r="P46" s="7">
        <v>19017.602999999999</v>
      </c>
      <c r="Q46" s="7">
        <v>8032.4589999999998</v>
      </c>
      <c r="R46" s="7">
        <v>105077.178</v>
      </c>
      <c r="S46" s="7">
        <v>68897.002999999997</v>
      </c>
      <c r="T46" s="7">
        <v>1113851</v>
      </c>
    </row>
    <row r="47" spans="2:20">
      <c r="B47" s="1"/>
    </row>
    <row r="48" spans="2:20">
      <c r="B48" s="1"/>
    </row>
    <row r="49" spans="2:24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4">
      <c r="B50" t="s">
        <v>70</v>
      </c>
      <c r="C50" s="7">
        <v>25580</v>
      </c>
      <c r="D50" s="7">
        <v>4840</v>
      </c>
      <c r="E50" s="7">
        <v>3865</v>
      </c>
      <c r="F50" s="7">
        <v>4588</v>
      </c>
      <c r="G50" s="7">
        <v>7014</v>
      </c>
      <c r="H50" s="7">
        <v>2378</v>
      </c>
      <c r="I50" s="7">
        <v>6304</v>
      </c>
      <c r="J50" s="7">
        <v>8540</v>
      </c>
      <c r="K50" s="7">
        <v>29808</v>
      </c>
      <c r="L50" s="7">
        <v>4339</v>
      </c>
      <c r="M50" s="7">
        <v>9488</v>
      </c>
      <c r="N50" s="7">
        <v>23574</v>
      </c>
      <c r="O50" s="7">
        <v>4971</v>
      </c>
      <c r="P50" s="7">
        <v>3832</v>
      </c>
      <c r="Q50" s="7">
        <v>1220</v>
      </c>
      <c r="R50" s="7">
        <v>17072</v>
      </c>
      <c r="S50" s="7">
        <v>10156</v>
      </c>
      <c r="T50" s="7">
        <v>167491</v>
      </c>
    </row>
    <row r="51" spans="2:24">
      <c r="B51" t="s">
        <v>71</v>
      </c>
      <c r="C51" s="7">
        <v>23894</v>
      </c>
      <c r="D51" s="7">
        <v>4480</v>
      </c>
      <c r="E51" s="7">
        <v>3540</v>
      </c>
      <c r="F51" s="7">
        <v>4237</v>
      </c>
      <c r="G51" s="7">
        <v>6296</v>
      </c>
      <c r="H51" s="7">
        <v>2120</v>
      </c>
      <c r="I51" s="7">
        <v>6037</v>
      </c>
      <c r="J51" s="7">
        <v>7630</v>
      </c>
      <c r="K51" s="7">
        <v>27347</v>
      </c>
      <c r="L51" s="7">
        <v>4022</v>
      </c>
      <c r="M51" s="7">
        <v>8409</v>
      </c>
      <c r="N51" s="7">
        <v>22283</v>
      </c>
      <c r="O51" s="7">
        <v>4655</v>
      </c>
      <c r="P51" s="7">
        <v>3599</v>
      </c>
      <c r="Q51" s="7">
        <v>1072</v>
      </c>
      <c r="R51" s="7">
        <v>15835</v>
      </c>
      <c r="S51" s="7">
        <v>9208</v>
      </c>
      <c r="T51" s="7">
        <v>154586</v>
      </c>
    </row>
    <row r="52" spans="2:24">
      <c r="B52" s="14" t="s">
        <v>25</v>
      </c>
      <c r="C52" s="7">
        <v>13136</v>
      </c>
      <c r="D52" s="7">
        <v>2414</v>
      </c>
      <c r="E52" s="7">
        <v>1836</v>
      </c>
      <c r="F52" s="7">
        <v>1643</v>
      </c>
      <c r="G52" s="7">
        <v>3283</v>
      </c>
      <c r="H52" s="7">
        <v>1060</v>
      </c>
      <c r="I52" s="7">
        <v>3374</v>
      </c>
      <c r="J52" s="7">
        <v>4241</v>
      </c>
      <c r="K52" s="7">
        <v>11400</v>
      </c>
      <c r="L52" s="7">
        <v>2226</v>
      </c>
      <c r="M52" s="7">
        <v>4443</v>
      </c>
      <c r="N52" s="7">
        <v>8274</v>
      </c>
      <c r="O52" s="7">
        <v>2482</v>
      </c>
      <c r="P52" s="7">
        <v>1358</v>
      </c>
      <c r="Q52" s="7">
        <v>545</v>
      </c>
      <c r="R52" s="7">
        <v>6955</v>
      </c>
      <c r="S52" s="7">
        <v>4730</v>
      </c>
      <c r="T52" s="7">
        <v>73400</v>
      </c>
      <c r="U52" t="s">
        <v>150</v>
      </c>
    </row>
    <row r="53" spans="2:24">
      <c r="B53" s="14" t="s">
        <v>26</v>
      </c>
      <c r="C53" s="7">
        <v>4013</v>
      </c>
      <c r="D53" s="7">
        <v>840</v>
      </c>
      <c r="E53" s="7">
        <v>767</v>
      </c>
      <c r="F53" s="7">
        <v>610</v>
      </c>
      <c r="G53" s="7">
        <v>1028</v>
      </c>
      <c r="H53" s="7">
        <v>439</v>
      </c>
      <c r="I53" s="7">
        <v>1009</v>
      </c>
      <c r="J53" s="7">
        <v>1386</v>
      </c>
      <c r="K53" s="7">
        <v>4999</v>
      </c>
      <c r="L53" s="7">
        <v>659</v>
      </c>
      <c r="M53" s="7">
        <v>1677</v>
      </c>
      <c r="N53" s="7">
        <v>3583</v>
      </c>
      <c r="O53" s="7">
        <v>792</v>
      </c>
      <c r="P53" s="7">
        <v>449</v>
      </c>
      <c r="Q53" s="7">
        <v>248</v>
      </c>
      <c r="R53" s="7">
        <v>2945</v>
      </c>
      <c r="S53" s="7">
        <v>1664</v>
      </c>
      <c r="T53" s="7">
        <v>27108</v>
      </c>
      <c r="U53" t="s">
        <v>150</v>
      </c>
      <c r="X53" t="s">
        <v>149</v>
      </c>
    </row>
    <row r="54" spans="2:24">
      <c r="B54" s="6" t="s">
        <v>44</v>
      </c>
      <c r="C54" s="7">
        <v>52</v>
      </c>
      <c r="D54" s="7">
        <v>12</v>
      </c>
      <c r="E54" s="7">
        <v>11</v>
      </c>
      <c r="F54" s="7">
        <v>5</v>
      </c>
      <c r="G54" s="7">
        <v>5</v>
      </c>
      <c r="H54" s="7">
        <v>5</v>
      </c>
      <c r="I54" s="7">
        <v>16</v>
      </c>
      <c r="J54" s="7">
        <v>11</v>
      </c>
      <c r="K54" s="7">
        <v>53</v>
      </c>
      <c r="L54" s="7">
        <v>8</v>
      </c>
      <c r="M54" s="7">
        <v>9</v>
      </c>
      <c r="N54" s="7">
        <v>44</v>
      </c>
      <c r="O54" s="7">
        <v>7</v>
      </c>
      <c r="P54" s="7">
        <v>1</v>
      </c>
      <c r="Q54" s="7">
        <v>4</v>
      </c>
      <c r="R54" s="7">
        <v>11</v>
      </c>
      <c r="S54" s="7">
        <v>9</v>
      </c>
      <c r="T54" s="7">
        <v>263</v>
      </c>
      <c r="U54" t="s">
        <v>150</v>
      </c>
      <c r="X54" s="7">
        <v>127397</v>
      </c>
    </row>
    <row r="55" spans="2:24">
      <c r="B55" t="s">
        <v>72</v>
      </c>
      <c r="C55" s="7">
        <v>59</v>
      </c>
      <c r="D55" s="7">
        <v>17</v>
      </c>
      <c r="E55" s="7">
        <v>8</v>
      </c>
      <c r="F55" s="7">
        <v>10</v>
      </c>
      <c r="G55" s="7">
        <v>43</v>
      </c>
      <c r="H55" s="7">
        <v>9</v>
      </c>
      <c r="I55" s="7">
        <v>93</v>
      </c>
      <c r="J55" s="7">
        <v>13</v>
      </c>
      <c r="K55" s="7">
        <v>588</v>
      </c>
      <c r="L55" s="7">
        <v>57</v>
      </c>
      <c r="M55" s="7">
        <v>19</v>
      </c>
      <c r="N55" s="7">
        <v>991</v>
      </c>
      <c r="O55" s="7">
        <v>13</v>
      </c>
      <c r="P55" s="7">
        <v>24</v>
      </c>
      <c r="Q55" s="7">
        <v>8</v>
      </c>
      <c r="R55" s="7">
        <v>15</v>
      </c>
      <c r="S55" s="7">
        <v>29</v>
      </c>
      <c r="T55" s="7">
        <v>1996</v>
      </c>
      <c r="X55" s="7"/>
    </row>
    <row r="56" spans="2:24">
      <c r="B56" t="s">
        <v>45</v>
      </c>
      <c r="C56" s="7">
        <v>78</v>
      </c>
      <c r="D56" s="7">
        <v>61</v>
      </c>
      <c r="E56" s="7">
        <v>15</v>
      </c>
      <c r="F56" s="7">
        <v>8</v>
      </c>
      <c r="G56" s="7">
        <v>42</v>
      </c>
      <c r="H56" s="7">
        <v>19</v>
      </c>
      <c r="I56" s="7">
        <v>28</v>
      </c>
      <c r="J56" s="7">
        <v>51</v>
      </c>
      <c r="K56" s="7">
        <v>19</v>
      </c>
      <c r="L56" s="7">
        <v>71</v>
      </c>
      <c r="M56" s="7">
        <v>55</v>
      </c>
      <c r="N56" s="7">
        <v>76</v>
      </c>
      <c r="O56" s="7">
        <v>31</v>
      </c>
      <c r="P56" s="7">
        <v>31</v>
      </c>
      <c r="Q56" s="7">
        <v>9</v>
      </c>
      <c r="R56" s="7">
        <v>59</v>
      </c>
      <c r="S56" s="7">
        <v>121</v>
      </c>
      <c r="T56" s="7">
        <v>774</v>
      </c>
      <c r="X56" s="7" t="s">
        <v>151</v>
      </c>
    </row>
    <row r="57" spans="2:24">
      <c r="B57" t="s">
        <v>73</v>
      </c>
      <c r="C57" s="7">
        <v>432</v>
      </c>
      <c r="D57" s="7">
        <v>163</v>
      </c>
      <c r="E57" s="7">
        <v>70</v>
      </c>
      <c r="F57" s="7">
        <v>123</v>
      </c>
      <c r="G57" s="7">
        <v>77</v>
      </c>
      <c r="H57" s="7">
        <v>47</v>
      </c>
      <c r="I57" s="7">
        <v>182</v>
      </c>
      <c r="J57" s="7">
        <v>232</v>
      </c>
      <c r="K57" s="7">
        <v>1099</v>
      </c>
      <c r="L57" s="7">
        <v>87</v>
      </c>
      <c r="M57" s="7">
        <v>255</v>
      </c>
      <c r="N57" s="7">
        <v>760</v>
      </c>
      <c r="O57" s="7">
        <v>117</v>
      </c>
      <c r="P57" s="7">
        <v>111</v>
      </c>
      <c r="Q57" s="7">
        <v>8</v>
      </c>
      <c r="R57" s="7">
        <v>455</v>
      </c>
      <c r="S57" s="7">
        <v>179</v>
      </c>
      <c r="T57" s="7">
        <v>4397</v>
      </c>
      <c r="X57" s="7">
        <f>T52+T53+T61</f>
        <v>127046</v>
      </c>
    </row>
    <row r="58" spans="2:24">
      <c r="B58" t="s">
        <v>48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X58" s="7"/>
    </row>
    <row r="59" spans="2:24">
      <c r="B59" t="s">
        <v>74</v>
      </c>
      <c r="C59" s="7">
        <v>0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2</v>
      </c>
      <c r="N59" s="7">
        <v>1</v>
      </c>
      <c r="O59" s="7">
        <v>1</v>
      </c>
      <c r="P59" s="7">
        <v>1</v>
      </c>
      <c r="Q59" s="7">
        <v>0</v>
      </c>
      <c r="R59" s="7">
        <v>0</v>
      </c>
      <c r="S59" s="7">
        <v>0</v>
      </c>
      <c r="T59" s="7">
        <v>7</v>
      </c>
      <c r="U59" t="s">
        <v>150</v>
      </c>
      <c r="X59" s="7"/>
    </row>
    <row r="60" spans="2:24">
      <c r="B60" t="s">
        <v>75</v>
      </c>
      <c r="C60" s="7">
        <v>453</v>
      </c>
      <c r="D60" s="7">
        <v>107</v>
      </c>
      <c r="E60" s="7">
        <v>153</v>
      </c>
      <c r="F60" s="7">
        <v>21</v>
      </c>
      <c r="G60" s="7">
        <v>157</v>
      </c>
      <c r="H60" s="7">
        <v>74</v>
      </c>
      <c r="I60" s="7">
        <v>116</v>
      </c>
      <c r="J60" s="7">
        <v>130</v>
      </c>
      <c r="K60" s="7">
        <v>622</v>
      </c>
      <c r="L60" s="7">
        <v>100</v>
      </c>
      <c r="M60" s="7">
        <v>184</v>
      </c>
      <c r="N60" s="7">
        <v>442</v>
      </c>
      <c r="O60" s="7">
        <v>91</v>
      </c>
      <c r="P60" s="7">
        <v>211</v>
      </c>
      <c r="Q60" s="7">
        <v>19</v>
      </c>
      <c r="R60" s="7">
        <v>264</v>
      </c>
      <c r="S60" s="7">
        <v>590</v>
      </c>
      <c r="T60" s="7">
        <v>3734</v>
      </c>
      <c r="X60" s="7"/>
    </row>
    <row r="61" spans="2:24">
      <c r="B61" s="14" t="s">
        <v>76</v>
      </c>
      <c r="C61" s="7">
        <v>3954</v>
      </c>
      <c r="D61" s="7">
        <v>661</v>
      </c>
      <c r="E61" s="7">
        <v>526</v>
      </c>
      <c r="F61" s="7">
        <v>533</v>
      </c>
      <c r="G61" s="7">
        <v>954</v>
      </c>
      <c r="H61" s="7">
        <v>344</v>
      </c>
      <c r="I61" s="7">
        <v>990</v>
      </c>
      <c r="J61" s="7">
        <v>1331</v>
      </c>
      <c r="K61" s="7">
        <v>5532</v>
      </c>
      <c r="L61" s="7">
        <v>570</v>
      </c>
      <c r="M61" s="7">
        <v>1366</v>
      </c>
      <c r="N61" s="7">
        <v>3542</v>
      </c>
      <c r="O61" s="7">
        <v>823</v>
      </c>
      <c r="P61" s="7">
        <v>448</v>
      </c>
      <c r="Q61" s="7">
        <v>195</v>
      </c>
      <c r="R61" s="7">
        <v>3279</v>
      </c>
      <c r="S61" s="7">
        <v>1490</v>
      </c>
      <c r="T61" s="7">
        <v>26538</v>
      </c>
      <c r="U61" t="s">
        <v>150</v>
      </c>
    </row>
    <row r="62" spans="2:24">
      <c r="B62" s="6" t="s">
        <v>77</v>
      </c>
      <c r="C62" s="7">
        <v>13</v>
      </c>
      <c r="D62" s="7">
        <v>4</v>
      </c>
      <c r="E62" s="7">
        <v>2</v>
      </c>
      <c r="F62" s="7">
        <v>1</v>
      </c>
      <c r="G62" s="7">
        <v>2</v>
      </c>
      <c r="H62" s="7">
        <v>0</v>
      </c>
      <c r="I62" s="7">
        <v>3</v>
      </c>
      <c r="J62" s="7">
        <v>2</v>
      </c>
      <c r="K62" s="7">
        <v>23</v>
      </c>
      <c r="L62" s="7">
        <v>1</v>
      </c>
      <c r="M62" s="7">
        <v>9</v>
      </c>
      <c r="N62" s="7">
        <v>7</v>
      </c>
      <c r="O62" s="7">
        <v>2</v>
      </c>
      <c r="P62" s="7">
        <v>2</v>
      </c>
      <c r="Q62" s="7">
        <v>1</v>
      </c>
      <c r="R62" s="7">
        <v>1</v>
      </c>
      <c r="S62" s="7">
        <v>6</v>
      </c>
      <c r="T62" s="7">
        <v>79</v>
      </c>
      <c r="U62" t="s">
        <v>150</v>
      </c>
    </row>
    <row r="63" spans="2:24">
      <c r="B63" t="s">
        <v>54</v>
      </c>
      <c r="C63" s="7">
        <v>1324</v>
      </c>
      <c r="D63" s="7">
        <v>158</v>
      </c>
      <c r="E63" s="7">
        <v>98</v>
      </c>
      <c r="F63" s="7">
        <v>1224</v>
      </c>
      <c r="G63" s="7">
        <v>671</v>
      </c>
      <c r="H63" s="7">
        <v>108</v>
      </c>
      <c r="I63" s="7">
        <v>188</v>
      </c>
      <c r="J63" s="7">
        <v>177</v>
      </c>
      <c r="K63" s="7">
        <v>2396</v>
      </c>
      <c r="L63" s="7">
        <v>197</v>
      </c>
      <c r="M63" s="7">
        <v>294</v>
      </c>
      <c r="N63" s="7">
        <v>4395</v>
      </c>
      <c r="O63" s="7">
        <v>279</v>
      </c>
      <c r="P63" s="7">
        <v>921</v>
      </c>
      <c r="Q63" s="7">
        <v>18</v>
      </c>
      <c r="R63" s="7">
        <v>1770</v>
      </c>
      <c r="S63" s="7">
        <v>115</v>
      </c>
      <c r="T63" s="7">
        <v>14255</v>
      </c>
    </row>
    <row r="64" spans="2:24">
      <c r="B64" t="s">
        <v>55</v>
      </c>
      <c r="C64" s="7">
        <v>0</v>
      </c>
      <c r="D64" s="7">
        <v>0</v>
      </c>
      <c r="E64" s="7">
        <v>0</v>
      </c>
      <c r="F64" s="7">
        <v>0</v>
      </c>
      <c r="G64" s="7">
        <v>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1</v>
      </c>
      <c r="U64" t="s">
        <v>150</v>
      </c>
    </row>
    <row r="65" spans="2:20">
      <c r="B65" t="s">
        <v>57</v>
      </c>
      <c r="C65" s="7">
        <v>380</v>
      </c>
      <c r="D65" s="7">
        <v>42</v>
      </c>
      <c r="E65" s="7">
        <v>54</v>
      </c>
      <c r="F65" s="7">
        <v>59</v>
      </c>
      <c r="G65" s="7">
        <v>33</v>
      </c>
      <c r="H65" s="7">
        <v>15</v>
      </c>
      <c r="I65" s="7">
        <v>38</v>
      </c>
      <c r="J65" s="7">
        <v>56</v>
      </c>
      <c r="K65" s="7">
        <v>615</v>
      </c>
      <c r="L65" s="7">
        <v>46</v>
      </c>
      <c r="M65" s="7">
        <v>96</v>
      </c>
      <c r="N65" s="7">
        <v>168</v>
      </c>
      <c r="O65" s="7">
        <v>17</v>
      </c>
      <c r="P65" s="7">
        <v>42</v>
      </c>
      <c r="Q65" s="7">
        <v>17</v>
      </c>
      <c r="R65" s="7">
        <v>81</v>
      </c>
      <c r="S65" s="7">
        <v>275</v>
      </c>
      <c r="T65" s="7">
        <v>2034</v>
      </c>
    </row>
    <row r="66" spans="2:20">
      <c r="B66" t="s">
        <v>78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</row>
    <row r="67" spans="2:20">
      <c r="B67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</row>
    <row r="68" spans="2:20">
      <c r="B68" t="s">
        <v>80</v>
      </c>
      <c r="C68" s="7">
        <v>1686</v>
      </c>
      <c r="D68" s="7">
        <v>360</v>
      </c>
      <c r="E68" s="7">
        <v>325</v>
      </c>
      <c r="F68" s="7">
        <v>351</v>
      </c>
      <c r="G68" s="7">
        <v>718</v>
      </c>
      <c r="H68" s="7">
        <v>258</v>
      </c>
      <c r="I68" s="7">
        <v>267</v>
      </c>
      <c r="J68" s="7">
        <v>910</v>
      </c>
      <c r="K68" s="7">
        <v>2461</v>
      </c>
      <c r="L68" s="7">
        <v>317</v>
      </c>
      <c r="M68" s="7">
        <v>1079</v>
      </c>
      <c r="N68" s="7">
        <v>1291</v>
      </c>
      <c r="O68" s="7">
        <v>316</v>
      </c>
      <c r="P68" s="7">
        <v>233</v>
      </c>
      <c r="Q68" s="7">
        <v>148</v>
      </c>
      <c r="R68" s="7">
        <v>1237</v>
      </c>
      <c r="S68" s="7">
        <v>948</v>
      </c>
      <c r="T68" s="7">
        <v>12905</v>
      </c>
    </row>
    <row r="69" spans="2:20">
      <c r="B69" t="s">
        <v>81</v>
      </c>
      <c r="C69" s="7">
        <v>1270</v>
      </c>
      <c r="D69" s="7">
        <v>255</v>
      </c>
      <c r="E69" s="7">
        <v>188</v>
      </c>
      <c r="F69" s="7">
        <v>193</v>
      </c>
      <c r="G69" s="7">
        <v>342</v>
      </c>
      <c r="H69" s="7">
        <v>188</v>
      </c>
      <c r="I69" s="7">
        <v>209</v>
      </c>
      <c r="J69" s="7">
        <v>539</v>
      </c>
      <c r="K69" s="7">
        <v>1919</v>
      </c>
      <c r="L69" s="7">
        <v>176</v>
      </c>
      <c r="M69" s="7">
        <v>818</v>
      </c>
      <c r="N69" s="7">
        <v>1085</v>
      </c>
      <c r="O69" s="7">
        <v>247</v>
      </c>
      <c r="P69" s="7">
        <v>132</v>
      </c>
      <c r="Q69" s="7">
        <v>96</v>
      </c>
      <c r="R69" s="7">
        <v>1059</v>
      </c>
      <c r="S69" s="7">
        <v>639</v>
      </c>
      <c r="T69" s="7">
        <v>9355</v>
      </c>
    </row>
    <row r="70" spans="2:20">
      <c r="B70" t="s">
        <v>82</v>
      </c>
      <c r="C70" s="7">
        <v>-1</v>
      </c>
      <c r="D70" s="7">
        <v>2</v>
      </c>
      <c r="E70" s="7">
        <v>-2</v>
      </c>
      <c r="F70" s="7">
        <v>0</v>
      </c>
      <c r="G70" s="7">
        <v>0</v>
      </c>
      <c r="H70" s="7">
        <v>0</v>
      </c>
      <c r="I70" s="7">
        <v>3</v>
      </c>
      <c r="J70" s="7">
        <v>0</v>
      </c>
      <c r="K70" s="7">
        <v>4</v>
      </c>
      <c r="L70" s="7">
        <v>0</v>
      </c>
      <c r="M70" s="7">
        <v>0</v>
      </c>
      <c r="N70" s="7">
        <v>0</v>
      </c>
      <c r="O70" s="7">
        <v>-1</v>
      </c>
      <c r="P70" s="7">
        <v>0</v>
      </c>
      <c r="Q70" s="7">
        <v>0</v>
      </c>
      <c r="R70" s="7">
        <v>1</v>
      </c>
      <c r="S70" s="7">
        <v>-3</v>
      </c>
      <c r="T70" s="7">
        <v>3</v>
      </c>
    </row>
    <row r="71" spans="2:20">
      <c r="B71" t="s">
        <v>83</v>
      </c>
      <c r="C71" s="7">
        <v>4</v>
      </c>
      <c r="D71" s="7">
        <v>-14</v>
      </c>
      <c r="E71" s="7">
        <v>8</v>
      </c>
      <c r="F71" s="7">
        <v>0</v>
      </c>
      <c r="G71" s="7">
        <v>15</v>
      </c>
      <c r="H71" s="7">
        <v>0</v>
      </c>
      <c r="I71" s="7">
        <v>0</v>
      </c>
      <c r="J71" s="7">
        <v>0</v>
      </c>
      <c r="K71" s="7">
        <v>9</v>
      </c>
      <c r="L71" s="7">
        <v>4</v>
      </c>
      <c r="M71" s="7">
        <v>-1</v>
      </c>
      <c r="N71" s="7">
        <v>14</v>
      </c>
      <c r="O71" s="7">
        <v>3</v>
      </c>
      <c r="P71" s="7">
        <v>1</v>
      </c>
      <c r="Q71" s="7">
        <v>0</v>
      </c>
      <c r="R71" s="7">
        <v>1</v>
      </c>
      <c r="S71" s="7">
        <v>8</v>
      </c>
      <c r="T71" s="7">
        <v>52</v>
      </c>
    </row>
    <row r="72" spans="2:20">
      <c r="B72" t="s">
        <v>60</v>
      </c>
      <c r="C72" s="7">
        <v>128</v>
      </c>
      <c r="D72" s="7">
        <v>32</v>
      </c>
      <c r="E72" s="7">
        <v>66</v>
      </c>
      <c r="F72" s="7">
        <v>108</v>
      </c>
      <c r="G72" s="7">
        <v>332</v>
      </c>
      <c r="H72" s="7">
        <v>17</v>
      </c>
      <c r="I72" s="7">
        <v>10</v>
      </c>
      <c r="J72" s="7">
        <v>161</v>
      </c>
      <c r="K72" s="7">
        <v>167</v>
      </c>
      <c r="L72" s="7">
        <v>14</v>
      </c>
      <c r="M72" s="7">
        <v>75</v>
      </c>
      <c r="N72" s="7">
        <v>11</v>
      </c>
      <c r="O72" s="7">
        <v>39</v>
      </c>
      <c r="P72" s="7">
        <v>30</v>
      </c>
      <c r="Q72" s="7">
        <v>27</v>
      </c>
      <c r="R72" s="7">
        <v>49</v>
      </c>
      <c r="S72" s="7">
        <v>40</v>
      </c>
      <c r="T72" s="7">
        <v>1306</v>
      </c>
    </row>
    <row r="73" spans="2:20">
      <c r="B73" t="s">
        <v>61</v>
      </c>
      <c r="C73" s="7">
        <v>248</v>
      </c>
      <c r="D73" s="7">
        <v>83</v>
      </c>
      <c r="E73" s="7">
        <v>52</v>
      </c>
      <c r="F73" s="7">
        <v>20</v>
      </c>
      <c r="G73" s="7">
        <v>24</v>
      </c>
      <c r="H73" s="7">
        <v>44</v>
      </c>
      <c r="I73" s="7">
        <v>35</v>
      </c>
      <c r="J73" s="7">
        <v>207</v>
      </c>
      <c r="K73" s="7">
        <v>237</v>
      </c>
      <c r="L73" s="7">
        <v>79</v>
      </c>
      <c r="M73" s="7">
        <v>184</v>
      </c>
      <c r="N73" s="7">
        <v>63</v>
      </c>
      <c r="O73" s="7">
        <v>28</v>
      </c>
      <c r="P73" s="7">
        <v>61</v>
      </c>
      <c r="Q73" s="7">
        <v>12</v>
      </c>
      <c r="R73" s="7">
        <v>125</v>
      </c>
      <c r="S73" s="7">
        <v>244</v>
      </c>
      <c r="T73" s="7">
        <v>1746</v>
      </c>
    </row>
    <row r="74" spans="2:20">
      <c r="B74" t="s">
        <v>62</v>
      </c>
      <c r="C74" s="7">
        <v>37</v>
      </c>
      <c r="D74" s="7">
        <v>2</v>
      </c>
      <c r="E74" s="7">
        <v>13</v>
      </c>
      <c r="F74" s="7">
        <v>30</v>
      </c>
      <c r="G74" s="7">
        <v>5</v>
      </c>
      <c r="H74" s="7">
        <v>9</v>
      </c>
      <c r="I74" s="7">
        <v>10</v>
      </c>
      <c r="J74" s="7">
        <v>3</v>
      </c>
      <c r="K74" s="7">
        <v>125</v>
      </c>
      <c r="L74" s="7">
        <v>44</v>
      </c>
      <c r="M74" s="7">
        <v>3</v>
      </c>
      <c r="N74" s="7">
        <v>118</v>
      </c>
      <c r="O74" s="7">
        <v>0</v>
      </c>
      <c r="P74" s="7">
        <v>9</v>
      </c>
      <c r="Q74" s="7">
        <v>13</v>
      </c>
      <c r="R74" s="7">
        <v>2</v>
      </c>
      <c r="S74" s="7">
        <v>20</v>
      </c>
      <c r="T74" s="7">
        <v>443</v>
      </c>
    </row>
    <row r="75" spans="2:20">
      <c r="B75" t="s">
        <v>84</v>
      </c>
      <c r="C75" s="7">
        <v>-265</v>
      </c>
      <c r="D75" s="7">
        <v>-287</v>
      </c>
      <c r="E75" s="7">
        <v>7</v>
      </c>
      <c r="F75" s="7">
        <v>157</v>
      </c>
      <c r="G75" s="7">
        <v>273</v>
      </c>
      <c r="H75" s="7">
        <v>1</v>
      </c>
      <c r="I75" s="7">
        <v>-233</v>
      </c>
      <c r="J75" s="7">
        <v>150</v>
      </c>
      <c r="K75" s="7">
        <v>-380</v>
      </c>
      <c r="L75" s="7">
        <v>-153</v>
      </c>
      <c r="M75" s="7">
        <v>312</v>
      </c>
      <c r="N75" s="7">
        <v>-643</v>
      </c>
      <c r="O75" s="7">
        <v>-321</v>
      </c>
      <c r="P75" s="7">
        <v>55</v>
      </c>
      <c r="Q75" s="7">
        <v>68</v>
      </c>
      <c r="R75" s="7">
        <v>-696</v>
      </c>
      <c r="S75" s="7">
        <v>346</v>
      </c>
      <c r="T75" s="7">
        <v>-1609</v>
      </c>
    </row>
    <row r="76" spans="2:20">
      <c r="B76" t="s">
        <v>85</v>
      </c>
      <c r="C76" s="7">
        <v>-965</v>
      </c>
      <c r="D76" s="7">
        <v>-373</v>
      </c>
      <c r="E76" s="7">
        <v>-106</v>
      </c>
      <c r="F76" s="7">
        <v>-116</v>
      </c>
      <c r="G76" s="7">
        <v>-140</v>
      </c>
      <c r="H76" s="7">
        <v>-184</v>
      </c>
      <c r="I76" s="7">
        <v>-275</v>
      </c>
      <c r="J76" s="7">
        <v>-345</v>
      </c>
      <c r="K76" s="7">
        <v>-1968</v>
      </c>
      <c r="L76" s="7">
        <v>-285</v>
      </c>
      <c r="M76" s="7">
        <v>-315</v>
      </c>
      <c r="N76" s="7">
        <v>-1331</v>
      </c>
      <c r="O76" s="7">
        <v>-484</v>
      </c>
      <c r="P76" s="7">
        <v>-128</v>
      </c>
      <c r="Q76" s="7">
        <v>-42</v>
      </c>
      <c r="R76" s="7">
        <v>-1609</v>
      </c>
      <c r="S76" s="7">
        <v>-489</v>
      </c>
      <c r="T76" s="7">
        <v>-9155</v>
      </c>
    </row>
    <row r="77" spans="2:20">
      <c r="B77" t="s">
        <v>86</v>
      </c>
      <c r="C77" s="7">
        <v>-533</v>
      </c>
      <c r="D77" s="7">
        <v>-210</v>
      </c>
      <c r="E77" s="7">
        <v>-36</v>
      </c>
      <c r="F77" s="7">
        <v>7</v>
      </c>
      <c r="G77" s="7">
        <v>-63</v>
      </c>
      <c r="H77" s="7">
        <v>-137</v>
      </c>
      <c r="I77" s="7">
        <v>-93</v>
      </c>
      <c r="J77" s="7">
        <v>-113</v>
      </c>
      <c r="K77" s="7">
        <v>-869</v>
      </c>
      <c r="L77" s="7">
        <v>-198</v>
      </c>
      <c r="M77" s="7">
        <v>-60</v>
      </c>
      <c r="N77" s="7">
        <v>-571</v>
      </c>
      <c r="O77" s="7">
        <v>-367</v>
      </c>
      <c r="P77" s="7">
        <v>-17</v>
      </c>
      <c r="Q77" s="7">
        <v>-34</v>
      </c>
      <c r="R77" s="7">
        <v>-1154</v>
      </c>
      <c r="S77" s="7">
        <v>-310</v>
      </c>
      <c r="T77" s="7">
        <v>-4758</v>
      </c>
    </row>
    <row r="79" spans="2:20">
      <c r="B79" t="s">
        <v>95</v>
      </c>
    </row>
    <row r="80" spans="2:20">
      <c r="B80" t="s">
        <v>87</v>
      </c>
      <c r="C80" s="7">
        <f>C63+C72</f>
        <v>1452</v>
      </c>
      <c r="D80" s="7">
        <f t="shared" ref="D80:T80" si="7">D63+D72</f>
        <v>190</v>
      </c>
      <c r="E80" s="7">
        <f t="shared" si="7"/>
        <v>164</v>
      </c>
      <c r="F80" s="7">
        <f t="shared" si="7"/>
        <v>1332</v>
      </c>
      <c r="G80" s="7">
        <f t="shared" si="7"/>
        <v>1003</v>
      </c>
      <c r="H80" s="7">
        <f t="shared" si="7"/>
        <v>125</v>
      </c>
      <c r="I80" s="7">
        <f t="shared" si="7"/>
        <v>198</v>
      </c>
      <c r="J80" s="7">
        <f t="shared" si="7"/>
        <v>338</v>
      </c>
      <c r="K80" s="7">
        <f t="shared" si="7"/>
        <v>2563</v>
      </c>
      <c r="L80" s="7">
        <f t="shared" si="7"/>
        <v>211</v>
      </c>
      <c r="M80" s="7">
        <f t="shared" si="7"/>
        <v>369</v>
      </c>
      <c r="N80" s="7">
        <f t="shared" si="7"/>
        <v>4406</v>
      </c>
      <c r="O80" s="7">
        <f t="shared" si="7"/>
        <v>318</v>
      </c>
      <c r="P80" s="7">
        <f t="shared" si="7"/>
        <v>951</v>
      </c>
      <c r="Q80" s="7">
        <f t="shared" si="7"/>
        <v>45</v>
      </c>
      <c r="R80" s="7">
        <f t="shared" si="7"/>
        <v>1819</v>
      </c>
      <c r="S80" s="7">
        <f t="shared" si="7"/>
        <v>155</v>
      </c>
      <c r="T80" s="7">
        <f t="shared" si="7"/>
        <v>15561</v>
      </c>
    </row>
    <row r="81" spans="2:21">
      <c r="B81" t="s">
        <v>88</v>
      </c>
      <c r="C81" s="7">
        <f>C68-C72</f>
        <v>1558</v>
      </c>
      <c r="D81" s="7">
        <f t="shared" ref="D81:T81" si="8">D68-D72</f>
        <v>328</v>
      </c>
      <c r="E81" s="7">
        <f t="shared" si="8"/>
        <v>259</v>
      </c>
      <c r="F81" s="7">
        <f t="shared" si="8"/>
        <v>243</v>
      </c>
      <c r="G81" s="7">
        <f t="shared" si="8"/>
        <v>386</v>
      </c>
      <c r="H81" s="7">
        <f t="shared" si="8"/>
        <v>241</v>
      </c>
      <c r="I81" s="7">
        <f t="shared" si="8"/>
        <v>257</v>
      </c>
      <c r="J81" s="7">
        <f t="shared" si="8"/>
        <v>749</v>
      </c>
      <c r="K81" s="7">
        <f t="shared" si="8"/>
        <v>2294</v>
      </c>
      <c r="L81" s="7">
        <f t="shared" si="8"/>
        <v>303</v>
      </c>
      <c r="M81" s="7">
        <f t="shared" si="8"/>
        <v>1004</v>
      </c>
      <c r="N81" s="7">
        <f t="shared" si="8"/>
        <v>1280</v>
      </c>
      <c r="O81" s="7">
        <f t="shared" si="8"/>
        <v>277</v>
      </c>
      <c r="P81" s="7">
        <f t="shared" si="8"/>
        <v>203</v>
      </c>
      <c r="Q81" s="7">
        <f t="shared" si="8"/>
        <v>121</v>
      </c>
      <c r="R81" s="7">
        <f t="shared" si="8"/>
        <v>1188</v>
      </c>
      <c r="S81" s="7">
        <f t="shared" si="8"/>
        <v>908</v>
      </c>
      <c r="T81" s="7">
        <f t="shared" si="8"/>
        <v>11599</v>
      </c>
    </row>
    <row r="82" spans="2:21">
      <c r="B82" t="s">
        <v>25</v>
      </c>
      <c r="C82" s="7">
        <f>C52</f>
        <v>13136</v>
      </c>
      <c r="D82" s="7">
        <f t="shared" ref="D82:T82" si="9">D52</f>
        <v>2414</v>
      </c>
      <c r="E82" s="7">
        <f t="shared" si="9"/>
        <v>1836</v>
      </c>
      <c r="F82" s="7">
        <f t="shared" si="9"/>
        <v>1643</v>
      </c>
      <c r="G82" s="7">
        <f t="shared" si="9"/>
        <v>3283</v>
      </c>
      <c r="H82" s="7">
        <f t="shared" si="9"/>
        <v>1060</v>
      </c>
      <c r="I82" s="7">
        <f t="shared" si="9"/>
        <v>3374</v>
      </c>
      <c r="J82" s="7">
        <f t="shared" si="9"/>
        <v>4241</v>
      </c>
      <c r="K82" s="7">
        <f t="shared" si="9"/>
        <v>11400</v>
      </c>
      <c r="L82" s="7">
        <f t="shared" si="9"/>
        <v>2226</v>
      </c>
      <c r="M82" s="7">
        <f t="shared" si="9"/>
        <v>4443</v>
      </c>
      <c r="N82" s="7">
        <f t="shared" si="9"/>
        <v>8274</v>
      </c>
      <c r="O82" s="7">
        <f t="shared" si="9"/>
        <v>2482</v>
      </c>
      <c r="P82" s="7">
        <f t="shared" si="9"/>
        <v>1358</v>
      </c>
      <c r="Q82" s="7">
        <f t="shared" si="9"/>
        <v>545</v>
      </c>
      <c r="R82" s="7">
        <f t="shared" si="9"/>
        <v>6955</v>
      </c>
      <c r="S82" s="7">
        <f t="shared" si="9"/>
        <v>4730</v>
      </c>
      <c r="T82" s="7">
        <f t="shared" si="9"/>
        <v>73400</v>
      </c>
    </row>
    <row r="83" spans="2:21">
      <c r="B83" t="s">
        <v>26</v>
      </c>
      <c r="C83" s="7">
        <f>C53</f>
        <v>4013</v>
      </c>
      <c r="D83" s="7">
        <f t="shared" ref="D83:T83" si="10">D53</f>
        <v>840</v>
      </c>
      <c r="E83" s="7">
        <f t="shared" si="10"/>
        <v>767</v>
      </c>
      <c r="F83" s="7">
        <f t="shared" si="10"/>
        <v>610</v>
      </c>
      <c r="G83" s="7">
        <f t="shared" si="10"/>
        <v>1028</v>
      </c>
      <c r="H83" s="7">
        <f t="shared" si="10"/>
        <v>439</v>
      </c>
      <c r="I83" s="7">
        <f t="shared" si="10"/>
        <v>1009</v>
      </c>
      <c r="J83" s="7">
        <f t="shared" si="10"/>
        <v>1386</v>
      </c>
      <c r="K83" s="7">
        <f t="shared" si="10"/>
        <v>4999</v>
      </c>
      <c r="L83" s="7">
        <f t="shared" si="10"/>
        <v>659</v>
      </c>
      <c r="M83" s="7">
        <f t="shared" si="10"/>
        <v>1677</v>
      </c>
      <c r="N83" s="7">
        <f t="shared" si="10"/>
        <v>3583</v>
      </c>
      <c r="O83" s="7">
        <f t="shared" si="10"/>
        <v>792</v>
      </c>
      <c r="P83" s="7">
        <f t="shared" si="10"/>
        <v>449</v>
      </c>
      <c r="Q83" s="7">
        <f t="shared" si="10"/>
        <v>248</v>
      </c>
      <c r="R83" s="7">
        <f t="shared" si="10"/>
        <v>2945</v>
      </c>
      <c r="S83" s="7">
        <f t="shared" si="10"/>
        <v>1664</v>
      </c>
      <c r="T83" s="7">
        <f t="shared" si="10"/>
        <v>27108</v>
      </c>
    </row>
    <row r="84" spans="2:21">
      <c r="B84" t="s">
        <v>22</v>
      </c>
      <c r="C84" s="7">
        <f>C57</f>
        <v>432</v>
      </c>
      <c r="D84" s="7">
        <f t="shared" ref="D84:T84" si="11">D57</f>
        <v>163</v>
      </c>
      <c r="E84" s="7">
        <f t="shared" si="11"/>
        <v>70</v>
      </c>
      <c r="F84" s="7">
        <f t="shared" si="11"/>
        <v>123</v>
      </c>
      <c r="G84" s="7">
        <f t="shared" si="11"/>
        <v>77</v>
      </c>
      <c r="H84" s="7">
        <f t="shared" si="11"/>
        <v>47</v>
      </c>
      <c r="I84" s="7">
        <f t="shared" si="11"/>
        <v>182</v>
      </c>
      <c r="J84" s="7">
        <f t="shared" si="11"/>
        <v>232</v>
      </c>
      <c r="K84" s="7">
        <f t="shared" si="11"/>
        <v>1099</v>
      </c>
      <c r="L84" s="7">
        <f t="shared" si="11"/>
        <v>87</v>
      </c>
      <c r="M84" s="7">
        <f t="shared" si="11"/>
        <v>255</v>
      </c>
      <c r="N84" s="7">
        <f t="shared" si="11"/>
        <v>760</v>
      </c>
      <c r="O84" s="7">
        <f t="shared" si="11"/>
        <v>117</v>
      </c>
      <c r="P84" s="7">
        <f t="shared" si="11"/>
        <v>111</v>
      </c>
      <c r="Q84" s="7">
        <f t="shared" si="11"/>
        <v>8</v>
      </c>
      <c r="R84" s="7">
        <f t="shared" si="11"/>
        <v>455</v>
      </c>
      <c r="S84" s="7">
        <f t="shared" si="11"/>
        <v>179</v>
      </c>
      <c r="T84" s="7">
        <f t="shared" si="11"/>
        <v>4397</v>
      </c>
    </row>
    <row r="85" spans="2:21">
      <c r="B85" t="s">
        <v>75</v>
      </c>
      <c r="C85" s="7">
        <f>C60</f>
        <v>453</v>
      </c>
      <c r="D85" s="7">
        <f t="shared" ref="D85:T85" si="12">D60</f>
        <v>107</v>
      </c>
      <c r="E85" s="7">
        <f t="shared" si="12"/>
        <v>153</v>
      </c>
      <c r="F85" s="7">
        <f t="shared" si="12"/>
        <v>21</v>
      </c>
      <c r="G85" s="7">
        <f t="shared" si="12"/>
        <v>157</v>
      </c>
      <c r="H85" s="7">
        <f t="shared" si="12"/>
        <v>74</v>
      </c>
      <c r="I85" s="7">
        <f t="shared" si="12"/>
        <v>116</v>
      </c>
      <c r="J85" s="7">
        <f t="shared" si="12"/>
        <v>130</v>
      </c>
      <c r="K85" s="7">
        <f t="shared" si="12"/>
        <v>622</v>
      </c>
      <c r="L85" s="7">
        <f t="shared" si="12"/>
        <v>100</v>
      </c>
      <c r="M85" s="7">
        <f t="shared" si="12"/>
        <v>184</v>
      </c>
      <c r="N85" s="7">
        <f t="shared" si="12"/>
        <v>442</v>
      </c>
      <c r="O85" s="7">
        <f t="shared" si="12"/>
        <v>91</v>
      </c>
      <c r="P85" s="7">
        <f t="shared" si="12"/>
        <v>211</v>
      </c>
      <c r="Q85" s="7">
        <f t="shared" si="12"/>
        <v>19</v>
      </c>
      <c r="R85" s="7">
        <f t="shared" si="12"/>
        <v>264</v>
      </c>
      <c r="S85" s="7">
        <f t="shared" si="12"/>
        <v>590</v>
      </c>
      <c r="T85" s="7">
        <f t="shared" si="12"/>
        <v>3734</v>
      </c>
    </row>
    <row r="86" spans="2:21">
      <c r="B86" t="s">
        <v>76</v>
      </c>
      <c r="C86" s="7">
        <f>C61</f>
        <v>3954</v>
      </c>
      <c r="D86" s="7">
        <f t="shared" ref="D86:T86" si="13">D61</f>
        <v>661</v>
      </c>
      <c r="E86" s="7">
        <f t="shared" si="13"/>
        <v>526</v>
      </c>
      <c r="F86" s="7">
        <f t="shared" si="13"/>
        <v>533</v>
      </c>
      <c r="G86" s="7">
        <f t="shared" si="13"/>
        <v>954</v>
      </c>
      <c r="H86" s="7">
        <f t="shared" si="13"/>
        <v>344</v>
      </c>
      <c r="I86" s="7">
        <f t="shared" si="13"/>
        <v>990</v>
      </c>
      <c r="J86" s="7">
        <f t="shared" si="13"/>
        <v>1331</v>
      </c>
      <c r="K86" s="7">
        <f t="shared" si="13"/>
        <v>5532</v>
      </c>
      <c r="L86" s="7">
        <f t="shared" si="13"/>
        <v>570</v>
      </c>
      <c r="M86" s="7">
        <f t="shared" si="13"/>
        <v>1366</v>
      </c>
      <c r="N86" s="7">
        <f t="shared" si="13"/>
        <v>3542</v>
      </c>
      <c r="O86" s="7">
        <f t="shared" si="13"/>
        <v>823</v>
      </c>
      <c r="P86" s="7">
        <f t="shared" si="13"/>
        <v>448</v>
      </c>
      <c r="Q86" s="7">
        <f t="shared" si="13"/>
        <v>195</v>
      </c>
      <c r="R86" s="7">
        <f t="shared" si="13"/>
        <v>3279</v>
      </c>
      <c r="S86" s="7">
        <f t="shared" si="13"/>
        <v>1490</v>
      </c>
      <c r="T86" s="7">
        <f t="shared" si="13"/>
        <v>26538</v>
      </c>
    </row>
    <row r="87" spans="2:21">
      <c r="B87" t="s">
        <v>23</v>
      </c>
      <c r="C87" s="7">
        <f>C88-SUM(C80:C86)</f>
        <v>582</v>
      </c>
      <c r="D87" s="7">
        <f t="shared" ref="D87:T87" si="14">D88-SUM(D80:D86)</f>
        <v>137</v>
      </c>
      <c r="E87" s="7">
        <f t="shared" si="14"/>
        <v>90</v>
      </c>
      <c r="F87" s="7">
        <f t="shared" si="14"/>
        <v>83</v>
      </c>
      <c r="G87" s="7">
        <f t="shared" si="14"/>
        <v>126</v>
      </c>
      <c r="H87" s="7">
        <f t="shared" si="14"/>
        <v>48</v>
      </c>
      <c r="I87" s="7">
        <f t="shared" si="14"/>
        <v>178</v>
      </c>
      <c r="J87" s="7">
        <f t="shared" si="14"/>
        <v>133</v>
      </c>
      <c r="K87" s="7">
        <f t="shared" si="14"/>
        <v>1299</v>
      </c>
      <c r="L87" s="7">
        <f t="shared" si="14"/>
        <v>183</v>
      </c>
      <c r="M87" s="7">
        <f t="shared" si="14"/>
        <v>190</v>
      </c>
      <c r="N87" s="7">
        <f t="shared" si="14"/>
        <v>1287</v>
      </c>
      <c r="O87" s="7">
        <f t="shared" si="14"/>
        <v>71</v>
      </c>
      <c r="P87" s="7">
        <f t="shared" si="14"/>
        <v>101</v>
      </c>
      <c r="Q87" s="7">
        <f t="shared" si="14"/>
        <v>39</v>
      </c>
      <c r="R87" s="7">
        <f t="shared" si="14"/>
        <v>167</v>
      </c>
      <c r="S87" s="7">
        <f t="shared" si="14"/>
        <v>440</v>
      </c>
      <c r="T87" s="7">
        <f t="shared" si="14"/>
        <v>5154</v>
      </c>
    </row>
    <row r="88" spans="2:21">
      <c r="B88" t="s">
        <v>89</v>
      </c>
      <c r="C88" s="7">
        <f>C50</f>
        <v>25580</v>
      </c>
      <c r="D88" s="7">
        <f t="shared" ref="D88:T88" si="15">D50</f>
        <v>4840</v>
      </c>
      <c r="E88" s="7">
        <f t="shared" si="15"/>
        <v>3865</v>
      </c>
      <c r="F88" s="7">
        <f t="shared" si="15"/>
        <v>4588</v>
      </c>
      <c r="G88" s="7">
        <f t="shared" si="15"/>
        <v>7014</v>
      </c>
      <c r="H88" s="7">
        <f t="shared" si="15"/>
        <v>2378</v>
      </c>
      <c r="I88" s="7">
        <f t="shared" si="15"/>
        <v>6304</v>
      </c>
      <c r="J88" s="7">
        <f t="shared" si="15"/>
        <v>8540</v>
      </c>
      <c r="K88" s="7">
        <f t="shared" si="15"/>
        <v>29808</v>
      </c>
      <c r="L88" s="7">
        <f t="shared" si="15"/>
        <v>4339</v>
      </c>
      <c r="M88" s="7">
        <f t="shared" si="15"/>
        <v>9488</v>
      </c>
      <c r="N88" s="7">
        <f t="shared" si="15"/>
        <v>23574</v>
      </c>
      <c r="O88" s="7">
        <f t="shared" si="15"/>
        <v>4971</v>
      </c>
      <c r="P88" s="7">
        <f t="shared" si="15"/>
        <v>3832</v>
      </c>
      <c r="Q88" s="7">
        <f t="shared" si="15"/>
        <v>1220</v>
      </c>
      <c r="R88" s="7">
        <f t="shared" si="15"/>
        <v>17072</v>
      </c>
      <c r="S88" s="7">
        <f t="shared" si="15"/>
        <v>10156</v>
      </c>
      <c r="T88" s="7">
        <f t="shared" si="15"/>
        <v>167491</v>
      </c>
    </row>
    <row r="89" spans="2:21">
      <c r="B89" s="14" t="s">
        <v>152</v>
      </c>
      <c r="C89" s="7">
        <f>C82+C83+C86</f>
        <v>21103</v>
      </c>
      <c r="D89" s="7">
        <f t="shared" ref="D89:T89" si="16">D82+D83+D86</f>
        <v>3915</v>
      </c>
      <c r="E89" s="7">
        <f t="shared" si="16"/>
        <v>3129</v>
      </c>
      <c r="F89" s="7">
        <f t="shared" si="16"/>
        <v>2786</v>
      </c>
      <c r="G89" s="7">
        <f t="shared" si="16"/>
        <v>5265</v>
      </c>
      <c r="H89" s="7">
        <f t="shared" si="16"/>
        <v>1843</v>
      </c>
      <c r="I89" s="7">
        <f t="shared" si="16"/>
        <v>5373</v>
      </c>
      <c r="J89" s="7">
        <f t="shared" si="16"/>
        <v>6958</v>
      </c>
      <c r="K89" s="7">
        <f t="shared" si="16"/>
        <v>21931</v>
      </c>
      <c r="L89" s="7">
        <f t="shared" si="16"/>
        <v>3455</v>
      </c>
      <c r="M89" s="7">
        <f t="shared" si="16"/>
        <v>7486</v>
      </c>
      <c r="N89" s="7">
        <f t="shared" si="16"/>
        <v>15399</v>
      </c>
      <c r="O89" s="7">
        <f t="shared" si="16"/>
        <v>4097</v>
      </c>
      <c r="P89" s="7">
        <f t="shared" si="16"/>
        <v>2255</v>
      </c>
      <c r="Q89" s="7">
        <f t="shared" si="16"/>
        <v>988</v>
      </c>
      <c r="R89" s="7">
        <f t="shared" si="16"/>
        <v>13179</v>
      </c>
      <c r="S89" s="7">
        <f t="shared" si="16"/>
        <v>7884</v>
      </c>
      <c r="T89" s="7">
        <f t="shared" si="16"/>
        <v>127046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23163</v>
      </c>
      <c r="D92" s="7">
        <f t="shared" ref="D92:T92" si="17">D93+D94+D95</f>
        <v>4277</v>
      </c>
      <c r="E92" s="7">
        <f t="shared" si="17"/>
        <v>3595</v>
      </c>
      <c r="F92" s="7">
        <f t="shared" si="17"/>
        <v>3140</v>
      </c>
      <c r="G92" s="7">
        <f t="shared" si="17"/>
        <v>5871</v>
      </c>
      <c r="H92" s="7">
        <f t="shared" si="17"/>
        <v>2069</v>
      </c>
      <c r="I92" s="7">
        <f t="shared" si="17"/>
        <v>5831</v>
      </c>
      <c r="J92" s="7">
        <f t="shared" si="17"/>
        <v>7857</v>
      </c>
      <c r="K92" s="7">
        <f t="shared" si="17"/>
        <v>25277</v>
      </c>
      <c r="L92" s="7">
        <f t="shared" si="17"/>
        <v>3843</v>
      </c>
      <c r="M92" s="7">
        <f t="shared" si="17"/>
        <v>8804</v>
      </c>
      <c r="N92" s="7">
        <f t="shared" si="17"/>
        <v>17837</v>
      </c>
      <c r="O92" s="7">
        <f t="shared" si="17"/>
        <v>4169</v>
      </c>
      <c r="P92" s="7">
        <f t="shared" si="17"/>
        <v>2753</v>
      </c>
      <c r="Q92" s="7">
        <f t="shared" si="17"/>
        <v>1133</v>
      </c>
      <c r="R92" s="7">
        <f t="shared" si="17"/>
        <v>13644</v>
      </c>
      <c r="S92" s="7">
        <f t="shared" si="17"/>
        <v>9512</v>
      </c>
      <c r="T92" s="7">
        <f t="shared" si="17"/>
        <v>142775</v>
      </c>
      <c r="U92" s="7"/>
    </row>
    <row r="93" spans="2:21">
      <c r="B93" s="3" t="s">
        <v>96</v>
      </c>
      <c r="C93" s="7">
        <f>C37</f>
        <v>6873</v>
      </c>
      <c r="D93" s="7">
        <f t="shared" ref="D93:T93" si="18">D37</f>
        <v>1618</v>
      </c>
      <c r="E93" s="7">
        <f t="shared" si="18"/>
        <v>1295</v>
      </c>
      <c r="F93" s="7">
        <f t="shared" si="18"/>
        <v>1751</v>
      </c>
      <c r="G93" s="7">
        <f t="shared" si="18"/>
        <v>2825</v>
      </c>
      <c r="H93" s="7">
        <f t="shared" si="18"/>
        <v>607</v>
      </c>
      <c r="I93" s="7">
        <f t="shared" si="18"/>
        <v>1519</v>
      </c>
      <c r="J93" s="7">
        <f t="shared" si="18"/>
        <v>2451</v>
      </c>
      <c r="K93" s="7">
        <f t="shared" si="18"/>
        <v>11496</v>
      </c>
      <c r="L93" s="7">
        <f t="shared" si="18"/>
        <v>852</v>
      </c>
      <c r="M93" s="7">
        <f t="shared" si="18"/>
        <v>2659</v>
      </c>
      <c r="N93" s="7">
        <f t="shared" si="18"/>
        <v>10802</v>
      </c>
      <c r="O93" s="7">
        <f t="shared" si="18"/>
        <v>1246</v>
      </c>
      <c r="P93" s="7">
        <f t="shared" si="18"/>
        <v>3261</v>
      </c>
      <c r="Q93" s="7">
        <f t="shared" si="18"/>
        <v>336</v>
      </c>
      <c r="R93" s="7">
        <f t="shared" si="18"/>
        <v>4893</v>
      </c>
      <c r="S93" s="7">
        <f t="shared" si="18"/>
        <v>9</v>
      </c>
      <c r="T93" s="7">
        <f t="shared" si="18"/>
        <v>54493</v>
      </c>
      <c r="U93" s="7"/>
    </row>
    <row r="94" spans="2:21">
      <c r="B94" s="3" t="s">
        <v>93</v>
      </c>
      <c r="C94" s="7">
        <f>C41-C80</f>
        <v>13823</v>
      </c>
      <c r="D94" s="7">
        <f t="shared" ref="D94:T94" si="19">D41-D80</f>
        <v>2189</v>
      </c>
      <c r="E94" s="7">
        <f t="shared" si="19"/>
        <v>1989</v>
      </c>
      <c r="F94" s="7">
        <f t="shared" si="19"/>
        <v>1037</v>
      </c>
      <c r="G94" s="7">
        <f t="shared" si="19"/>
        <v>2575</v>
      </c>
      <c r="H94" s="7">
        <f t="shared" si="19"/>
        <v>1211</v>
      </c>
      <c r="I94" s="7">
        <f t="shared" si="19"/>
        <v>3883</v>
      </c>
      <c r="J94" s="7">
        <f t="shared" si="19"/>
        <v>4629</v>
      </c>
      <c r="K94" s="7">
        <f t="shared" si="19"/>
        <v>9901</v>
      </c>
      <c r="L94" s="7">
        <f t="shared" si="19"/>
        <v>2558</v>
      </c>
      <c r="M94" s="7">
        <f t="shared" si="19"/>
        <v>5354</v>
      </c>
      <c r="N94" s="7">
        <f t="shared" si="19"/>
        <v>5009</v>
      </c>
      <c r="O94" s="7">
        <f t="shared" si="19"/>
        <v>2515</v>
      </c>
      <c r="P94" s="7">
        <f t="shared" si="19"/>
        <v>-801</v>
      </c>
      <c r="Q94" s="7">
        <f t="shared" si="19"/>
        <v>660</v>
      </c>
      <c r="R94" s="7">
        <f t="shared" si="19"/>
        <v>6806</v>
      </c>
      <c r="S94" s="7">
        <f t="shared" si="19"/>
        <v>8698</v>
      </c>
      <c r="T94" s="7">
        <f t="shared" si="19"/>
        <v>72036</v>
      </c>
      <c r="U94" s="7"/>
    </row>
    <row r="95" spans="2:21">
      <c r="B95" s="3" t="s">
        <v>19</v>
      </c>
      <c r="C95" s="7">
        <f>C43</f>
        <v>2467</v>
      </c>
      <c r="D95" s="7">
        <f t="shared" ref="D95:T95" si="20">D43</f>
        <v>470</v>
      </c>
      <c r="E95" s="7">
        <f t="shared" si="20"/>
        <v>311</v>
      </c>
      <c r="F95" s="7">
        <f t="shared" si="20"/>
        <v>352</v>
      </c>
      <c r="G95" s="7">
        <f t="shared" si="20"/>
        <v>471</v>
      </c>
      <c r="H95" s="7">
        <f t="shared" si="20"/>
        <v>251</v>
      </c>
      <c r="I95" s="7">
        <f t="shared" si="20"/>
        <v>429</v>
      </c>
      <c r="J95" s="7">
        <f t="shared" si="20"/>
        <v>777</v>
      </c>
      <c r="K95" s="7">
        <f t="shared" si="20"/>
        <v>3880</v>
      </c>
      <c r="L95" s="7">
        <f t="shared" si="20"/>
        <v>433</v>
      </c>
      <c r="M95" s="7">
        <f t="shared" si="20"/>
        <v>791</v>
      </c>
      <c r="N95" s="7">
        <f t="shared" si="20"/>
        <v>2026</v>
      </c>
      <c r="O95" s="7">
        <f t="shared" si="20"/>
        <v>408</v>
      </c>
      <c r="P95" s="7">
        <f t="shared" si="20"/>
        <v>293</v>
      </c>
      <c r="Q95" s="7">
        <f t="shared" si="20"/>
        <v>137</v>
      </c>
      <c r="R95" s="7">
        <f t="shared" si="20"/>
        <v>1945</v>
      </c>
      <c r="S95" s="7">
        <f t="shared" si="20"/>
        <v>805</v>
      </c>
      <c r="T95" s="7">
        <f t="shared" si="20"/>
        <v>16246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24128</v>
      </c>
      <c r="D98" s="7">
        <f t="shared" ref="D98:S98" si="21">SUM(D99:D101)</f>
        <v>4650</v>
      </c>
      <c r="E98" s="7">
        <f t="shared" si="21"/>
        <v>3701</v>
      </c>
      <c r="F98" s="7">
        <f t="shared" si="21"/>
        <v>3256</v>
      </c>
      <c r="G98" s="7">
        <f t="shared" si="21"/>
        <v>6011</v>
      </c>
      <c r="H98" s="7">
        <f t="shared" si="21"/>
        <v>2253</v>
      </c>
      <c r="I98" s="7">
        <f t="shared" si="21"/>
        <v>6106</v>
      </c>
      <c r="J98" s="7">
        <f t="shared" si="21"/>
        <v>8202</v>
      </c>
      <c r="K98" s="7">
        <f t="shared" si="21"/>
        <v>27245</v>
      </c>
      <c r="L98" s="7">
        <f t="shared" si="21"/>
        <v>4128</v>
      </c>
      <c r="M98" s="7">
        <f t="shared" si="21"/>
        <v>9119</v>
      </c>
      <c r="N98" s="7">
        <f t="shared" si="21"/>
        <v>19168</v>
      </c>
      <c r="O98" s="7">
        <f t="shared" si="21"/>
        <v>4653</v>
      </c>
      <c r="P98" s="7">
        <f t="shared" si="21"/>
        <v>2881</v>
      </c>
      <c r="Q98" s="7">
        <f t="shared" si="21"/>
        <v>1175</v>
      </c>
      <c r="R98" s="7">
        <f t="shared" si="21"/>
        <v>15253</v>
      </c>
      <c r="S98" s="7">
        <f t="shared" si="21"/>
        <v>10001</v>
      </c>
      <c r="T98" s="7">
        <f>SUM(T99:T101)</f>
        <v>151930</v>
      </c>
    </row>
    <row r="99" spans="2:20">
      <c r="B99" s="3" t="s">
        <v>21</v>
      </c>
      <c r="C99" s="7">
        <f>C81</f>
        <v>1558</v>
      </c>
      <c r="D99" s="7">
        <f t="shared" ref="D99:T99" si="22">D81</f>
        <v>328</v>
      </c>
      <c r="E99" s="7">
        <f t="shared" si="22"/>
        <v>259</v>
      </c>
      <c r="F99" s="7">
        <f t="shared" si="22"/>
        <v>243</v>
      </c>
      <c r="G99" s="7">
        <f t="shared" si="22"/>
        <v>386</v>
      </c>
      <c r="H99" s="7">
        <f t="shared" si="22"/>
        <v>241</v>
      </c>
      <c r="I99" s="7">
        <f t="shared" si="22"/>
        <v>257</v>
      </c>
      <c r="J99" s="7">
        <f t="shared" si="22"/>
        <v>749</v>
      </c>
      <c r="K99" s="7">
        <f t="shared" si="22"/>
        <v>2294</v>
      </c>
      <c r="L99" s="7">
        <f t="shared" si="22"/>
        <v>303</v>
      </c>
      <c r="M99" s="7">
        <f t="shared" si="22"/>
        <v>1004</v>
      </c>
      <c r="N99" s="7">
        <f t="shared" si="22"/>
        <v>1280</v>
      </c>
      <c r="O99" s="7">
        <f t="shared" si="22"/>
        <v>277</v>
      </c>
      <c r="P99" s="7">
        <f t="shared" si="22"/>
        <v>203</v>
      </c>
      <c r="Q99" s="7">
        <f t="shared" si="22"/>
        <v>121</v>
      </c>
      <c r="R99" s="7">
        <f t="shared" si="22"/>
        <v>1188</v>
      </c>
      <c r="S99" s="7">
        <f t="shared" si="22"/>
        <v>908</v>
      </c>
      <c r="T99" s="7">
        <f t="shared" si="22"/>
        <v>11599</v>
      </c>
    </row>
    <row r="100" spans="2:20">
      <c r="B100" s="3" t="s">
        <v>22</v>
      </c>
      <c r="C100" s="7">
        <f>C84</f>
        <v>432</v>
      </c>
      <c r="D100" s="7">
        <f t="shared" ref="D100:T100" si="23">D84</f>
        <v>163</v>
      </c>
      <c r="E100" s="7">
        <f t="shared" si="23"/>
        <v>70</v>
      </c>
      <c r="F100" s="7">
        <f t="shared" si="23"/>
        <v>123</v>
      </c>
      <c r="G100" s="7">
        <f t="shared" si="23"/>
        <v>77</v>
      </c>
      <c r="H100" s="7">
        <f t="shared" si="23"/>
        <v>47</v>
      </c>
      <c r="I100" s="7">
        <f t="shared" si="23"/>
        <v>182</v>
      </c>
      <c r="J100" s="7">
        <f t="shared" si="23"/>
        <v>232</v>
      </c>
      <c r="K100" s="7">
        <f t="shared" si="23"/>
        <v>1099</v>
      </c>
      <c r="L100" s="7">
        <f t="shared" si="23"/>
        <v>87</v>
      </c>
      <c r="M100" s="7">
        <f t="shared" si="23"/>
        <v>255</v>
      </c>
      <c r="N100" s="7">
        <f t="shared" si="23"/>
        <v>760</v>
      </c>
      <c r="O100" s="7">
        <f t="shared" si="23"/>
        <v>117</v>
      </c>
      <c r="P100" s="7">
        <f t="shared" si="23"/>
        <v>111</v>
      </c>
      <c r="Q100" s="7">
        <f t="shared" si="23"/>
        <v>8</v>
      </c>
      <c r="R100" s="7">
        <f t="shared" si="23"/>
        <v>455</v>
      </c>
      <c r="S100" s="7">
        <f t="shared" si="23"/>
        <v>179</v>
      </c>
      <c r="T100" s="7">
        <f t="shared" si="23"/>
        <v>4397</v>
      </c>
    </row>
    <row r="101" spans="2:20">
      <c r="B101" s="3" t="s">
        <v>97</v>
      </c>
      <c r="C101" s="7">
        <f>C82+C83+C85+C86+C87</f>
        <v>22138</v>
      </c>
      <c r="D101" s="7">
        <f t="shared" ref="D101:T101" si="24">D82+D83+D85+D86+D87</f>
        <v>4159</v>
      </c>
      <c r="E101" s="7">
        <f t="shared" si="24"/>
        <v>3372</v>
      </c>
      <c r="F101" s="7">
        <f t="shared" si="24"/>
        <v>2890</v>
      </c>
      <c r="G101" s="7">
        <f t="shared" si="24"/>
        <v>5548</v>
      </c>
      <c r="H101" s="7">
        <f t="shared" si="24"/>
        <v>1965</v>
      </c>
      <c r="I101" s="7">
        <f t="shared" si="24"/>
        <v>5667</v>
      </c>
      <c r="J101" s="7">
        <f t="shared" si="24"/>
        <v>7221</v>
      </c>
      <c r="K101" s="7">
        <f t="shared" si="24"/>
        <v>23852</v>
      </c>
      <c r="L101" s="7">
        <f t="shared" si="24"/>
        <v>3738</v>
      </c>
      <c r="M101" s="7">
        <f t="shared" si="24"/>
        <v>7860</v>
      </c>
      <c r="N101" s="7">
        <f t="shared" si="24"/>
        <v>17128</v>
      </c>
      <c r="O101" s="7">
        <f t="shared" si="24"/>
        <v>4259</v>
      </c>
      <c r="P101" s="7">
        <f t="shared" si="24"/>
        <v>2567</v>
      </c>
      <c r="Q101" s="7">
        <f t="shared" si="24"/>
        <v>1046</v>
      </c>
      <c r="R101" s="7">
        <f t="shared" si="24"/>
        <v>13610</v>
      </c>
      <c r="S101" s="7">
        <f t="shared" si="24"/>
        <v>8914</v>
      </c>
      <c r="T101" s="7">
        <f t="shared" si="24"/>
        <v>135934</v>
      </c>
    </row>
    <row r="102" spans="2:20">
      <c r="B102" s="3" t="s">
        <v>24</v>
      </c>
    </row>
    <row r="103" spans="2:20">
      <c r="B103" t="s">
        <v>25</v>
      </c>
      <c r="C103" s="7">
        <f>C82</f>
        <v>13136</v>
      </c>
      <c r="D103" s="7">
        <f t="shared" ref="D103:T103" si="25">D82</f>
        <v>2414</v>
      </c>
      <c r="E103" s="7">
        <f t="shared" si="25"/>
        <v>1836</v>
      </c>
      <c r="F103" s="7">
        <f t="shared" si="25"/>
        <v>1643</v>
      </c>
      <c r="G103" s="7">
        <f t="shared" si="25"/>
        <v>3283</v>
      </c>
      <c r="H103" s="7">
        <f t="shared" si="25"/>
        <v>1060</v>
      </c>
      <c r="I103" s="7">
        <f t="shared" si="25"/>
        <v>3374</v>
      </c>
      <c r="J103" s="7">
        <f t="shared" si="25"/>
        <v>4241</v>
      </c>
      <c r="K103" s="7">
        <f t="shared" si="25"/>
        <v>11400</v>
      </c>
      <c r="L103" s="7">
        <f t="shared" si="25"/>
        <v>2226</v>
      </c>
      <c r="M103" s="7">
        <f t="shared" si="25"/>
        <v>4443</v>
      </c>
      <c r="N103" s="7">
        <f t="shared" si="25"/>
        <v>8274</v>
      </c>
      <c r="O103" s="7">
        <f t="shared" si="25"/>
        <v>2482</v>
      </c>
      <c r="P103" s="7">
        <f t="shared" si="25"/>
        <v>1358</v>
      </c>
      <c r="Q103" s="7">
        <f t="shared" si="25"/>
        <v>545</v>
      </c>
      <c r="R103" s="7">
        <f t="shared" si="25"/>
        <v>6955</v>
      </c>
      <c r="S103" s="7">
        <f t="shared" si="25"/>
        <v>4730</v>
      </c>
      <c r="T103" s="7">
        <f t="shared" si="25"/>
        <v>73400</v>
      </c>
    </row>
    <row r="104" spans="2:20">
      <c r="B104" t="s">
        <v>26</v>
      </c>
      <c r="C104" s="7">
        <f>C83</f>
        <v>4013</v>
      </c>
      <c r="D104" s="7">
        <f t="shared" ref="D104:T104" si="26">D83</f>
        <v>840</v>
      </c>
      <c r="E104" s="7">
        <f t="shared" si="26"/>
        <v>767</v>
      </c>
      <c r="F104" s="7">
        <f t="shared" si="26"/>
        <v>610</v>
      </c>
      <c r="G104" s="7">
        <f t="shared" si="26"/>
        <v>1028</v>
      </c>
      <c r="H104" s="7">
        <f t="shared" si="26"/>
        <v>439</v>
      </c>
      <c r="I104" s="7">
        <f t="shared" si="26"/>
        <v>1009</v>
      </c>
      <c r="J104" s="7">
        <f t="shared" si="26"/>
        <v>1386</v>
      </c>
      <c r="K104" s="7">
        <f t="shared" si="26"/>
        <v>4999</v>
      </c>
      <c r="L104" s="7">
        <f t="shared" si="26"/>
        <v>659</v>
      </c>
      <c r="M104" s="7">
        <f t="shared" si="26"/>
        <v>1677</v>
      </c>
      <c r="N104" s="7">
        <f t="shared" si="26"/>
        <v>3583</v>
      </c>
      <c r="O104" s="7">
        <f t="shared" si="26"/>
        <v>792</v>
      </c>
      <c r="P104" s="7">
        <f t="shared" si="26"/>
        <v>449</v>
      </c>
      <c r="Q104" s="7">
        <f t="shared" si="26"/>
        <v>248</v>
      </c>
      <c r="R104" s="7">
        <f t="shared" si="26"/>
        <v>2945</v>
      </c>
      <c r="S104" s="7">
        <f t="shared" si="26"/>
        <v>1664</v>
      </c>
      <c r="T104" s="7">
        <f t="shared" si="26"/>
        <v>27108</v>
      </c>
    </row>
    <row r="105" spans="2:20">
      <c r="B105" s="3" t="s">
        <v>27</v>
      </c>
      <c r="C105" s="7">
        <f>C85+C86</f>
        <v>4407</v>
      </c>
      <c r="D105" s="7">
        <f t="shared" ref="D105:T105" si="27">D85+D86</f>
        <v>768</v>
      </c>
      <c r="E105" s="7">
        <f t="shared" si="27"/>
        <v>679</v>
      </c>
      <c r="F105" s="7">
        <f t="shared" si="27"/>
        <v>554</v>
      </c>
      <c r="G105" s="7">
        <f t="shared" si="27"/>
        <v>1111</v>
      </c>
      <c r="H105" s="7">
        <f t="shared" si="27"/>
        <v>418</v>
      </c>
      <c r="I105" s="7">
        <f t="shared" si="27"/>
        <v>1106</v>
      </c>
      <c r="J105" s="7">
        <f t="shared" si="27"/>
        <v>1461</v>
      </c>
      <c r="K105" s="7">
        <f t="shared" si="27"/>
        <v>6154</v>
      </c>
      <c r="L105" s="7">
        <f t="shared" si="27"/>
        <v>670</v>
      </c>
      <c r="M105" s="7">
        <f t="shared" si="27"/>
        <v>1550</v>
      </c>
      <c r="N105" s="7">
        <f t="shared" si="27"/>
        <v>3984</v>
      </c>
      <c r="O105" s="7">
        <f t="shared" si="27"/>
        <v>914</v>
      </c>
      <c r="P105" s="7">
        <f t="shared" si="27"/>
        <v>659</v>
      </c>
      <c r="Q105" s="7">
        <f t="shared" si="27"/>
        <v>214</v>
      </c>
      <c r="R105" s="7">
        <f t="shared" si="27"/>
        <v>3543</v>
      </c>
      <c r="S105" s="7">
        <f t="shared" si="27"/>
        <v>2080</v>
      </c>
      <c r="T105" s="7">
        <f t="shared" si="27"/>
        <v>30272</v>
      </c>
    </row>
    <row r="106" spans="2:20">
      <c r="B106" s="3" t="s">
        <v>23</v>
      </c>
      <c r="C106" s="7">
        <f>C101-C103-C104-C105</f>
        <v>582</v>
      </c>
      <c r="D106" s="7">
        <f t="shared" ref="D106:T106" si="28">D101-D103-D104-D105</f>
        <v>137</v>
      </c>
      <c r="E106" s="7">
        <f t="shared" si="28"/>
        <v>90</v>
      </c>
      <c r="F106" s="7">
        <f t="shared" si="28"/>
        <v>83</v>
      </c>
      <c r="G106" s="7">
        <f t="shared" si="28"/>
        <v>126</v>
      </c>
      <c r="H106" s="7">
        <f t="shared" si="28"/>
        <v>48</v>
      </c>
      <c r="I106" s="7">
        <f t="shared" si="28"/>
        <v>178</v>
      </c>
      <c r="J106" s="7">
        <f t="shared" si="28"/>
        <v>133</v>
      </c>
      <c r="K106" s="7">
        <f t="shared" si="28"/>
        <v>1299</v>
      </c>
      <c r="L106" s="7">
        <f t="shared" si="28"/>
        <v>183</v>
      </c>
      <c r="M106" s="7">
        <f t="shared" si="28"/>
        <v>190</v>
      </c>
      <c r="N106" s="7">
        <f t="shared" si="28"/>
        <v>1287</v>
      </c>
      <c r="O106" s="7">
        <f t="shared" si="28"/>
        <v>71</v>
      </c>
      <c r="P106" s="7">
        <f t="shared" si="28"/>
        <v>101</v>
      </c>
      <c r="Q106" s="7">
        <f t="shared" si="28"/>
        <v>39</v>
      </c>
      <c r="R106" s="7">
        <f t="shared" si="28"/>
        <v>167</v>
      </c>
      <c r="S106" s="7">
        <f t="shared" si="28"/>
        <v>440</v>
      </c>
      <c r="T106" s="7">
        <f t="shared" si="28"/>
        <v>5154</v>
      </c>
    </row>
    <row r="107" spans="2:20">
      <c r="B107" s="4"/>
    </row>
    <row r="108" spans="2:20">
      <c r="B108" s="2" t="s">
        <v>28</v>
      </c>
      <c r="C108" s="7">
        <f>C92-C98</f>
        <v>-965</v>
      </c>
      <c r="D108" s="7">
        <f t="shared" ref="D108:T108" si="29">D92-D98</f>
        <v>-373</v>
      </c>
      <c r="E108" s="7">
        <f t="shared" si="29"/>
        <v>-106</v>
      </c>
      <c r="F108" s="7">
        <f t="shared" si="29"/>
        <v>-116</v>
      </c>
      <c r="G108" s="7">
        <f t="shared" si="29"/>
        <v>-140</v>
      </c>
      <c r="H108" s="7">
        <f t="shared" si="29"/>
        <v>-184</v>
      </c>
      <c r="I108" s="7">
        <f t="shared" si="29"/>
        <v>-275</v>
      </c>
      <c r="J108" s="7">
        <f t="shared" si="29"/>
        <v>-345</v>
      </c>
      <c r="K108" s="7">
        <f t="shared" si="29"/>
        <v>-1968</v>
      </c>
      <c r="L108" s="7">
        <f t="shared" si="29"/>
        <v>-285</v>
      </c>
      <c r="M108" s="7">
        <f t="shared" si="29"/>
        <v>-315</v>
      </c>
      <c r="N108" s="7">
        <f t="shared" si="29"/>
        <v>-1331</v>
      </c>
      <c r="O108" s="7">
        <f t="shared" si="29"/>
        <v>-484</v>
      </c>
      <c r="P108" s="7">
        <f t="shared" si="29"/>
        <v>-128</v>
      </c>
      <c r="Q108" s="7">
        <f t="shared" si="29"/>
        <v>-42</v>
      </c>
      <c r="R108" s="7">
        <f t="shared" si="29"/>
        <v>-1609</v>
      </c>
      <c r="S108" s="7">
        <f t="shared" si="29"/>
        <v>-489</v>
      </c>
      <c r="T108" s="7">
        <f t="shared" si="29"/>
        <v>-9155</v>
      </c>
    </row>
    <row r="109" spans="2:20">
      <c r="B109" s="2" t="s">
        <v>29</v>
      </c>
      <c r="C109" s="7">
        <f>C108-C76</f>
        <v>0</v>
      </c>
      <c r="D109" s="7">
        <f t="shared" ref="D109:T109" si="30">D108-D76</f>
        <v>0</v>
      </c>
      <c r="E109" s="7">
        <f t="shared" si="30"/>
        <v>0</v>
      </c>
      <c r="F109" s="7">
        <f t="shared" si="30"/>
        <v>0</v>
      </c>
      <c r="G109" s="7">
        <f t="shared" si="30"/>
        <v>0</v>
      </c>
      <c r="H109" s="7">
        <f t="shared" si="30"/>
        <v>0</v>
      </c>
      <c r="I109" s="7">
        <f t="shared" si="30"/>
        <v>0</v>
      </c>
      <c r="J109" s="7">
        <f t="shared" si="30"/>
        <v>0</v>
      </c>
      <c r="K109" s="7">
        <f t="shared" si="30"/>
        <v>0</v>
      </c>
      <c r="L109" s="7">
        <f t="shared" si="30"/>
        <v>0</v>
      </c>
      <c r="M109" s="7">
        <f t="shared" si="30"/>
        <v>0</v>
      </c>
      <c r="N109" s="7">
        <f t="shared" si="30"/>
        <v>0</v>
      </c>
      <c r="O109" s="7">
        <f t="shared" si="30"/>
        <v>0</v>
      </c>
      <c r="P109" s="7">
        <f t="shared" si="30"/>
        <v>0</v>
      </c>
      <c r="Q109" s="7">
        <f t="shared" si="30"/>
        <v>0</v>
      </c>
      <c r="R109" s="7">
        <f t="shared" si="30"/>
        <v>0</v>
      </c>
      <c r="S109" s="7">
        <f t="shared" si="30"/>
        <v>0</v>
      </c>
      <c r="T109" s="7">
        <f t="shared" si="30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148467.617</v>
      </c>
      <c r="D112" s="7">
        <f t="shared" ref="D112:T112" si="31">D46</f>
        <v>34686.536</v>
      </c>
      <c r="E112" s="7">
        <f t="shared" si="31"/>
        <v>21696.243999999999</v>
      </c>
      <c r="F112" s="7">
        <f t="shared" si="31"/>
        <v>28460.988000000001</v>
      </c>
      <c r="G112" s="7">
        <f t="shared" si="31"/>
        <v>42606.745000000003</v>
      </c>
      <c r="H112" s="7">
        <f t="shared" si="31"/>
        <v>12538.918</v>
      </c>
      <c r="I112" s="7">
        <f t="shared" si="31"/>
        <v>38014.904000000002</v>
      </c>
      <c r="J112" s="7">
        <f t="shared" si="31"/>
        <v>55391.77</v>
      </c>
      <c r="K112" s="7">
        <f t="shared" si="31"/>
        <v>211915.47500000003</v>
      </c>
      <c r="L112" s="7">
        <f t="shared" si="31"/>
        <v>17712.046999999999</v>
      </c>
      <c r="M112" s="7">
        <f t="shared" si="31"/>
        <v>57967.478999999999</v>
      </c>
      <c r="N112" s="7">
        <f t="shared" si="31"/>
        <v>210812.90400000001</v>
      </c>
      <c r="O112" s="7">
        <f t="shared" si="31"/>
        <v>28526.935000000001</v>
      </c>
      <c r="P112" s="7">
        <f t="shared" si="31"/>
        <v>19017.602999999999</v>
      </c>
      <c r="Q112" s="7">
        <f t="shared" si="31"/>
        <v>8032.4589999999998</v>
      </c>
      <c r="R112" s="7">
        <f t="shared" si="31"/>
        <v>105077.178</v>
      </c>
      <c r="S112" s="7">
        <f t="shared" si="31"/>
        <v>68897.002999999997</v>
      </c>
      <c r="T112" s="7">
        <f t="shared" si="31"/>
        <v>1113851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4"/>
  <sheetViews>
    <sheetView zoomScale="126" zoomScaleNormal="126" zoomScalePageLayoutView="126" workbookViewId="0">
      <pane xSplit="15520" topLeftCell="Q1" activePane="topRight"/>
      <selection activeCell="F106" sqref="F106"/>
      <selection pane="topRight" activeCell="S108" sqref="S108"/>
    </sheetView>
  </sheetViews>
  <sheetFormatPr baseColWidth="10" defaultRowHeight="15" x14ac:dyDescent="0"/>
  <cols>
    <col min="1" max="1" width="3.5" customWidth="1"/>
    <col min="2" max="2" width="16.6640625" customWidth="1"/>
  </cols>
  <sheetData>
    <row r="2" spans="2:22">
      <c r="B2" t="s">
        <v>115</v>
      </c>
    </row>
    <row r="4" spans="2:22">
      <c r="B4" s="12" t="s">
        <v>127</v>
      </c>
    </row>
    <row r="5" spans="2:22">
      <c r="B5" s="12" t="s">
        <v>128</v>
      </c>
    </row>
    <row r="7" spans="2:22">
      <c r="B7" t="s">
        <v>117</v>
      </c>
    </row>
    <row r="8" spans="2:22">
      <c r="B8" t="s">
        <v>120</v>
      </c>
    </row>
    <row r="9" spans="2:22">
      <c r="S9" s="22"/>
      <c r="T9" s="22" t="s">
        <v>155</v>
      </c>
      <c r="U9" s="22" t="s">
        <v>156</v>
      </c>
    </row>
    <row r="10" spans="2:22" s="5" customFormat="1">
      <c r="C10" s="5">
        <v>2000</v>
      </c>
      <c r="D10" s="5">
        <f>C10+1</f>
        <v>2001</v>
      </c>
      <c r="E10" s="5">
        <f t="shared" ref="E10:U10" si="0">D10+1</f>
        <v>2002</v>
      </c>
      <c r="F10" s="5">
        <f t="shared" si="0"/>
        <v>2003</v>
      </c>
      <c r="G10" s="5">
        <f t="shared" si="0"/>
        <v>2004</v>
      </c>
      <c r="H10" s="5">
        <f t="shared" si="0"/>
        <v>2005</v>
      </c>
      <c r="I10" s="5">
        <f t="shared" si="0"/>
        <v>2006</v>
      </c>
      <c r="J10" s="5">
        <f t="shared" si="0"/>
        <v>2007</v>
      </c>
      <c r="K10" s="5">
        <f t="shared" si="0"/>
        <v>2008</v>
      </c>
      <c r="L10" s="5">
        <f t="shared" si="0"/>
        <v>2009</v>
      </c>
      <c r="M10" s="5">
        <f t="shared" si="0"/>
        <v>2010</v>
      </c>
      <c r="N10" s="5">
        <f t="shared" si="0"/>
        <v>2011</v>
      </c>
      <c r="O10" s="5">
        <f t="shared" si="0"/>
        <v>2012</v>
      </c>
      <c r="P10" s="5">
        <f t="shared" si="0"/>
        <v>2013</v>
      </c>
      <c r="Q10" s="5">
        <f t="shared" si="0"/>
        <v>2014</v>
      </c>
      <c r="R10" s="5">
        <f t="shared" si="0"/>
        <v>2015</v>
      </c>
      <c r="S10" s="5">
        <f t="shared" si="0"/>
        <v>2016</v>
      </c>
      <c r="T10" s="5">
        <f t="shared" si="0"/>
        <v>2017</v>
      </c>
      <c r="U10" s="5">
        <f t="shared" si="0"/>
        <v>2018</v>
      </c>
      <c r="V10" s="26"/>
    </row>
    <row r="11" spans="2:22">
      <c r="B11" t="s">
        <v>0</v>
      </c>
      <c r="C11" s="7">
        <v>13143</v>
      </c>
      <c r="D11" s="7">
        <v>14226</v>
      </c>
      <c r="E11" s="7">
        <v>15504</v>
      </c>
      <c r="F11" s="7">
        <v>17301</v>
      </c>
      <c r="G11" s="7">
        <v>21952</v>
      </c>
      <c r="H11" s="7">
        <v>21388</v>
      </c>
      <c r="I11" s="7">
        <v>23795</v>
      </c>
      <c r="J11" s="7">
        <v>26189</v>
      </c>
      <c r="K11" s="7">
        <v>27125</v>
      </c>
      <c r="L11" s="7">
        <v>27628</v>
      </c>
      <c r="M11" s="7">
        <v>22333</v>
      </c>
      <c r="N11" s="7">
        <v>17856</v>
      </c>
      <c r="O11" s="7">
        <v>22287</v>
      </c>
      <c r="P11" s="7">
        <v>22109</v>
      </c>
      <c r="Q11" s="7">
        <v>21756</v>
      </c>
      <c r="R11" s="7">
        <v>22318</v>
      </c>
      <c r="S11" s="7">
        <v>23110</v>
      </c>
      <c r="T11" s="7">
        <v>24264</v>
      </c>
      <c r="U11" s="7">
        <v>25410</v>
      </c>
      <c r="V11" s="26"/>
    </row>
    <row r="12" spans="2:22">
      <c r="B12" t="s">
        <v>1</v>
      </c>
      <c r="C12" s="7">
        <v>1434</v>
      </c>
      <c r="D12" s="7">
        <v>1627</v>
      </c>
      <c r="E12" s="7">
        <v>2568</v>
      </c>
      <c r="F12" s="7">
        <v>3007</v>
      </c>
      <c r="G12" s="7">
        <v>3232</v>
      </c>
      <c r="H12" s="7">
        <v>3772</v>
      </c>
      <c r="I12" s="7">
        <v>4140</v>
      </c>
      <c r="J12" s="7">
        <v>4455</v>
      </c>
      <c r="K12" s="7">
        <v>4630</v>
      </c>
      <c r="L12" s="7">
        <v>4816</v>
      </c>
      <c r="M12" s="7">
        <v>4075</v>
      </c>
      <c r="N12" s="7">
        <v>3415</v>
      </c>
      <c r="O12" s="7">
        <v>4054</v>
      </c>
      <c r="P12" s="7">
        <v>3982</v>
      </c>
      <c r="Q12" s="7">
        <v>3961</v>
      </c>
      <c r="R12" s="7">
        <v>3971</v>
      </c>
      <c r="S12" s="7">
        <v>4284</v>
      </c>
      <c r="T12" s="7">
        <v>4535</v>
      </c>
      <c r="U12" s="7">
        <v>4903</v>
      </c>
      <c r="V12" s="26"/>
    </row>
    <row r="13" spans="2:22">
      <c r="B13" t="s">
        <v>2</v>
      </c>
      <c r="C13" s="7">
        <v>1165</v>
      </c>
      <c r="D13" s="7">
        <v>1667</v>
      </c>
      <c r="E13" s="7">
        <v>2383</v>
      </c>
      <c r="F13" s="7">
        <v>2809</v>
      </c>
      <c r="G13" s="7">
        <v>3062</v>
      </c>
      <c r="H13" s="7">
        <v>3378</v>
      </c>
      <c r="I13" s="7">
        <v>3646</v>
      </c>
      <c r="J13" s="7">
        <v>3962</v>
      </c>
      <c r="K13" s="7">
        <v>4049</v>
      </c>
      <c r="L13" s="7">
        <v>4220</v>
      </c>
      <c r="M13" s="7">
        <v>3590</v>
      </c>
      <c r="N13" s="7">
        <v>2879</v>
      </c>
      <c r="O13" s="7">
        <v>3470</v>
      </c>
      <c r="P13" s="7">
        <v>3514</v>
      </c>
      <c r="Q13" s="7">
        <v>3450</v>
      </c>
      <c r="R13" s="7">
        <v>3509</v>
      </c>
      <c r="S13" s="7">
        <v>3608</v>
      </c>
      <c r="T13" s="7">
        <v>3728</v>
      </c>
      <c r="U13" s="7">
        <v>3886</v>
      </c>
      <c r="V13" s="26"/>
    </row>
    <row r="14" spans="2:22">
      <c r="B14" t="s">
        <v>3</v>
      </c>
      <c r="C14" s="7">
        <v>925</v>
      </c>
      <c r="D14" s="7">
        <v>946</v>
      </c>
      <c r="E14" s="7">
        <v>1322</v>
      </c>
      <c r="F14" s="7">
        <v>1881</v>
      </c>
      <c r="G14" s="7">
        <v>1920</v>
      </c>
      <c r="H14" s="7">
        <v>2289</v>
      </c>
      <c r="I14" s="7">
        <v>2714</v>
      </c>
      <c r="J14" s="7">
        <v>2770</v>
      </c>
      <c r="K14" s="7">
        <v>2572</v>
      </c>
      <c r="L14" s="7">
        <v>2879</v>
      </c>
      <c r="M14" s="7">
        <v>2395</v>
      </c>
      <c r="N14" s="7">
        <v>2086</v>
      </c>
      <c r="O14" s="7">
        <v>2643</v>
      </c>
      <c r="P14" s="7">
        <v>2773</v>
      </c>
      <c r="Q14" s="7">
        <v>2651</v>
      </c>
      <c r="R14" s="7">
        <v>2829</v>
      </c>
      <c r="S14" s="7">
        <v>3136</v>
      </c>
      <c r="T14" s="7">
        <v>3476</v>
      </c>
      <c r="U14" s="7">
        <v>3657</v>
      </c>
      <c r="V14" s="26"/>
    </row>
    <row r="15" spans="2:22">
      <c r="B15" t="s">
        <v>4</v>
      </c>
      <c r="C15" s="7">
        <v>3529</v>
      </c>
      <c r="D15" s="7">
        <v>3892</v>
      </c>
      <c r="E15" s="7">
        <v>4230</v>
      </c>
      <c r="F15" s="7">
        <v>4415</v>
      </c>
      <c r="G15" s="7">
        <v>4815</v>
      </c>
      <c r="H15" s="7">
        <v>5370</v>
      </c>
      <c r="I15" s="7">
        <v>5594</v>
      </c>
      <c r="J15" s="7">
        <v>6112</v>
      </c>
      <c r="K15" s="7">
        <v>6226</v>
      </c>
      <c r="L15" s="7">
        <v>6543</v>
      </c>
      <c r="M15" s="7">
        <v>5147</v>
      </c>
      <c r="N15" s="7">
        <v>4510</v>
      </c>
      <c r="O15" s="7">
        <v>5299</v>
      </c>
      <c r="P15" s="7">
        <v>5371</v>
      </c>
      <c r="Q15" s="7">
        <v>5492</v>
      </c>
      <c r="R15" s="7">
        <v>5637</v>
      </c>
      <c r="S15" s="7">
        <v>5872</v>
      </c>
      <c r="T15" s="7">
        <v>6570</v>
      </c>
      <c r="U15" s="7">
        <v>7493</v>
      </c>
      <c r="V15" s="26"/>
    </row>
    <row r="16" spans="2:22">
      <c r="B16" t="s">
        <v>5</v>
      </c>
      <c r="C16" s="7">
        <v>818</v>
      </c>
      <c r="D16" s="7">
        <v>877</v>
      </c>
      <c r="E16" s="7">
        <v>1246</v>
      </c>
      <c r="F16" s="7">
        <v>1632</v>
      </c>
      <c r="G16" s="7">
        <v>1780</v>
      </c>
      <c r="H16" s="7">
        <v>1977</v>
      </c>
      <c r="I16" s="7">
        <v>2079</v>
      </c>
      <c r="J16" s="7">
        <v>2318</v>
      </c>
      <c r="K16" s="7">
        <v>2351</v>
      </c>
      <c r="L16" s="7">
        <v>2396</v>
      </c>
      <c r="M16" s="7">
        <v>1922</v>
      </c>
      <c r="N16" s="7">
        <v>1700</v>
      </c>
      <c r="O16" s="7">
        <v>2052</v>
      </c>
      <c r="P16" s="7">
        <v>2137</v>
      </c>
      <c r="Q16" s="7">
        <v>2056</v>
      </c>
      <c r="R16" s="7">
        <v>2114</v>
      </c>
      <c r="S16" s="7">
        <v>2072</v>
      </c>
      <c r="T16" s="7">
        <v>2237</v>
      </c>
      <c r="U16" s="7">
        <v>2346</v>
      </c>
      <c r="V16" s="26"/>
    </row>
    <row r="17" spans="2:22">
      <c r="B17" t="s">
        <v>6</v>
      </c>
      <c r="C17" s="7">
        <v>2019</v>
      </c>
      <c r="D17" s="7">
        <v>2172</v>
      </c>
      <c r="E17" s="7">
        <v>3318</v>
      </c>
      <c r="F17" s="7">
        <v>4354</v>
      </c>
      <c r="G17" s="7">
        <v>4513</v>
      </c>
      <c r="H17" s="7">
        <v>5185</v>
      </c>
      <c r="I17" s="7">
        <v>5861</v>
      </c>
      <c r="J17" s="7">
        <v>6499</v>
      </c>
      <c r="K17" s="7">
        <v>6629</v>
      </c>
      <c r="L17" s="7">
        <v>6772</v>
      </c>
      <c r="M17" s="7">
        <v>5738</v>
      </c>
      <c r="N17" s="7">
        <v>4513</v>
      </c>
      <c r="O17" s="7">
        <v>5831</v>
      </c>
      <c r="P17" s="7">
        <v>5875</v>
      </c>
      <c r="Q17" s="7">
        <v>5602</v>
      </c>
      <c r="R17" s="7">
        <v>5724</v>
      </c>
      <c r="S17" s="7">
        <v>5816</v>
      </c>
      <c r="T17" s="7">
        <v>6109</v>
      </c>
      <c r="U17" s="7">
        <v>6512</v>
      </c>
      <c r="V17" s="26"/>
    </row>
    <row r="18" spans="2:22">
      <c r="B18" t="s">
        <v>7</v>
      </c>
      <c r="C18" s="7">
        <v>3608</v>
      </c>
      <c r="D18" s="7">
        <v>3951</v>
      </c>
      <c r="E18" s="7">
        <v>5303</v>
      </c>
      <c r="F18" s="7">
        <v>6320</v>
      </c>
      <c r="G18" s="7">
        <v>6966</v>
      </c>
      <c r="H18" s="7">
        <v>7604</v>
      </c>
      <c r="I18" s="7">
        <v>8262</v>
      </c>
      <c r="J18" s="7">
        <v>8720</v>
      </c>
      <c r="K18" s="7">
        <v>8958</v>
      </c>
      <c r="L18" s="7">
        <v>9127</v>
      </c>
      <c r="M18" s="7">
        <v>7561</v>
      </c>
      <c r="N18" s="7">
        <v>6105</v>
      </c>
      <c r="O18" s="7">
        <v>7674</v>
      </c>
      <c r="P18" s="7">
        <v>7638</v>
      </c>
      <c r="Q18" s="7">
        <v>7458</v>
      </c>
      <c r="R18" s="7">
        <v>7715</v>
      </c>
      <c r="S18" s="7">
        <v>7885</v>
      </c>
      <c r="T18" s="7">
        <v>8151</v>
      </c>
      <c r="U18" s="7">
        <v>8572</v>
      </c>
      <c r="V18" s="26"/>
    </row>
    <row r="19" spans="2:22">
      <c r="B19" t="s">
        <v>8</v>
      </c>
      <c r="C19" s="7">
        <v>12094</v>
      </c>
      <c r="D19" s="7">
        <v>12834</v>
      </c>
      <c r="E19" s="7">
        <v>14023</v>
      </c>
      <c r="F19" s="7">
        <v>15297</v>
      </c>
      <c r="G19" s="7">
        <v>17489</v>
      </c>
      <c r="H19" s="7">
        <v>19725</v>
      </c>
      <c r="I19" s="7">
        <v>22163</v>
      </c>
      <c r="J19" s="7">
        <v>23433</v>
      </c>
      <c r="K19" s="7">
        <v>23399</v>
      </c>
      <c r="L19" s="7">
        <v>26558</v>
      </c>
      <c r="M19" s="7">
        <v>23137</v>
      </c>
      <c r="N19" s="7">
        <v>20120</v>
      </c>
      <c r="O19" s="7">
        <v>22544</v>
      </c>
      <c r="P19" s="7">
        <v>22742</v>
      </c>
      <c r="Q19" s="7">
        <v>22035</v>
      </c>
      <c r="R19" s="7">
        <v>22672</v>
      </c>
      <c r="S19" s="7">
        <v>25248</v>
      </c>
      <c r="T19" s="7">
        <v>26751</v>
      </c>
      <c r="U19" s="7">
        <v>27502</v>
      </c>
      <c r="V19" s="26"/>
    </row>
    <row r="20" spans="2:22">
      <c r="B20" t="s">
        <v>9</v>
      </c>
      <c r="C20" s="7">
        <v>1429</v>
      </c>
      <c r="D20" s="7">
        <v>1552</v>
      </c>
      <c r="E20" s="7">
        <v>2807</v>
      </c>
      <c r="F20" s="7">
        <v>2980</v>
      </c>
      <c r="G20" s="7">
        <v>3122</v>
      </c>
      <c r="H20" s="7">
        <v>3639</v>
      </c>
      <c r="I20" s="7">
        <v>3864</v>
      </c>
      <c r="J20" s="7">
        <v>4229</v>
      </c>
      <c r="K20" s="7">
        <v>4312</v>
      </c>
      <c r="L20" s="7">
        <v>4396</v>
      </c>
      <c r="M20" s="7">
        <v>3739</v>
      </c>
      <c r="N20" s="7">
        <v>2930</v>
      </c>
      <c r="O20" s="7">
        <v>3757</v>
      </c>
      <c r="P20" s="7">
        <v>3787</v>
      </c>
      <c r="Q20" s="7">
        <v>3594</v>
      </c>
      <c r="R20" s="7">
        <v>3826</v>
      </c>
      <c r="S20" s="7">
        <v>3835</v>
      </c>
      <c r="T20" s="7">
        <v>3986</v>
      </c>
      <c r="U20" s="7">
        <v>4253</v>
      </c>
      <c r="V20" s="26"/>
    </row>
    <row r="21" spans="2:22">
      <c r="B21" t="s">
        <v>10</v>
      </c>
      <c r="C21" s="7">
        <v>5747</v>
      </c>
      <c r="D21" s="7">
        <v>6210</v>
      </c>
      <c r="E21" s="7">
        <v>6795</v>
      </c>
      <c r="F21" s="7">
        <v>7067</v>
      </c>
      <c r="G21" s="7">
        <v>7606</v>
      </c>
      <c r="H21" s="7">
        <v>8413</v>
      </c>
      <c r="I21" s="7">
        <v>8947</v>
      </c>
      <c r="J21" s="7">
        <v>9731</v>
      </c>
      <c r="K21" s="7">
        <v>10266</v>
      </c>
      <c r="L21" s="7">
        <v>10323</v>
      </c>
      <c r="M21" s="7">
        <v>8317</v>
      </c>
      <c r="N21" s="7">
        <v>6892</v>
      </c>
      <c r="O21" s="7">
        <v>8408</v>
      </c>
      <c r="P21" s="7">
        <v>8532</v>
      </c>
      <c r="Q21" s="7">
        <v>8288</v>
      </c>
      <c r="R21" s="7">
        <v>8857</v>
      </c>
      <c r="S21" s="7">
        <v>8836</v>
      </c>
      <c r="T21" s="7">
        <v>9190</v>
      </c>
      <c r="U21" s="7">
        <v>9677</v>
      </c>
      <c r="V21" s="26"/>
    </row>
    <row r="22" spans="2:22">
      <c r="B22" t="s">
        <v>32</v>
      </c>
      <c r="C22" s="7">
        <v>6323</v>
      </c>
      <c r="D22" s="7">
        <v>6682</v>
      </c>
      <c r="E22" s="7">
        <v>10745</v>
      </c>
      <c r="F22" s="7">
        <v>12516</v>
      </c>
      <c r="G22" s="7">
        <v>14136</v>
      </c>
      <c r="H22" s="7">
        <v>15815</v>
      </c>
      <c r="I22" s="7">
        <v>17436</v>
      </c>
      <c r="J22" s="7">
        <v>18480</v>
      </c>
      <c r="K22" s="7">
        <v>18254</v>
      </c>
      <c r="L22" s="7">
        <v>19531</v>
      </c>
      <c r="M22" s="7">
        <v>17394</v>
      </c>
      <c r="N22" s="7">
        <v>15566</v>
      </c>
      <c r="O22" s="7">
        <v>17241</v>
      </c>
      <c r="P22" s="7">
        <v>16248</v>
      </c>
      <c r="Q22" s="7">
        <v>15882</v>
      </c>
      <c r="R22" s="7">
        <v>16470</v>
      </c>
      <c r="S22" s="7">
        <v>17945</v>
      </c>
      <c r="T22" s="7">
        <v>19066</v>
      </c>
      <c r="U22" s="7">
        <v>20059</v>
      </c>
      <c r="V22" s="26"/>
    </row>
    <row r="23" spans="2:22">
      <c r="B23" t="s">
        <v>35</v>
      </c>
      <c r="C23" s="7">
        <v>1413</v>
      </c>
      <c r="D23" s="7">
        <v>1499</v>
      </c>
      <c r="E23" s="7">
        <v>2447</v>
      </c>
      <c r="F23" s="7">
        <v>2729</v>
      </c>
      <c r="G23" s="7">
        <v>3089</v>
      </c>
      <c r="H23" s="7">
        <v>3630</v>
      </c>
      <c r="I23" s="7">
        <v>4056</v>
      </c>
      <c r="J23" s="7">
        <v>4308</v>
      </c>
      <c r="K23" s="7">
        <v>4252</v>
      </c>
      <c r="L23" s="7">
        <v>4623</v>
      </c>
      <c r="M23" s="7">
        <v>3728</v>
      </c>
      <c r="N23" s="7">
        <v>3095</v>
      </c>
      <c r="O23" s="7">
        <v>3856</v>
      </c>
      <c r="P23" s="7">
        <v>3930</v>
      </c>
      <c r="Q23" s="7">
        <v>3838</v>
      </c>
      <c r="R23" s="7">
        <v>3923</v>
      </c>
      <c r="S23" s="7">
        <v>4174</v>
      </c>
      <c r="T23" s="7">
        <v>4416</v>
      </c>
      <c r="U23" s="7">
        <v>4624</v>
      </c>
      <c r="V23" s="26"/>
    </row>
    <row r="24" spans="2:22">
      <c r="B24" t="s">
        <v>31</v>
      </c>
      <c r="C24" s="7">
        <v>1821</v>
      </c>
      <c r="D24" s="7">
        <v>1761</v>
      </c>
      <c r="E24" s="7">
        <v>2051</v>
      </c>
      <c r="F24" s="7">
        <v>2090</v>
      </c>
      <c r="G24" s="7">
        <v>2194</v>
      </c>
      <c r="H24" s="7">
        <v>2489</v>
      </c>
      <c r="I24" s="7">
        <v>2932</v>
      </c>
      <c r="J24" s="7">
        <v>2954</v>
      </c>
      <c r="K24" s="7">
        <v>2237</v>
      </c>
      <c r="L24" s="7">
        <v>2591</v>
      </c>
      <c r="M24" s="7">
        <v>2674</v>
      </c>
      <c r="N24" s="7">
        <v>2625</v>
      </c>
      <c r="O24" s="7">
        <v>2567</v>
      </c>
      <c r="P24" s="7">
        <v>2528</v>
      </c>
      <c r="Q24" s="7">
        <v>2637</v>
      </c>
      <c r="R24" s="7">
        <v>2558</v>
      </c>
      <c r="S24" s="7">
        <v>2661</v>
      </c>
      <c r="T24" s="7">
        <v>3262</v>
      </c>
      <c r="U24" s="7">
        <v>3224</v>
      </c>
      <c r="V24" s="26"/>
    </row>
    <row r="25" spans="2:22">
      <c r="B25" t="s">
        <v>14</v>
      </c>
      <c r="C25" s="7">
        <v>384</v>
      </c>
      <c r="D25" s="7">
        <v>437</v>
      </c>
      <c r="E25" s="7">
        <v>670</v>
      </c>
      <c r="F25" s="7">
        <v>763</v>
      </c>
      <c r="G25" s="7">
        <v>840</v>
      </c>
      <c r="H25" s="7">
        <v>924</v>
      </c>
      <c r="I25" s="7">
        <v>1050</v>
      </c>
      <c r="J25" s="7">
        <v>1122</v>
      </c>
      <c r="K25" s="7">
        <v>1140</v>
      </c>
      <c r="L25" s="7">
        <v>1201</v>
      </c>
      <c r="M25" s="7">
        <v>972</v>
      </c>
      <c r="N25" s="7">
        <v>894</v>
      </c>
      <c r="O25" s="7">
        <v>1057</v>
      </c>
      <c r="P25" s="7">
        <v>1076</v>
      </c>
      <c r="Q25" s="7">
        <v>1056</v>
      </c>
      <c r="R25" s="7">
        <v>1097</v>
      </c>
      <c r="S25" s="7">
        <v>1132</v>
      </c>
      <c r="T25" s="7">
        <v>1158</v>
      </c>
      <c r="U25" s="7">
        <v>1212</v>
      </c>
      <c r="V25" s="26"/>
    </row>
    <row r="26" spans="2:22">
      <c r="B26" t="s">
        <v>33</v>
      </c>
      <c r="C26" s="7">
        <v>7038</v>
      </c>
      <c r="D26" s="7">
        <v>7653</v>
      </c>
      <c r="E26" s="7">
        <v>8683</v>
      </c>
      <c r="F26" s="7">
        <v>9375</v>
      </c>
      <c r="G26" s="7">
        <v>10555</v>
      </c>
      <c r="H26" s="7">
        <v>11983</v>
      </c>
      <c r="I26" s="7">
        <v>13515</v>
      </c>
      <c r="J26" s="7">
        <v>14485</v>
      </c>
      <c r="K26" s="7">
        <v>14200</v>
      </c>
      <c r="L26" s="7">
        <v>14780</v>
      </c>
      <c r="M26" s="7">
        <v>12454</v>
      </c>
      <c r="N26" s="7">
        <v>10564</v>
      </c>
      <c r="O26" s="7">
        <v>12478</v>
      </c>
      <c r="P26" s="7">
        <v>12580</v>
      </c>
      <c r="Q26" s="7">
        <v>12542</v>
      </c>
      <c r="R26" s="7">
        <v>12637</v>
      </c>
      <c r="S26" s="7">
        <v>13620</v>
      </c>
      <c r="T26" s="7">
        <v>14730</v>
      </c>
      <c r="U26" s="7">
        <v>15154</v>
      </c>
      <c r="V26" s="26"/>
    </row>
    <row r="27" spans="2:22">
      <c r="B27" t="s">
        <v>16</v>
      </c>
      <c r="C27" s="7">
        <v>5401</v>
      </c>
      <c r="D27" s="7">
        <v>5620</v>
      </c>
      <c r="E27" s="7">
        <v>5960</v>
      </c>
      <c r="F27" s="7">
        <v>6165</v>
      </c>
      <c r="G27" s="7">
        <v>6561</v>
      </c>
      <c r="H27" s="7">
        <v>7458</v>
      </c>
      <c r="I27" s="7">
        <v>8188</v>
      </c>
      <c r="J27" s="7">
        <v>9080</v>
      </c>
      <c r="K27" s="7">
        <v>8505</v>
      </c>
      <c r="L27" s="7">
        <v>7554</v>
      </c>
      <c r="M27" s="7">
        <v>8337</v>
      </c>
      <c r="N27" s="7">
        <v>8233</v>
      </c>
      <c r="O27" s="7">
        <v>8922</v>
      </c>
      <c r="P27" s="7">
        <v>8629</v>
      </c>
      <c r="Q27" s="7">
        <v>8941</v>
      </c>
      <c r="R27" s="7">
        <v>9232</v>
      </c>
      <c r="S27" s="7">
        <v>9511</v>
      </c>
      <c r="T27" s="7">
        <v>11276</v>
      </c>
      <c r="U27" s="7">
        <v>10861</v>
      </c>
      <c r="V27" s="26"/>
    </row>
    <row r="28" spans="2:22">
      <c r="B28" t="s">
        <v>34</v>
      </c>
      <c r="C28" s="7">
        <v>68291</v>
      </c>
      <c r="D28" s="7">
        <v>73606</v>
      </c>
      <c r="E28" s="7">
        <v>90055</v>
      </c>
      <c r="F28" s="7">
        <v>100701</v>
      </c>
      <c r="G28" s="7">
        <v>113832</v>
      </c>
      <c r="H28" s="7">
        <v>125039</v>
      </c>
      <c r="I28" s="7">
        <v>138242</v>
      </c>
      <c r="J28" s="7">
        <v>148847</v>
      </c>
      <c r="K28" s="7">
        <v>149105</v>
      </c>
      <c r="L28" s="7">
        <v>155938</v>
      </c>
      <c r="M28" s="7">
        <v>133513</v>
      </c>
      <c r="N28" s="7">
        <v>113983</v>
      </c>
      <c r="O28" s="7">
        <v>134140</v>
      </c>
      <c r="P28" s="7">
        <v>133451</v>
      </c>
      <c r="Q28" s="7">
        <v>131239</v>
      </c>
      <c r="R28" s="7">
        <v>135089</v>
      </c>
      <c r="S28" s="7">
        <v>142745</v>
      </c>
      <c r="T28" s="7">
        <v>152905</v>
      </c>
      <c r="U28" s="7">
        <v>159345</v>
      </c>
      <c r="V28" s="26"/>
    </row>
    <row r="29" spans="2:22">
      <c r="B29" t="s">
        <v>116</v>
      </c>
      <c r="C29" s="7">
        <f>SUM(C11:C27)-C28</f>
        <v>0</v>
      </c>
      <c r="D29" s="7">
        <f t="shared" ref="D29:U29" si="1">SUM(D11:D27)-D28</f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>
        <f t="shared" si="1"/>
        <v>0</v>
      </c>
      <c r="K29" s="7">
        <f t="shared" si="1"/>
        <v>0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</row>
    <row r="31" spans="2:22">
      <c r="B31" s="14" t="s">
        <v>137</v>
      </c>
    </row>
    <row r="33" spans="2:21">
      <c r="B33" s="3" t="s">
        <v>96</v>
      </c>
    </row>
    <row r="34" spans="2:21">
      <c r="B34" t="s">
        <v>120</v>
      </c>
    </row>
    <row r="36" spans="2:21">
      <c r="B36" s="5"/>
      <c r="C36" s="5">
        <v>2000</v>
      </c>
      <c r="D36" s="5">
        <f>C36+1</f>
        <v>2001</v>
      </c>
      <c r="E36" s="5">
        <f t="shared" ref="E36" si="2">D36+1</f>
        <v>2002</v>
      </c>
      <c r="F36" s="5">
        <f t="shared" ref="F36" si="3">E36+1</f>
        <v>2003</v>
      </c>
      <c r="G36" s="5">
        <f t="shared" ref="G36" si="4">F36+1</f>
        <v>2004</v>
      </c>
      <c r="H36" s="5">
        <f t="shared" ref="H36" si="5">G36+1</f>
        <v>2005</v>
      </c>
      <c r="I36" s="5">
        <f t="shared" ref="I36" si="6">H36+1</f>
        <v>2006</v>
      </c>
      <c r="J36" s="5">
        <f t="shared" ref="J36" si="7">I36+1</f>
        <v>2007</v>
      </c>
      <c r="K36" s="5">
        <f t="shared" ref="K36" si="8">J36+1</f>
        <v>2008</v>
      </c>
      <c r="L36" s="5">
        <f t="shared" ref="L36" si="9">K36+1</f>
        <v>2009</v>
      </c>
      <c r="M36" s="5">
        <f t="shared" ref="M36" si="10">L36+1</f>
        <v>2010</v>
      </c>
      <c r="N36" s="5">
        <f t="shared" ref="N36" si="11">M36+1</f>
        <v>2011</v>
      </c>
      <c r="O36" s="5">
        <f t="shared" ref="O36" si="12">N36+1</f>
        <v>2012</v>
      </c>
      <c r="P36" s="5">
        <f t="shared" ref="P36" si="13">O36+1</f>
        <v>2013</v>
      </c>
      <c r="Q36" s="5">
        <f t="shared" ref="Q36:U36" si="14">P36+1</f>
        <v>2014</v>
      </c>
      <c r="R36" s="5">
        <f t="shared" si="14"/>
        <v>2015</v>
      </c>
      <c r="S36" s="5">
        <f t="shared" si="14"/>
        <v>2016</v>
      </c>
      <c r="T36" s="5">
        <f t="shared" si="14"/>
        <v>2017</v>
      </c>
      <c r="U36" s="5">
        <f t="shared" si="14"/>
        <v>2018</v>
      </c>
    </row>
    <row r="37" spans="2:21">
      <c r="B37" t="s">
        <v>0</v>
      </c>
      <c r="C37" s="7">
        <v>1138</v>
      </c>
      <c r="D37" s="7">
        <v>1468</v>
      </c>
      <c r="E37" s="7">
        <v>3279</v>
      </c>
      <c r="F37" s="7">
        <v>4082</v>
      </c>
      <c r="G37" s="7">
        <v>5235</v>
      </c>
      <c r="H37" s="7">
        <v>6046</v>
      </c>
      <c r="I37" s="7">
        <v>6794</v>
      </c>
      <c r="J37" s="7">
        <v>7235</v>
      </c>
      <c r="K37" s="7">
        <v>6420</v>
      </c>
      <c r="L37" s="7">
        <v>6312</v>
      </c>
      <c r="M37" s="7">
        <v>5553</v>
      </c>
      <c r="N37" s="7">
        <v>6062</v>
      </c>
      <c r="O37" s="7">
        <v>7461</v>
      </c>
      <c r="P37" s="7">
        <v>6091</v>
      </c>
      <c r="Q37" s="7">
        <v>5950</v>
      </c>
      <c r="R37" s="7">
        <v>6415</v>
      </c>
      <c r="S37" s="7">
        <v>6875</v>
      </c>
      <c r="T37" s="7">
        <v>7423</v>
      </c>
      <c r="U37" s="7">
        <v>7532</v>
      </c>
    </row>
    <row r="38" spans="2:21">
      <c r="B38" t="s">
        <v>1</v>
      </c>
      <c r="C38" s="7">
        <v>492</v>
      </c>
      <c r="D38" s="7">
        <v>516</v>
      </c>
      <c r="E38" s="7">
        <v>841</v>
      </c>
      <c r="F38" s="7">
        <v>992</v>
      </c>
      <c r="G38" s="7">
        <v>1144</v>
      </c>
      <c r="H38" s="7">
        <v>1352</v>
      </c>
      <c r="I38" s="7">
        <v>1561</v>
      </c>
      <c r="J38" s="7">
        <v>1626</v>
      </c>
      <c r="K38" s="7">
        <v>1581</v>
      </c>
      <c r="L38" s="7">
        <v>1626</v>
      </c>
      <c r="M38" s="7">
        <v>1418</v>
      </c>
      <c r="N38" s="7">
        <v>1529</v>
      </c>
      <c r="O38" s="7">
        <v>1880</v>
      </c>
      <c r="P38" s="7">
        <v>1393</v>
      </c>
      <c r="Q38" s="7">
        <v>1388</v>
      </c>
      <c r="R38" s="7">
        <v>1518</v>
      </c>
      <c r="S38" s="7">
        <v>1670</v>
      </c>
      <c r="T38" s="7">
        <v>1850</v>
      </c>
      <c r="U38" s="7">
        <v>1945</v>
      </c>
    </row>
    <row r="39" spans="2:21">
      <c r="B39" t="s">
        <v>2</v>
      </c>
      <c r="C39" s="7">
        <v>394</v>
      </c>
      <c r="D39" s="7">
        <v>377</v>
      </c>
      <c r="E39" s="7">
        <v>500</v>
      </c>
      <c r="F39" s="7">
        <v>703</v>
      </c>
      <c r="G39" s="7">
        <v>844</v>
      </c>
      <c r="H39" s="7">
        <v>896</v>
      </c>
      <c r="I39" s="7">
        <v>1023</v>
      </c>
      <c r="J39" s="7">
        <v>1117</v>
      </c>
      <c r="K39" s="7">
        <v>1098</v>
      </c>
      <c r="L39" s="7">
        <v>1124</v>
      </c>
      <c r="M39" s="7">
        <v>1071</v>
      </c>
      <c r="N39" s="7">
        <v>1215</v>
      </c>
      <c r="O39" s="7">
        <v>1516</v>
      </c>
      <c r="P39" s="7">
        <v>1258</v>
      </c>
      <c r="Q39" s="7">
        <v>1211</v>
      </c>
      <c r="R39" s="7">
        <v>1263</v>
      </c>
      <c r="S39" s="7">
        <v>1295</v>
      </c>
      <c r="T39" s="7">
        <v>1324</v>
      </c>
      <c r="U39" s="7">
        <v>1319</v>
      </c>
    </row>
    <row r="40" spans="2:21">
      <c r="B40" t="s">
        <v>3</v>
      </c>
      <c r="C40" s="7">
        <v>489</v>
      </c>
      <c r="D40" s="7">
        <v>494</v>
      </c>
      <c r="E40" s="7">
        <v>716</v>
      </c>
      <c r="F40" s="7">
        <v>846</v>
      </c>
      <c r="G40" s="7">
        <v>979</v>
      </c>
      <c r="H40" s="7">
        <v>1202</v>
      </c>
      <c r="I40" s="7">
        <v>1407</v>
      </c>
      <c r="J40" s="7">
        <v>1455</v>
      </c>
      <c r="K40" s="7">
        <v>1282</v>
      </c>
      <c r="L40" s="7">
        <v>1209</v>
      </c>
      <c r="M40" s="7">
        <v>1073</v>
      </c>
      <c r="N40" s="7">
        <v>1153</v>
      </c>
      <c r="O40" s="7">
        <v>1434</v>
      </c>
      <c r="P40" s="7">
        <v>1204</v>
      </c>
      <c r="Q40" s="7">
        <v>1318</v>
      </c>
      <c r="R40" s="7">
        <v>1520</v>
      </c>
      <c r="S40" s="7">
        <v>1751</v>
      </c>
      <c r="T40" s="7">
        <v>2034</v>
      </c>
      <c r="U40" s="7">
        <v>2237</v>
      </c>
    </row>
    <row r="41" spans="2:21">
      <c r="B41" t="s">
        <v>4</v>
      </c>
      <c r="C41" s="7">
        <v>1250</v>
      </c>
      <c r="D41" s="7">
        <v>1312</v>
      </c>
      <c r="E41" s="7">
        <v>1572</v>
      </c>
      <c r="F41" s="7">
        <v>1681</v>
      </c>
      <c r="G41" s="7">
        <v>1909</v>
      </c>
      <c r="H41" s="7">
        <v>2163</v>
      </c>
      <c r="I41" s="7">
        <v>2266</v>
      </c>
      <c r="J41" s="7">
        <v>2461</v>
      </c>
      <c r="K41" s="7">
        <v>2274</v>
      </c>
      <c r="L41" s="7">
        <v>2072</v>
      </c>
      <c r="M41" s="7">
        <v>1873</v>
      </c>
      <c r="N41" s="7">
        <v>2103</v>
      </c>
      <c r="O41" s="7">
        <v>2675</v>
      </c>
      <c r="P41" s="7">
        <v>2412</v>
      </c>
      <c r="Q41" s="7">
        <v>2496</v>
      </c>
      <c r="R41" s="7">
        <v>2703</v>
      </c>
      <c r="S41" s="7">
        <v>2824</v>
      </c>
      <c r="T41" s="7">
        <v>2994</v>
      </c>
      <c r="U41" s="7">
        <v>3100</v>
      </c>
    </row>
    <row r="42" spans="2:21">
      <c r="B42" t="s">
        <v>5</v>
      </c>
      <c r="C42" s="7">
        <v>245</v>
      </c>
      <c r="D42" s="7">
        <v>223</v>
      </c>
      <c r="E42" s="7">
        <v>290</v>
      </c>
      <c r="F42" s="7">
        <v>409</v>
      </c>
      <c r="G42" s="7">
        <v>489</v>
      </c>
      <c r="H42" s="7">
        <v>595</v>
      </c>
      <c r="I42" s="7">
        <v>644</v>
      </c>
      <c r="J42" s="7">
        <v>699</v>
      </c>
      <c r="K42" s="7">
        <v>643</v>
      </c>
      <c r="L42" s="7">
        <v>701</v>
      </c>
      <c r="M42" s="7">
        <v>580</v>
      </c>
      <c r="N42" s="7">
        <v>664</v>
      </c>
      <c r="O42" s="7">
        <v>786</v>
      </c>
      <c r="P42" s="7">
        <v>656</v>
      </c>
      <c r="Q42" s="7">
        <v>567</v>
      </c>
      <c r="R42" s="7">
        <v>591</v>
      </c>
      <c r="S42" s="7">
        <v>607</v>
      </c>
      <c r="T42" s="7">
        <v>684</v>
      </c>
      <c r="U42" s="7">
        <v>704</v>
      </c>
    </row>
    <row r="43" spans="2:21">
      <c r="B43" t="s">
        <v>6</v>
      </c>
      <c r="C43" s="7">
        <v>240</v>
      </c>
      <c r="D43" s="7">
        <v>261</v>
      </c>
      <c r="E43" s="7">
        <v>522</v>
      </c>
      <c r="F43" s="7">
        <v>815</v>
      </c>
      <c r="G43" s="7">
        <v>1090</v>
      </c>
      <c r="H43" s="7">
        <v>1352</v>
      </c>
      <c r="I43" s="7">
        <v>1706</v>
      </c>
      <c r="J43" s="7">
        <v>1822</v>
      </c>
      <c r="K43" s="7">
        <v>1717</v>
      </c>
      <c r="L43" s="7">
        <v>1741</v>
      </c>
      <c r="M43" s="7">
        <v>1540</v>
      </c>
      <c r="N43" s="7">
        <v>1651</v>
      </c>
      <c r="O43" s="7">
        <v>2078</v>
      </c>
      <c r="P43" s="7">
        <v>1573</v>
      </c>
      <c r="Q43" s="7">
        <v>1453</v>
      </c>
      <c r="R43" s="7">
        <v>1510</v>
      </c>
      <c r="S43" s="7">
        <v>1519</v>
      </c>
      <c r="T43" s="7">
        <v>1668</v>
      </c>
      <c r="U43" s="7">
        <v>1760</v>
      </c>
    </row>
    <row r="44" spans="2:21">
      <c r="B44" t="s">
        <v>7</v>
      </c>
      <c r="C44" s="7">
        <v>799</v>
      </c>
      <c r="D44" s="7">
        <v>781</v>
      </c>
      <c r="E44" s="7">
        <v>1119</v>
      </c>
      <c r="F44" s="7">
        <v>1418</v>
      </c>
      <c r="G44" s="7">
        <v>1785</v>
      </c>
      <c r="H44" s="7">
        <v>2016</v>
      </c>
      <c r="I44" s="7">
        <v>2246</v>
      </c>
      <c r="J44" s="7">
        <v>2352</v>
      </c>
      <c r="K44" s="7">
        <v>2238</v>
      </c>
      <c r="L44" s="7">
        <v>2316</v>
      </c>
      <c r="M44" s="7">
        <v>2071</v>
      </c>
      <c r="N44" s="7">
        <v>2332</v>
      </c>
      <c r="O44" s="7">
        <v>3050</v>
      </c>
      <c r="P44" s="7">
        <v>2418</v>
      </c>
      <c r="Q44" s="7">
        <v>2329</v>
      </c>
      <c r="R44" s="7">
        <v>2444</v>
      </c>
      <c r="S44" s="7">
        <v>2453</v>
      </c>
      <c r="T44" s="7">
        <v>2485</v>
      </c>
      <c r="U44" s="7">
        <v>2527</v>
      </c>
    </row>
    <row r="45" spans="2:21">
      <c r="B45" t="s">
        <v>8</v>
      </c>
      <c r="C45" s="7">
        <v>3420</v>
      </c>
      <c r="D45" s="7">
        <v>3496</v>
      </c>
      <c r="E45" s="7">
        <v>5869</v>
      </c>
      <c r="F45" s="7">
        <v>6604</v>
      </c>
      <c r="G45" s="7">
        <v>8074</v>
      </c>
      <c r="H45" s="7">
        <v>9262</v>
      </c>
      <c r="I45" s="7">
        <v>10662</v>
      </c>
      <c r="J45" s="7">
        <v>10671</v>
      </c>
      <c r="K45" s="7">
        <v>10002</v>
      </c>
      <c r="L45" s="7">
        <v>10144</v>
      </c>
      <c r="M45" s="7">
        <v>8600</v>
      </c>
      <c r="N45" s="7">
        <v>9322</v>
      </c>
      <c r="O45" s="7">
        <v>11920</v>
      </c>
      <c r="P45" s="7">
        <v>9558</v>
      </c>
      <c r="Q45" s="7">
        <v>9505</v>
      </c>
      <c r="R45" s="7">
        <v>10416</v>
      </c>
      <c r="S45" s="7">
        <v>11484</v>
      </c>
      <c r="T45" s="7">
        <v>12625</v>
      </c>
      <c r="U45" s="7">
        <v>13257</v>
      </c>
    </row>
    <row r="46" spans="2:21">
      <c r="B46" t="s">
        <v>9</v>
      </c>
      <c r="C46" s="7">
        <v>150</v>
      </c>
      <c r="D46" s="7">
        <v>150</v>
      </c>
      <c r="E46" s="7">
        <v>310</v>
      </c>
      <c r="F46" s="7">
        <v>435</v>
      </c>
      <c r="G46" s="7">
        <v>499</v>
      </c>
      <c r="H46" s="7">
        <v>560</v>
      </c>
      <c r="I46" s="7">
        <v>615</v>
      </c>
      <c r="J46" s="7">
        <v>659</v>
      </c>
      <c r="K46" s="7">
        <v>708</v>
      </c>
      <c r="L46" s="7">
        <v>706</v>
      </c>
      <c r="M46" s="7">
        <v>690</v>
      </c>
      <c r="N46" s="7">
        <v>808</v>
      </c>
      <c r="O46" s="7">
        <v>1127</v>
      </c>
      <c r="P46" s="7">
        <v>849</v>
      </c>
      <c r="Q46" s="7">
        <v>747</v>
      </c>
      <c r="R46" s="7">
        <v>780</v>
      </c>
      <c r="S46" s="7">
        <v>858</v>
      </c>
      <c r="T46" s="7">
        <v>938</v>
      </c>
      <c r="U46" s="7">
        <v>899</v>
      </c>
    </row>
    <row r="47" spans="2:21">
      <c r="B47" t="s">
        <v>10</v>
      </c>
      <c r="C47" s="7">
        <v>723</v>
      </c>
      <c r="D47" s="7">
        <v>762</v>
      </c>
      <c r="E47" s="7">
        <v>1236</v>
      </c>
      <c r="F47" s="7">
        <v>1384</v>
      </c>
      <c r="G47" s="7">
        <v>1675</v>
      </c>
      <c r="H47" s="7">
        <v>1906</v>
      </c>
      <c r="I47" s="7">
        <v>2124</v>
      </c>
      <c r="J47" s="7">
        <v>2335</v>
      </c>
      <c r="K47" s="7">
        <v>2278</v>
      </c>
      <c r="L47" s="7">
        <v>2276</v>
      </c>
      <c r="M47" s="7">
        <v>2066</v>
      </c>
      <c r="N47" s="7">
        <v>2417</v>
      </c>
      <c r="O47" s="7">
        <v>3046</v>
      </c>
      <c r="P47" s="7">
        <v>2364</v>
      </c>
      <c r="Q47" s="7">
        <v>2383</v>
      </c>
      <c r="R47" s="7">
        <v>2511</v>
      </c>
      <c r="S47" s="7">
        <v>2659</v>
      </c>
      <c r="T47" s="7">
        <v>2795</v>
      </c>
      <c r="U47" s="7">
        <v>2841</v>
      </c>
    </row>
    <row r="48" spans="2:21">
      <c r="B48" t="s">
        <v>32</v>
      </c>
      <c r="C48" s="7">
        <v>3028</v>
      </c>
      <c r="D48" s="7">
        <v>3213</v>
      </c>
      <c r="E48" s="7">
        <v>6326</v>
      </c>
      <c r="F48" s="7">
        <v>7380</v>
      </c>
      <c r="G48" s="7">
        <v>8388</v>
      </c>
      <c r="H48" s="7">
        <v>9306</v>
      </c>
      <c r="I48" s="7">
        <v>10420</v>
      </c>
      <c r="J48" s="7">
        <v>10683</v>
      </c>
      <c r="K48" s="7">
        <v>10059</v>
      </c>
      <c r="L48" s="7">
        <v>10254</v>
      </c>
      <c r="M48" s="7">
        <v>8899</v>
      </c>
      <c r="N48" s="7">
        <v>9833</v>
      </c>
      <c r="O48" s="7">
        <v>12521</v>
      </c>
      <c r="P48" s="7">
        <v>9624</v>
      </c>
      <c r="Q48" s="7">
        <v>9645</v>
      </c>
      <c r="R48" s="7">
        <v>10115</v>
      </c>
      <c r="S48" s="7">
        <v>10802</v>
      </c>
      <c r="T48" s="7">
        <v>12050</v>
      </c>
      <c r="U48" s="7">
        <v>13121</v>
      </c>
    </row>
    <row r="49" spans="2:21">
      <c r="B49" t="s">
        <v>35</v>
      </c>
      <c r="C49" s="7">
        <v>353</v>
      </c>
      <c r="D49" s="7">
        <v>367</v>
      </c>
      <c r="E49" s="7">
        <v>578</v>
      </c>
      <c r="F49" s="7">
        <v>708</v>
      </c>
      <c r="G49" s="7">
        <v>927</v>
      </c>
      <c r="H49" s="7">
        <v>1200</v>
      </c>
      <c r="I49" s="7">
        <v>1412</v>
      </c>
      <c r="J49" s="7">
        <v>1488</v>
      </c>
      <c r="K49" s="7">
        <v>1280</v>
      </c>
      <c r="L49" s="7">
        <v>1237</v>
      </c>
      <c r="M49" s="7">
        <v>1023</v>
      </c>
      <c r="N49" s="7">
        <v>1061</v>
      </c>
      <c r="O49" s="7">
        <v>1338</v>
      </c>
      <c r="P49" s="7">
        <v>1070</v>
      </c>
      <c r="Q49" s="7">
        <v>1076</v>
      </c>
      <c r="R49" s="7">
        <v>1154</v>
      </c>
      <c r="S49" s="7">
        <v>1246</v>
      </c>
      <c r="T49" s="7">
        <v>1345</v>
      </c>
      <c r="U49" s="7">
        <v>1357</v>
      </c>
    </row>
    <row r="50" spans="2:21">
      <c r="B50" t="s">
        <v>31</v>
      </c>
      <c r="C50" s="7">
        <v>2099</v>
      </c>
      <c r="D50" s="7">
        <v>2107</v>
      </c>
      <c r="E50" s="7">
        <v>2388</v>
      </c>
      <c r="F50" s="7">
        <v>2470</v>
      </c>
      <c r="G50" s="7">
        <v>2605</v>
      </c>
      <c r="H50" s="7">
        <v>2887</v>
      </c>
      <c r="I50" s="7">
        <v>3319</v>
      </c>
      <c r="J50" s="7">
        <v>3572</v>
      </c>
      <c r="K50" s="7">
        <v>3193</v>
      </c>
      <c r="L50" s="7">
        <v>2938</v>
      </c>
      <c r="M50" s="7">
        <v>2796</v>
      </c>
      <c r="N50" s="7">
        <v>2926</v>
      </c>
      <c r="O50" s="7">
        <v>2915</v>
      </c>
      <c r="P50" s="7">
        <v>2929</v>
      </c>
      <c r="Q50" s="7">
        <v>3032</v>
      </c>
      <c r="R50" s="7">
        <v>3148</v>
      </c>
      <c r="S50" s="7">
        <v>3250</v>
      </c>
      <c r="T50" s="7">
        <v>3522</v>
      </c>
      <c r="U50" s="7">
        <v>3681</v>
      </c>
    </row>
    <row r="51" spans="2:21">
      <c r="B51" t="s">
        <v>14</v>
      </c>
      <c r="C51" s="7">
        <v>116</v>
      </c>
      <c r="D51" s="7">
        <v>122</v>
      </c>
      <c r="E51" s="7">
        <v>205</v>
      </c>
      <c r="F51" s="7">
        <v>211</v>
      </c>
      <c r="G51" s="7">
        <v>266</v>
      </c>
      <c r="H51" s="7">
        <v>302</v>
      </c>
      <c r="I51" s="7">
        <v>356</v>
      </c>
      <c r="J51" s="7">
        <v>371</v>
      </c>
      <c r="K51" s="7">
        <v>350</v>
      </c>
      <c r="L51" s="7">
        <v>352</v>
      </c>
      <c r="M51" s="7">
        <v>307</v>
      </c>
      <c r="N51" s="7">
        <v>343</v>
      </c>
      <c r="O51" s="7">
        <v>388</v>
      </c>
      <c r="P51" s="7">
        <v>287</v>
      </c>
      <c r="Q51" s="7">
        <v>306</v>
      </c>
      <c r="R51" s="7">
        <v>327</v>
      </c>
      <c r="S51" s="7">
        <v>336</v>
      </c>
      <c r="T51" s="7">
        <v>370</v>
      </c>
      <c r="U51" s="7">
        <v>377</v>
      </c>
    </row>
    <row r="52" spans="2:21">
      <c r="B52" t="s">
        <v>33</v>
      </c>
      <c r="C52" s="7">
        <v>1517</v>
      </c>
      <c r="D52" s="7">
        <v>1481</v>
      </c>
      <c r="E52" s="7">
        <v>2864</v>
      </c>
      <c r="F52" s="7">
        <v>3306</v>
      </c>
      <c r="G52" s="7">
        <v>4136</v>
      </c>
      <c r="H52" s="7">
        <v>4798</v>
      </c>
      <c r="I52" s="7">
        <v>5577</v>
      </c>
      <c r="J52" s="7">
        <v>5648</v>
      </c>
      <c r="K52" s="7">
        <v>4866</v>
      </c>
      <c r="L52" s="7">
        <v>4861</v>
      </c>
      <c r="M52" s="7">
        <v>3981</v>
      </c>
      <c r="N52" s="7">
        <v>4081</v>
      </c>
      <c r="O52" s="7">
        <v>5058</v>
      </c>
      <c r="P52" s="7">
        <v>4103</v>
      </c>
      <c r="Q52" s="7">
        <v>4215</v>
      </c>
      <c r="R52" s="7">
        <v>4428</v>
      </c>
      <c r="S52" s="7">
        <v>4895</v>
      </c>
      <c r="T52" s="7">
        <v>5783</v>
      </c>
      <c r="U52" s="7">
        <v>6067</v>
      </c>
    </row>
    <row r="53" spans="2:21">
      <c r="B53" t="s">
        <v>16</v>
      </c>
      <c r="C53" s="7">
        <v>18</v>
      </c>
      <c r="D53" s="7">
        <v>16</v>
      </c>
      <c r="E53" s="7">
        <v>18</v>
      </c>
      <c r="F53" s="7">
        <v>20</v>
      </c>
      <c r="G53" s="7">
        <v>15</v>
      </c>
      <c r="H53" s="7">
        <v>18</v>
      </c>
      <c r="I53" s="7">
        <v>16</v>
      </c>
      <c r="J53" s="7">
        <v>17</v>
      </c>
      <c r="K53" s="7">
        <v>16</v>
      </c>
      <c r="L53" s="7">
        <v>14</v>
      </c>
      <c r="M53" s="7">
        <v>14</v>
      </c>
      <c r="N53" s="7">
        <v>21</v>
      </c>
      <c r="O53" s="7">
        <v>20</v>
      </c>
      <c r="P53" s="7">
        <v>15</v>
      </c>
      <c r="Q53" s="7">
        <v>10</v>
      </c>
      <c r="R53" s="7">
        <v>9</v>
      </c>
      <c r="S53" s="7">
        <v>6</v>
      </c>
      <c r="T53" s="7">
        <v>8</v>
      </c>
      <c r="U53" s="7">
        <v>8</v>
      </c>
    </row>
    <row r="54" spans="2:21">
      <c r="B54" t="s">
        <v>34</v>
      </c>
      <c r="C54" s="7">
        <v>16471</v>
      </c>
      <c r="D54" s="7">
        <v>17146</v>
      </c>
      <c r="E54" s="7">
        <v>28633</v>
      </c>
      <c r="F54" s="7">
        <v>33464</v>
      </c>
      <c r="G54" s="7">
        <v>40060</v>
      </c>
      <c r="H54" s="7">
        <v>45861</v>
      </c>
      <c r="I54" s="7">
        <v>52148</v>
      </c>
      <c r="J54" s="7">
        <v>54211</v>
      </c>
      <c r="K54" s="7">
        <v>50005</v>
      </c>
      <c r="L54" s="7">
        <v>49883</v>
      </c>
      <c r="M54" s="7">
        <v>43555</v>
      </c>
      <c r="N54" s="7">
        <v>47521</v>
      </c>
      <c r="O54" s="7">
        <v>59213</v>
      </c>
      <c r="P54" s="7">
        <v>47804</v>
      </c>
      <c r="Q54" s="7">
        <v>47631</v>
      </c>
      <c r="R54" s="7">
        <v>50852</v>
      </c>
      <c r="S54" s="7">
        <v>54530</v>
      </c>
      <c r="T54" s="7">
        <v>59898</v>
      </c>
      <c r="U54" s="7">
        <v>62732</v>
      </c>
    </row>
    <row r="55" spans="2:21">
      <c r="B55" t="s">
        <v>116</v>
      </c>
      <c r="C55" s="7">
        <f>SUM(C37:C53)-C54</f>
        <v>0</v>
      </c>
      <c r="D55" s="7">
        <f t="shared" ref="D55" si="15">SUM(D37:D53)-D54</f>
        <v>0</v>
      </c>
      <c r="E55" s="7">
        <f t="shared" ref="E55" si="16">SUM(E37:E53)-E54</f>
        <v>0</v>
      </c>
      <c r="F55" s="7">
        <f t="shared" ref="F55" si="17">SUM(F37:F53)-F54</f>
        <v>0</v>
      </c>
      <c r="G55" s="7">
        <f t="shared" ref="G55" si="18">SUM(G37:G53)-G54</f>
        <v>0</v>
      </c>
      <c r="H55" s="7">
        <f t="shared" ref="H55" si="19">SUM(H37:H53)-H54</f>
        <v>0</v>
      </c>
      <c r="I55" s="7">
        <f t="shared" ref="I55" si="20">SUM(I37:I53)-I54</f>
        <v>0</v>
      </c>
      <c r="J55" s="7">
        <f t="shared" ref="J55" si="21">SUM(J37:J53)-J54</f>
        <v>0</v>
      </c>
      <c r="K55" s="7">
        <f t="shared" ref="K55" si="22">SUM(K37:K53)-K54</f>
        <v>0</v>
      </c>
      <c r="L55" s="7">
        <f t="shared" ref="L55" si="23">SUM(L37:L53)-L54</f>
        <v>0</v>
      </c>
      <c r="M55" s="7">
        <f t="shared" ref="M55" si="24">SUM(M37:M53)-M54</f>
        <v>0</v>
      </c>
      <c r="N55" s="7">
        <f t="shared" ref="N55" si="25">SUM(N37:N53)-N54</f>
        <v>0</v>
      </c>
      <c r="O55" s="7">
        <f t="shared" ref="O55" si="26">SUM(O37:O53)-O54</f>
        <v>0</v>
      </c>
      <c r="P55" s="7">
        <f t="shared" ref="P55" si="27">SUM(P37:P53)-P54</f>
        <v>0</v>
      </c>
      <c r="Q55" s="7">
        <f t="shared" ref="Q55:U55" si="28">SUM(Q37:Q53)-Q54</f>
        <v>0</v>
      </c>
      <c r="R55" s="7">
        <f t="shared" si="28"/>
        <v>0</v>
      </c>
      <c r="S55" s="7">
        <f t="shared" si="28"/>
        <v>0</v>
      </c>
      <c r="T55" s="7">
        <f t="shared" si="28"/>
        <v>0</v>
      </c>
      <c r="U55" s="7">
        <f t="shared" si="28"/>
        <v>0</v>
      </c>
    </row>
    <row r="58" spans="2:21">
      <c r="B58" s="3" t="s">
        <v>93</v>
      </c>
    </row>
    <row r="59" spans="2:21">
      <c r="B59" t="s">
        <v>126</v>
      </c>
    </row>
    <row r="61" spans="2:21">
      <c r="B61" s="5"/>
      <c r="C61" s="5">
        <v>2000</v>
      </c>
      <c r="D61" s="5">
        <f>C61+1</f>
        <v>2001</v>
      </c>
      <c r="E61" s="5">
        <f t="shared" ref="E61" si="29">D61+1</f>
        <v>2002</v>
      </c>
      <c r="F61" s="5">
        <f t="shared" ref="F61" si="30">E61+1</f>
        <v>2003</v>
      </c>
      <c r="G61" s="5">
        <f t="shared" ref="G61" si="31">F61+1</f>
        <v>2004</v>
      </c>
      <c r="H61" s="5">
        <f t="shared" ref="H61" si="32">G61+1</f>
        <v>2005</v>
      </c>
      <c r="I61" s="5">
        <f t="shared" ref="I61" si="33">H61+1</f>
        <v>2006</v>
      </c>
      <c r="J61" s="5">
        <f t="shared" ref="J61" si="34">I61+1</f>
        <v>2007</v>
      </c>
      <c r="K61" s="5">
        <f t="shared" ref="K61" si="35">J61+1</f>
        <v>2008</v>
      </c>
      <c r="L61" s="5">
        <f t="shared" ref="L61" si="36">K61+1</f>
        <v>2009</v>
      </c>
      <c r="M61" s="5">
        <f t="shared" ref="M61" si="37">L61+1</f>
        <v>2010</v>
      </c>
      <c r="N61" s="5">
        <f t="shared" ref="N61" si="38">M61+1</f>
        <v>2011</v>
      </c>
      <c r="O61" s="5">
        <f t="shared" ref="O61" si="39">N61+1</f>
        <v>2012</v>
      </c>
      <c r="P61" s="5">
        <f t="shared" ref="P61" si="40">O61+1</f>
        <v>2013</v>
      </c>
      <c r="Q61" s="5">
        <f t="shared" ref="Q61:U61" si="41">P61+1</f>
        <v>2014</v>
      </c>
      <c r="R61" s="5">
        <f t="shared" si="41"/>
        <v>2015</v>
      </c>
      <c r="S61" s="5">
        <f t="shared" si="41"/>
        <v>2016</v>
      </c>
      <c r="T61" s="5">
        <f t="shared" si="41"/>
        <v>2017</v>
      </c>
      <c r="U61" s="5">
        <f t="shared" si="41"/>
        <v>2018</v>
      </c>
    </row>
    <row r="62" spans="2:21">
      <c r="B62" t="s">
        <v>0</v>
      </c>
      <c r="C62" s="7">
        <v>10497</v>
      </c>
      <c r="D62" s="7">
        <v>11202</v>
      </c>
      <c r="E62" s="7">
        <v>10672</v>
      </c>
      <c r="F62" s="7">
        <v>10968</v>
      </c>
      <c r="G62" s="7">
        <v>14524</v>
      </c>
      <c r="H62" s="7">
        <v>13174</v>
      </c>
      <c r="I62" s="7">
        <v>14530</v>
      </c>
      <c r="J62" s="7">
        <v>16351</v>
      </c>
      <c r="K62" s="7">
        <v>17528</v>
      </c>
      <c r="L62" s="7">
        <v>18033</v>
      </c>
      <c r="M62" s="7">
        <v>13901</v>
      </c>
      <c r="N62" s="7">
        <v>8935</v>
      </c>
      <c r="O62" s="7">
        <v>11422</v>
      </c>
      <c r="P62" s="7">
        <v>13198</v>
      </c>
      <c r="Q62" s="7">
        <v>12703</v>
      </c>
      <c r="R62" s="7">
        <v>12492</v>
      </c>
      <c r="S62" s="7">
        <v>13836</v>
      </c>
      <c r="T62" s="7">
        <v>14458</v>
      </c>
      <c r="U62" s="7">
        <v>15311</v>
      </c>
    </row>
    <row r="63" spans="2:21">
      <c r="B63" t="s">
        <v>1</v>
      </c>
      <c r="C63" s="7">
        <v>720</v>
      </c>
      <c r="D63" s="7">
        <v>841</v>
      </c>
      <c r="E63" s="7">
        <v>1420</v>
      </c>
      <c r="F63" s="7">
        <v>1659</v>
      </c>
      <c r="G63" s="7">
        <v>1678</v>
      </c>
      <c r="H63" s="7">
        <v>1934</v>
      </c>
      <c r="I63" s="7">
        <v>2114</v>
      </c>
      <c r="J63" s="7">
        <v>2312</v>
      </c>
      <c r="K63" s="7">
        <v>2543</v>
      </c>
      <c r="L63" s="7">
        <v>2608</v>
      </c>
      <c r="M63" s="7">
        <v>2061</v>
      </c>
      <c r="N63" s="7">
        <v>1327</v>
      </c>
      <c r="O63" s="7">
        <v>1661</v>
      </c>
      <c r="P63" s="7">
        <v>2099</v>
      </c>
      <c r="Q63" s="7">
        <v>2071</v>
      </c>
      <c r="R63" s="7">
        <v>1964</v>
      </c>
      <c r="S63" s="7">
        <v>2180</v>
      </c>
      <c r="T63" s="7">
        <v>2228</v>
      </c>
      <c r="U63" s="7">
        <v>2379</v>
      </c>
    </row>
    <row r="64" spans="2:21">
      <c r="B64" t="s">
        <v>2</v>
      </c>
      <c r="C64" s="7">
        <v>578</v>
      </c>
      <c r="D64" s="7">
        <v>1003</v>
      </c>
      <c r="E64" s="7">
        <v>1482</v>
      </c>
      <c r="F64" s="7">
        <v>1745</v>
      </c>
      <c r="G64" s="7">
        <v>1887</v>
      </c>
      <c r="H64" s="7">
        <v>2128</v>
      </c>
      <c r="I64" s="7">
        <v>2262</v>
      </c>
      <c r="J64" s="7">
        <v>2470</v>
      </c>
      <c r="K64" s="7">
        <v>2538</v>
      </c>
      <c r="L64" s="7">
        <v>2629</v>
      </c>
      <c r="M64" s="7">
        <v>2002</v>
      </c>
      <c r="N64" s="7">
        <v>1216</v>
      </c>
      <c r="O64" s="7">
        <v>1600</v>
      </c>
      <c r="P64" s="7">
        <v>1889</v>
      </c>
      <c r="Q64" s="7">
        <v>1847</v>
      </c>
      <c r="R64" s="7">
        <v>1882</v>
      </c>
      <c r="S64" s="7">
        <v>1993</v>
      </c>
      <c r="T64" s="7">
        <v>2032</v>
      </c>
      <c r="U64" s="7">
        <v>2114</v>
      </c>
    </row>
    <row r="65" spans="2:21">
      <c r="B65" t="s">
        <v>3</v>
      </c>
      <c r="C65" s="7">
        <v>302</v>
      </c>
      <c r="D65" s="7">
        <v>321</v>
      </c>
      <c r="E65" s="7">
        <v>455</v>
      </c>
      <c r="F65" s="7">
        <v>845</v>
      </c>
      <c r="G65" s="7">
        <v>746</v>
      </c>
      <c r="H65" s="7">
        <v>862</v>
      </c>
      <c r="I65" s="7">
        <v>1022</v>
      </c>
      <c r="J65" s="7">
        <v>1038</v>
      </c>
      <c r="K65" s="7">
        <v>973</v>
      </c>
      <c r="L65" s="7">
        <v>1331</v>
      </c>
      <c r="M65" s="7">
        <v>1013</v>
      </c>
      <c r="N65" s="7">
        <v>624</v>
      </c>
      <c r="O65" s="7">
        <v>861</v>
      </c>
      <c r="P65" s="7">
        <v>1229</v>
      </c>
      <c r="Q65" s="7">
        <v>989</v>
      </c>
      <c r="R65" s="7">
        <v>977</v>
      </c>
      <c r="S65" s="7">
        <v>1029</v>
      </c>
      <c r="T65" s="7">
        <v>1065</v>
      </c>
      <c r="U65" s="7">
        <v>1017</v>
      </c>
    </row>
    <row r="66" spans="2:21">
      <c r="B66" t="s">
        <v>4</v>
      </c>
      <c r="C66" s="7">
        <v>1963</v>
      </c>
      <c r="D66" s="7">
        <v>2217</v>
      </c>
      <c r="E66" s="7">
        <v>2203</v>
      </c>
      <c r="F66" s="7">
        <v>2324</v>
      </c>
      <c r="G66" s="7">
        <v>2412</v>
      </c>
      <c r="H66" s="7">
        <v>2756</v>
      </c>
      <c r="I66" s="7">
        <v>2834</v>
      </c>
      <c r="J66" s="7">
        <v>3063</v>
      </c>
      <c r="K66" s="7">
        <v>3495</v>
      </c>
      <c r="L66" s="7">
        <v>3869</v>
      </c>
      <c r="M66" s="7">
        <v>2791</v>
      </c>
      <c r="N66" s="7">
        <v>1892</v>
      </c>
      <c r="O66" s="7">
        <v>2022</v>
      </c>
      <c r="P66" s="7">
        <v>2501</v>
      </c>
      <c r="Q66" s="7">
        <v>2574</v>
      </c>
      <c r="R66" s="7">
        <v>2506</v>
      </c>
      <c r="S66" s="7">
        <v>2563</v>
      </c>
      <c r="T66" s="7">
        <v>3203</v>
      </c>
      <c r="U66" s="7">
        <v>3756</v>
      </c>
    </row>
    <row r="67" spans="2:21">
      <c r="B67" t="s">
        <v>5</v>
      </c>
      <c r="C67" s="7">
        <v>451</v>
      </c>
      <c r="D67" s="7">
        <v>498</v>
      </c>
      <c r="E67" s="7">
        <v>746</v>
      </c>
      <c r="F67" s="7">
        <v>971</v>
      </c>
      <c r="G67" s="7">
        <v>1045</v>
      </c>
      <c r="H67" s="7">
        <v>1183</v>
      </c>
      <c r="I67" s="7">
        <v>1173</v>
      </c>
      <c r="J67" s="7">
        <v>1308</v>
      </c>
      <c r="K67" s="7">
        <v>1468</v>
      </c>
      <c r="L67" s="7">
        <v>1425</v>
      </c>
      <c r="M67" s="7">
        <v>1076</v>
      </c>
      <c r="N67" s="7">
        <v>774</v>
      </c>
      <c r="O67" s="7">
        <v>991</v>
      </c>
      <c r="P67" s="7">
        <v>1213</v>
      </c>
      <c r="Q67" s="7">
        <v>1230</v>
      </c>
      <c r="R67" s="7">
        <v>1254</v>
      </c>
      <c r="S67" s="7">
        <v>1213</v>
      </c>
      <c r="T67" s="7">
        <v>1295</v>
      </c>
      <c r="U67" s="7">
        <v>1368</v>
      </c>
    </row>
    <row r="68" spans="2:21">
      <c r="B68" t="s">
        <v>6</v>
      </c>
      <c r="C68" s="7">
        <v>1512</v>
      </c>
      <c r="D68" s="7">
        <v>1636</v>
      </c>
      <c r="E68" s="7">
        <v>2231</v>
      </c>
      <c r="F68" s="7">
        <v>2975</v>
      </c>
      <c r="G68" s="7">
        <v>2907</v>
      </c>
      <c r="H68" s="7">
        <v>3341</v>
      </c>
      <c r="I68" s="7">
        <v>3673</v>
      </c>
      <c r="J68" s="7">
        <v>4167</v>
      </c>
      <c r="K68" s="7">
        <v>4412</v>
      </c>
      <c r="L68" s="7">
        <v>4432</v>
      </c>
      <c r="M68" s="7">
        <v>3507</v>
      </c>
      <c r="N68" s="7">
        <v>2281</v>
      </c>
      <c r="O68" s="7">
        <v>3076</v>
      </c>
      <c r="P68" s="7">
        <v>3547</v>
      </c>
      <c r="Q68" s="7">
        <v>3480</v>
      </c>
      <c r="R68" s="7">
        <v>3656</v>
      </c>
      <c r="S68" s="7">
        <v>3875</v>
      </c>
      <c r="T68" s="7">
        <v>3962</v>
      </c>
      <c r="U68" s="7">
        <v>4093</v>
      </c>
    </row>
    <row r="69" spans="2:21">
      <c r="B69" t="s">
        <v>7</v>
      </c>
      <c r="C69" s="7">
        <v>2193</v>
      </c>
      <c r="D69" s="7">
        <v>2438</v>
      </c>
      <c r="E69" s="7">
        <v>3287</v>
      </c>
      <c r="F69" s="7">
        <v>4002</v>
      </c>
      <c r="G69" s="7">
        <v>4233</v>
      </c>
      <c r="H69" s="7">
        <v>4724</v>
      </c>
      <c r="I69" s="7">
        <v>5116</v>
      </c>
      <c r="J69" s="7">
        <v>5588</v>
      </c>
      <c r="K69" s="7">
        <v>5957</v>
      </c>
      <c r="L69" s="7">
        <v>5871</v>
      </c>
      <c r="M69" s="7">
        <v>4636</v>
      </c>
      <c r="N69" s="7">
        <v>3002</v>
      </c>
      <c r="O69" s="7">
        <v>3850</v>
      </c>
      <c r="P69" s="7">
        <v>4382</v>
      </c>
      <c r="Q69" s="7">
        <v>4280</v>
      </c>
      <c r="R69" s="7">
        <v>4408</v>
      </c>
      <c r="S69" s="7">
        <v>4621</v>
      </c>
      <c r="T69" s="7">
        <v>4872</v>
      </c>
      <c r="U69" s="7">
        <v>5157</v>
      </c>
    </row>
    <row r="70" spans="2:21">
      <c r="B70" t="s">
        <v>8</v>
      </c>
      <c r="C70" s="7">
        <v>7546</v>
      </c>
      <c r="D70" s="7">
        <v>7952</v>
      </c>
      <c r="E70" s="7">
        <v>6817</v>
      </c>
      <c r="F70" s="7">
        <v>7039</v>
      </c>
      <c r="G70" s="7">
        <v>7650</v>
      </c>
      <c r="H70" s="7">
        <v>8467</v>
      </c>
      <c r="I70" s="7">
        <v>9317</v>
      </c>
      <c r="J70" s="7">
        <v>10411</v>
      </c>
      <c r="K70" s="7">
        <v>10725</v>
      </c>
      <c r="L70" s="7">
        <v>12863</v>
      </c>
      <c r="M70" s="7">
        <v>10708</v>
      </c>
      <c r="N70" s="7">
        <v>6875</v>
      </c>
      <c r="O70" s="7">
        <v>6885</v>
      </c>
      <c r="P70" s="7">
        <v>9429</v>
      </c>
      <c r="Q70" s="7">
        <v>8748</v>
      </c>
      <c r="R70" s="7">
        <v>8580</v>
      </c>
      <c r="S70" s="7">
        <v>9885</v>
      </c>
      <c r="T70" s="7">
        <v>10318</v>
      </c>
      <c r="U70" s="7">
        <v>10313</v>
      </c>
    </row>
    <row r="71" spans="2:21">
      <c r="B71" t="s">
        <v>9</v>
      </c>
      <c r="C71" s="7">
        <v>958</v>
      </c>
      <c r="D71" s="7">
        <v>1104</v>
      </c>
      <c r="E71" s="7">
        <v>2068</v>
      </c>
      <c r="F71" s="7">
        <v>2113</v>
      </c>
      <c r="G71" s="7">
        <v>2190</v>
      </c>
      <c r="H71" s="7">
        <v>2541</v>
      </c>
      <c r="I71" s="7">
        <v>2663</v>
      </c>
      <c r="J71" s="7">
        <v>2992</v>
      </c>
      <c r="K71" s="7">
        <v>3150</v>
      </c>
      <c r="L71" s="7">
        <v>3111</v>
      </c>
      <c r="M71" s="7">
        <v>2370</v>
      </c>
      <c r="N71" s="7">
        <v>1566</v>
      </c>
      <c r="O71" s="7">
        <v>2109</v>
      </c>
      <c r="P71" s="7">
        <v>2274</v>
      </c>
      <c r="Q71" s="7">
        <v>2361</v>
      </c>
      <c r="R71" s="7">
        <v>2479</v>
      </c>
      <c r="S71" s="7">
        <v>2566</v>
      </c>
      <c r="T71" s="7">
        <v>2600</v>
      </c>
      <c r="U71" s="7">
        <v>2701</v>
      </c>
    </row>
    <row r="72" spans="2:21">
      <c r="B72" t="s">
        <v>10</v>
      </c>
      <c r="C72" s="7">
        <v>4464</v>
      </c>
      <c r="D72" s="7">
        <v>4800</v>
      </c>
      <c r="E72" s="7">
        <v>4657</v>
      </c>
      <c r="F72" s="7">
        <v>4734</v>
      </c>
      <c r="G72" s="7">
        <v>4924</v>
      </c>
      <c r="H72" s="7">
        <v>5491</v>
      </c>
      <c r="I72" s="7">
        <v>5837</v>
      </c>
      <c r="J72" s="7">
        <v>6427</v>
      </c>
      <c r="K72" s="7">
        <v>6921</v>
      </c>
      <c r="L72" s="7">
        <v>6960</v>
      </c>
      <c r="M72" s="7">
        <v>5261</v>
      </c>
      <c r="N72" s="7">
        <v>3534</v>
      </c>
      <c r="O72" s="7">
        <v>4385</v>
      </c>
      <c r="P72" s="7">
        <v>5127</v>
      </c>
      <c r="Q72" s="7">
        <v>4908</v>
      </c>
      <c r="R72" s="7">
        <v>5209</v>
      </c>
      <c r="S72" s="7">
        <v>5349</v>
      </c>
      <c r="T72" s="7">
        <v>5515</v>
      </c>
      <c r="U72" s="7">
        <v>5799</v>
      </c>
    </row>
    <row r="73" spans="2:21">
      <c r="B73" t="s">
        <v>32</v>
      </c>
      <c r="C73" s="7">
        <v>2371</v>
      </c>
      <c r="D73" s="7">
        <v>2438</v>
      </c>
      <c r="E73" s="7">
        <v>3292</v>
      </c>
      <c r="F73" s="7">
        <v>3942</v>
      </c>
      <c r="G73" s="7">
        <v>4489</v>
      </c>
      <c r="H73" s="7">
        <v>5066</v>
      </c>
      <c r="I73" s="7">
        <v>5553</v>
      </c>
      <c r="J73" s="7">
        <v>6134</v>
      </c>
      <c r="K73" s="7">
        <v>6452</v>
      </c>
      <c r="L73" s="7">
        <v>7510</v>
      </c>
      <c r="M73" s="7">
        <v>6582</v>
      </c>
      <c r="N73" s="7">
        <v>3989</v>
      </c>
      <c r="O73" s="7">
        <v>2785</v>
      </c>
      <c r="P73" s="7">
        <v>4567</v>
      </c>
      <c r="Q73" s="7">
        <v>4251</v>
      </c>
      <c r="R73" s="7">
        <v>4516</v>
      </c>
      <c r="S73" s="7">
        <v>4998</v>
      </c>
      <c r="T73" s="7">
        <v>4888</v>
      </c>
      <c r="U73" s="7">
        <v>4899</v>
      </c>
    </row>
    <row r="74" spans="2:21">
      <c r="B74" t="s">
        <v>35</v>
      </c>
      <c r="C74" s="7">
        <v>856</v>
      </c>
      <c r="D74" s="7">
        <v>934</v>
      </c>
      <c r="E74" s="7">
        <v>1606</v>
      </c>
      <c r="F74" s="7">
        <v>1693</v>
      </c>
      <c r="G74" s="7">
        <v>1787</v>
      </c>
      <c r="H74" s="7">
        <v>2051</v>
      </c>
      <c r="I74" s="7">
        <v>2243</v>
      </c>
      <c r="J74" s="7">
        <v>2482</v>
      </c>
      <c r="K74" s="7">
        <v>2573</v>
      </c>
      <c r="L74" s="7">
        <v>2893</v>
      </c>
      <c r="M74" s="7">
        <v>2360</v>
      </c>
      <c r="N74" s="7">
        <v>1671</v>
      </c>
      <c r="O74" s="7">
        <v>2020</v>
      </c>
      <c r="P74" s="7">
        <v>2371</v>
      </c>
      <c r="Q74" s="7">
        <v>2317</v>
      </c>
      <c r="R74" s="7">
        <v>2312</v>
      </c>
      <c r="S74" s="7">
        <v>2508</v>
      </c>
      <c r="T74" s="7">
        <v>2639</v>
      </c>
      <c r="U74" s="7">
        <v>2787</v>
      </c>
    </row>
    <row r="75" spans="2:21">
      <c r="B75" t="s">
        <v>31</v>
      </c>
      <c r="C75" s="7">
        <v>-467</v>
      </c>
      <c r="D75" s="7">
        <v>-534</v>
      </c>
      <c r="E75" s="7">
        <v>-589</v>
      </c>
      <c r="F75" s="7">
        <v>-631</v>
      </c>
      <c r="G75" s="7">
        <v>-643</v>
      </c>
      <c r="H75" s="7">
        <v>-649</v>
      </c>
      <c r="I75" s="7">
        <v>-664</v>
      </c>
      <c r="J75" s="7">
        <v>-903</v>
      </c>
      <c r="K75" s="7">
        <v>-1252</v>
      </c>
      <c r="L75" s="7">
        <v>-651</v>
      </c>
      <c r="M75" s="7">
        <v>-444</v>
      </c>
      <c r="N75" s="7">
        <v>-626</v>
      </c>
      <c r="O75" s="7">
        <v>-705</v>
      </c>
      <c r="P75" s="7">
        <v>-737</v>
      </c>
      <c r="Q75" s="7">
        <v>-712</v>
      </c>
      <c r="R75" s="7">
        <v>-834</v>
      </c>
      <c r="S75" s="7">
        <v>-809</v>
      </c>
      <c r="T75" s="7">
        <v>-498</v>
      </c>
      <c r="U75" s="7">
        <v>-730</v>
      </c>
    </row>
    <row r="76" spans="2:21">
      <c r="B76" t="s">
        <v>14</v>
      </c>
      <c r="C76" s="7">
        <v>221</v>
      </c>
      <c r="D76" s="7">
        <v>241</v>
      </c>
      <c r="E76" s="7">
        <v>398</v>
      </c>
      <c r="F76" s="7">
        <v>471</v>
      </c>
      <c r="G76" s="7">
        <v>486</v>
      </c>
      <c r="H76" s="7">
        <v>540</v>
      </c>
      <c r="I76" s="7">
        <v>599</v>
      </c>
      <c r="J76" s="7">
        <v>648</v>
      </c>
      <c r="K76" s="7">
        <v>683</v>
      </c>
      <c r="L76" s="7">
        <v>730</v>
      </c>
      <c r="M76" s="7">
        <v>543</v>
      </c>
      <c r="N76" s="7">
        <v>418</v>
      </c>
      <c r="O76" s="7">
        <v>546</v>
      </c>
      <c r="P76" s="7">
        <v>649</v>
      </c>
      <c r="Q76" s="7">
        <v>611</v>
      </c>
      <c r="R76" s="7">
        <v>628</v>
      </c>
      <c r="S76" s="7">
        <v>659</v>
      </c>
      <c r="T76" s="7">
        <v>656</v>
      </c>
      <c r="U76" s="7">
        <v>685</v>
      </c>
    </row>
    <row r="77" spans="2:21">
      <c r="B77" t="s">
        <v>33</v>
      </c>
      <c r="C77" s="7">
        <v>4684</v>
      </c>
      <c r="D77" s="7">
        <v>5134</v>
      </c>
      <c r="E77" s="7">
        <v>4722</v>
      </c>
      <c r="F77" s="7">
        <v>4868</v>
      </c>
      <c r="G77" s="7">
        <v>5329</v>
      </c>
      <c r="H77" s="7">
        <v>5952</v>
      </c>
      <c r="I77" s="7">
        <v>6520</v>
      </c>
      <c r="J77" s="7">
        <v>7201</v>
      </c>
      <c r="K77" s="7">
        <v>7633</v>
      </c>
      <c r="L77" s="7">
        <v>8139</v>
      </c>
      <c r="M77" s="7">
        <v>6669</v>
      </c>
      <c r="N77" s="7">
        <v>4576</v>
      </c>
      <c r="O77" s="7">
        <v>5554</v>
      </c>
      <c r="P77" s="7">
        <v>6624</v>
      </c>
      <c r="Q77" s="7">
        <v>6332</v>
      </c>
      <c r="R77" s="7">
        <v>6200</v>
      </c>
      <c r="S77" s="7">
        <v>6781</v>
      </c>
      <c r="T77" s="7">
        <v>7041</v>
      </c>
      <c r="U77" s="7">
        <v>6995</v>
      </c>
    </row>
    <row r="78" spans="2:21">
      <c r="B78" t="s">
        <v>16</v>
      </c>
      <c r="C78" s="7">
        <v>4918</v>
      </c>
      <c r="D78" s="7">
        <v>5037</v>
      </c>
      <c r="E78" s="7">
        <v>5350</v>
      </c>
      <c r="F78" s="7">
        <v>5565</v>
      </c>
      <c r="G78" s="7">
        <v>5973</v>
      </c>
      <c r="H78" s="7">
        <v>6838</v>
      </c>
      <c r="I78" s="7">
        <v>7501</v>
      </c>
      <c r="J78" s="7">
        <v>8358</v>
      </c>
      <c r="K78" s="7">
        <v>7610</v>
      </c>
      <c r="L78" s="7">
        <v>6699</v>
      </c>
      <c r="M78" s="7">
        <v>7542</v>
      </c>
      <c r="N78" s="7">
        <v>7408</v>
      </c>
      <c r="O78" s="7">
        <v>8124</v>
      </c>
      <c r="P78" s="7">
        <v>7843</v>
      </c>
      <c r="Q78" s="7">
        <v>8168</v>
      </c>
      <c r="R78" s="7">
        <v>8385</v>
      </c>
      <c r="S78" s="7">
        <v>8712</v>
      </c>
      <c r="T78" s="7">
        <v>10455</v>
      </c>
      <c r="U78" s="7">
        <v>9955</v>
      </c>
    </row>
    <row r="79" spans="2:21">
      <c r="B79" t="s">
        <v>34</v>
      </c>
      <c r="C79" s="7">
        <v>43767</v>
      </c>
      <c r="D79" s="7">
        <v>47262</v>
      </c>
      <c r="E79" s="7">
        <v>50817</v>
      </c>
      <c r="F79" s="7">
        <v>55283</v>
      </c>
      <c r="G79" s="7">
        <v>61617</v>
      </c>
      <c r="H79" s="7">
        <v>66399</v>
      </c>
      <c r="I79" s="7">
        <v>72293</v>
      </c>
      <c r="J79" s="7">
        <v>80047</v>
      </c>
      <c r="K79" s="7">
        <v>83409</v>
      </c>
      <c r="L79" s="7">
        <v>88452</v>
      </c>
      <c r="M79" s="7">
        <v>72578</v>
      </c>
      <c r="N79" s="7">
        <v>49462</v>
      </c>
      <c r="O79" s="7">
        <v>57186</v>
      </c>
      <c r="P79" s="7">
        <v>68205</v>
      </c>
      <c r="Q79" s="7">
        <v>66158</v>
      </c>
      <c r="R79" s="7">
        <v>66614</v>
      </c>
      <c r="S79" s="7">
        <v>71959</v>
      </c>
      <c r="T79" s="7">
        <v>76729</v>
      </c>
      <c r="U79" s="7">
        <v>78599</v>
      </c>
    </row>
    <row r="80" spans="2:21">
      <c r="B80" t="s">
        <v>116</v>
      </c>
      <c r="C80" s="7">
        <f>SUM(C62:C78)-C79</f>
        <v>0</v>
      </c>
      <c r="D80" s="7">
        <f t="shared" ref="D80" si="42">SUM(D62:D78)-D79</f>
        <v>0</v>
      </c>
      <c r="E80" s="7">
        <f t="shared" ref="E80" si="43">SUM(E62:E78)-E79</f>
        <v>0</v>
      </c>
      <c r="F80" s="7">
        <f t="shared" ref="F80" si="44">SUM(F62:F78)-F79</f>
        <v>0</v>
      </c>
      <c r="G80" s="7">
        <f t="shared" ref="G80" si="45">SUM(G62:G78)-G79</f>
        <v>0</v>
      </c>
      <c r="H80" s="7">
        <f t="shared" ref="H80" si="46">SUM(H62:H78)-H79</f>
        <v>0</v>
      </c>
      <c r="I80" s="7">
        <f t="shared" ref="I80" si="47">SUM(I62:I78)-I79</f>
        <v>0</v>
      </c>
      <c r="J80" s="7">
        <f t="shared" ref="J80" si="48">SUM(J62:J78)-J79</f>
        <v>0</v>
      </c>
      <c r="K80" s="7">
        <f t="shared" ref="K80" si="49">SUM(K62:K78)-K79</f>
        <v>0</v>
      </c>
      <c r="L80" s="7">
        <f t="shared" ref="L80" si="50">SUM(L62:L78)-L79</f>
        <v>0</v>
      </c>
      <c r="M80" s="7">
        <f t="shared" ref="M80" si="51">SUM(M62:M78)-M79</f>
        <v>0</v>
      </c>
      <c r="N80" s="7">
        <f t="shared" ref="N80" si="52">SUM(N62:N78)-N79</f>
        <v>0</v>
      </c>
      <c r="O80" s="7">
        <f t="shared" ref="O80" si="53">SUM(O62:O78)-O79</f>
        <v>0</v>
      </c>
      <c r="P80" s="7">
        <f t="shared" ref="P80" si="54">SUM(P62:P78)-P79</f>
        <v>0</v>
      </c>
      <c r="Q80" s="7">
        <f t="shared" ref="Q80:T80" si="55">SUM(Q62:Q78)-Q79</f>
        <v>0</v>
      </c>
      <c r="R80" s="7">
        <f t="shared" si="55"/>
        <v>0</v>
      </c>
      <c r="S80" s="7">
        <f t="shared" si="55"/>
        <v>0</v>
      </c>
      <c r="T80" s="7">
        <f t="shared" si="55"/>
        <v>0</v>
      </c>
      <c r="U80" s="7">
        <f t="shared" ref="U80" si="56">SUM(U62:U78)-U79</f>
        <v>0</v>
      </c>
    </row>
    <row r="83" spans="2:21">
      <c r="B83" s="3" t="s">
        <v>140</v>
      </c>
    </row>
    <row r="85" spans="2:21">
      <c r="B85" s="5"/>
      <c r="C85" s="5">
        <v>2000</v>
      </c>
      <c r="D85" s="5">
        <f>C85+1</f>
        <v>2001</v>
      </c>
      <c r="E85" s="5">
        <f t="shared" ref="E85" si="57">D85+1</f>
        <v>2002</v>
      </c>
      <c r="F85" s="5">
        <f t="shared" ref="F85" si="58">E85+1</f>
        <v>2003</v>
      </c>
      <c r="G85" s="5">
        <f t="shared" ref="G85" si="59">F85+1</f>
        <v>2004</v>
      </c>
      <c r="H85" s="5">
        <f t="shared" ref="H85" si="60">G85+1</f>
        <v>2005</v>
      </c>
      <c r="I85" s="5">
        <f t="shared" ref="I85" si="61">H85+1</f>
        <v>2006</v>
      </c>
      <c r="J85" s="5">
        <f t="shared" ref="J85" si="62">I85+1</f>
        <v>2007</v>
      </c>
      <c r="K85" s="5">
        <f t="shared" ref="K85" si="63">J85+1</f>
        <v>2008</v>
      </c>
      <c r="L85" s="5">
        <f t="shared" ref="L85" si="64">K85+1</f>
        <v>2009</v>
      </c>
      <c r="M85" s="5">
        <f t="shared" ref="M85" si="65">L85+1</f>
        <v>2010</v>
      </c>
      <c r="N85" s="5">
        <f t="shared" ref="N85" si="66">M85+1</f>
        <v>2011</v>
      </c>
      <c r="O85" s="5">
        <f t="shared" ref="O85" si="67">N85+1</f>
        <v>2012</v>
      </c>
      <c r="P85" s="5">
        <f t="shared" ref="P85" si="68">O85+1</f>
        <v>2013</v>
      </c>
      <c r="Q85" s="5">
        <f t="shared" ref="Q85" si="69">P85+1</f>
        <v>2014</v>
      </c>
      <c r="R85" s="5">
        <v>2015</v>
      </c>
      <c r="S85" s="5">
        <v>2016</v>
      </c>
      <c r="T85" s="5">
        <v>2017</v>
      </c>
      <c r="U85" s="5">
        <f>T85+1</f>
        <v>2018</v>
      </c>
    </row>
    <row r="86" spans="2:21">
      <c r="B86" t="s">
        <v>0</v>
      </c>
      <c r="C86" s="7">
        <f t="shared" ref="C86:Q86" si="70">C11-C37-C62</f>
        <v>1508</v>
      </c>
      <c r="D86" s="7">
        <f t="shared" si="70"/>
        <v>1556</v>
      </c>
      <c r="E86" s="7">
        <f t="shared" si="70"/>
        <v>1553</v>
      </c>
      <c r="F86" s="7">
        <f t="shared" si="70"/>
        <v>2251</v>
      </c>
      <c r="G86" s="7">
        <f t="shared" si="70"/>
        <v>2193</v>
      </c>
      <c r="H86" s="7">
        <f t="shared" si="70"/>
        <v>2168</v>
      </c>
      <c r="I86" s="7">
        <f t="shared" si="70"/>
        <v>2471</v>
      </c>
      <c r="J86" s="7">
        <f t="shared" si="70"/>
        <v>2603</v>
      </c>
      <c r="K86" s="7">
        <f t="shared" si="70"/>
        <v>3177</v>
      </c>
      <c r="L86" s="7">
        <f t="shared" si="70"/>
        <v>3283</v>
      </c>
      <c r="M86" s="7">
        <f t="shared" si="70"/>
        <v>2879</v>
      </c>
      <c r="N86" s="7">
        <f t="shared" si="70"/>
        <v>2859</v>
      </c>
      <c r="O86" s="7">
        <f t="shared" si="70"/>
        <v>3404</v>
      </c>
      <c r="P86" s="7">
        <f t="shared" si="70"/>
        <v>2820</v>
      </c>
      <c r="Q86" s="7">
        <f t="shared" si="70"/>
        <v>3103</v>
      </c>
      <c r="R86" s="7">
        <v>3411</v>
      </c>
      <c r="S86" s="7">
        <v>2399</v>
      </c>
      <c r="T86" s="7">
        <v>2383</v>
      </c>
      <c r="U86" s="7">
        <v>2567</v>
      </c>
    </row>
    <row r="87" spans="2:21">
      <c r="B87" t="s">
        <v>1</v>
      </c>
      <c r="C87" s="7">
        <f t="shared" ref="C87:Q87" si="71">C12-C38-C63</f>
        <v>222</v>
      </c>
      <c r="D87" s="7">
        <f t="shared" si="71"/>
        <v>270</v>
      </c>
      <c r="E87" s="7">
        <f t="shared" si="71"/>
        <v>307</v>
      </c>
      <c r="F87" s="7">
        <f t="shared" si="71"/>
        <v>356</v>
      </c>
      <c r="G87" s="7">
        <f t="shared" si="71"/>
        <v>410</v>
      </c>
      <c r="H87" s="7">
        <f t="shared" si="71"/>
        <v>486</v>
      </c>
      <c r="I87" s="7">
        <f t="shared" si="71"/>
        <v>465</v>
      </c>
      <c r="J87" s="7">
        <f t="shared" si="71"/>
        <v>517</v>
      </c>
      <c r="K87" s="7">
        <f t="shared" si="71"/>
        <v>506</v>
      </c>
      <c r="L87" s="7">
        <f t="shared" si="71"/>
        <v>582</v>
      </c>
      <c r="M87" s="7">
        <f t="shared" si="71"/>
        <v>596</v>
      </c>
      <c r="N87" s="7">
        <f t="shared" si="71"/>
        <v>559</v>
      </c>
      <c r="O87" s="7">
        <f t="shared" si="71"/>
        <v>513</v>
      </c>
      <c r="P87" s="7">
        <f t="shared" si="71"/>
        <v>490</v>
      </c>
      <c r="Q87" s="7">
        <f t="shared" si="71"/>
        <v>502</v>
      </c>
      <c r="R87" s="7">
        <v>489</v>
      </c>
      <c r="S87" s="7">
        <v>434</v>
      </c>
      <c r="T87" s="7">
        <v>457</v>
      </c>
      <c r="U87" s="7">
        <v>579</v>
      </c>
    </row>
    <row r="88" spans="2:21">
      <c r="B88" t="s">
        <v>2</v>
      </c>
      <c r="C88" s="7">
        <f t="shared" ref="C88:Q88" si="72">C13-C39-C64</f>
        <v>193</v>
      </c>
      <c r="D88" s="7">
        <f t="shared" si="72"/>
        <v>287</v>
      </c>
      <c r="E88" s="7">
        <f t="shared" si="72"/>
        <v>401</v>
      </c>
      <c r="F88" s="7">
        <f t="shared" si="72"/>
        <v>361</v>
      </c>
      <c r="G88" s="7">
        <f t="shared" si="72"/>
        <v>331</v>
      </c>
      <c r="H88" s="7">
        <f t="shared" si="72"/>
        <v>354</v>
      </c>
      <c r="I88" s="7">
        <f t="shared" si="72"/>
        <v>361</v>
      </c>
      <c r="J88" s="7">
        <f t="shared" si="72"/>
        <v>375</v>
      </c>
      <c r="K88" s="7">
        <f t="shared" si="72"/>
        <v>413</v>
      </c>
      <c r="L88" s="7">
        <f t="shared" si="72"/>
        <v>467</v>
      </c>
      <c r="M88" s="7">
        <f t="shared" si="72"/>
        <v>517</v>
      </c>
      <c r="N88" s="7">
        <f t="shared" si="72"/>
        <v>448</v>
      </c>
      <c r="O88" s="7">
        <f t="shared" si="72"/>
        <v>354</v>
      </c>
      <c r="P88" s="7">
        <f t="shared" si="72"/>
        <v>367</v>
      </c>
      <c r="Q88" s="7">
        <f t="shared" si="72"/>
        <v>392</v>
      </c>
      <c r="R88" s="7">
        <v>364</v>
      </c>
      <c r="S88" s="7">
        <v>320</v>
      </c>
      <c r="T88" s="7">
        <v>372</v>
      </c>
      <c r="U88" s="7">
        <v>453</v>
      </c>
    </row>
    <row r="89" spans="2:21">
      <c r="B89" t="s">
        <v>3</v>
      </c>
      <c r="C89" s="7">
        <f t="shared" ref="C89:Q89" si="73">C14-C40-C65</f>
        <v>134</v>
      </c>
      <c r="D89" s="7">
        <f t="shared" si="73"/>
        <v>131</v>
      </c>
      <c r="E89" s="7">
        <f t="shared" si="73"/>
        <v>151</v>
      </c>
      <c r="F89" s="7">
        <f t="shared" si="73"/>
        <v>190</v>
      </c>
      <c r="G89" s="7">
        <f t="shared" si="73"/>
        <v>195</v>
      </c>
      <c r="H89" s="7">
        <f t="shared" si="73"/>
        <v>225</v>
      </c>
      <c r="I89" s="7">
        <f t="shared" si="73"/>
        <v>285</v>
      </c>
      <c r="J89" s="7">
        <f t="shared" si="73"/>
        <v>277</v>
      </c>
      <c r="K89" s="7">
        <f t="shared" si="73"/>
        <v>317</v>
      </c>
      <c r="L89" s="7">
        <f t="shared" si="73"/>
        <v>339</v>
      </c>
      <c r="M89" s="7">
        <f t="shared" si="73"/>
        <v>309</v>
      </c>
      <c r="N89" s="7">
        <f t="shared" si="73"/>
        <v>309</v>
      </c>
      <c r="O89" s="7">
        <f t="shared" si="73"/>
        <v>348</v>
      </c>
      <c r="P89" s="7">
        <f t="shared" si="73"/>
        <v>340</v>
      </c>
      <c r="Q89" s="7">
        <f t="shared" si="73"/>
        <v>344</v>
      </c>
      <c r="R89" s="7">
        <v>332</v>
      </c>
      <c r="S89" s="7">
        <v>356</v>
      </c>
      <c r="T89" s="7">
        <v>377</v>
      </c>
      <c r="U89" s="7">
        <v>403</v>
      </c>
    </row>
    <row r="90" spans="2:21">
      <c r="B90" t="s">
        <v>4</v>
      </c>
      <c r="C90" s="7">
        <f t="shared" ref="C90:Q90" si="74">C15-C41-C66</f>
        <v>316</v>
      </c>
      <c r="D90" s="7">
        <f t="shared" si="74"/>
        <v>363</v>
      </c>
      <c r="E90" s="7">
        <f t="shared" si="74"/>
        <v>455</v>
      </c>
      <c r="F90" s="7">
        <f t="shared" si="74"/>
        <v>410</v>
      </c>
      <c r="G90" s="7">
        <f t="shared" si="74"/>
        <v>494</v>
      </c>
      <c r="H90" s="7">
        <f t="shared" si="74"/>
        <v>451</v>
      </c>
      <c r="I90" s="7">
        <f t="shared" si="74"/>
        <v>494</v>
      </c>
      <c r="J90" s="7">
        <f t="shared" si="74"/>
        <v>588</v>
      </c>
      <c r="K90" s="7">
        <f t="shared" si="74"/>
        <v>457</v>
      </c>
      <c r="L90" s="7">
        <f t="shared" si="74"/>
        <v>602</v>
      </c>
      <c r="M90" s="7">
        <f t="shared" si="74"/>
        <v>483</v>
      </c>
      <c r="N90" s="7">
        <f t="shared" si="74"/>
        <v>515</v>
      </c>
      <c r="O90" s="7">
        <f t="shared" si="74"/>
        <v>602</v>
      </c>
      <c r="P90" s="7">
        <f t="shared" si="74"/>
        <v>458</v>
      </c>
      <c r="Q90" s="7">
        <f t="shared" si="74"/>
        <v>422</v>
      </c>
      <c r="R90" s="7">
        <v>428</v>
      </c>
      <c r="S90" s="7">
        <v>485</v>
      </c>
      <c r="T90" s="7">
        <v>373</v>
      </c>
      <c r="U90" s="7">
        <v>637</v>
      </c>
    </row>
    <row r="91" spans="2:21">
      <c r="B91" t="s">
        <v>5</v>
      </c>
      <c r="C91" s="7">
        <f t="shared" ref="C91:Q91" si="75">C16-C42-C67</f>
        <v>122</v>
      </c>
      <c r="D91" s="7">
        <f t="shared" si="75"/>
        <v>156</v>
      </c>
      <c r="E91" s="7">
        <f t="shared" si="75"/>
        <v>210</v>
      </c>
      <c r="F91" s="7">
        <f t="shared" si="75"/>
        <v>252</v>
      </c>
      <c r="G91" s="7">
        <f t="shared" si="75"/>
        <v>246</v>
      </c>
      <c r="H91" s="7">
        <f t="shared" si="75"/>
        <v>199</v>
      </c>
      <c r="I91" s="7">
        <f t="shared" si="75"/>
        <v>262</v>
      </c>
      <c r="J91" s="7">
        <f t="shared" si="75"/>
        <v>311</v>
      </c>
      <c r="K91" s="7">
        <f t="shared" si="75"/>
        <v>240</v>
      </c>
      <c r="L91" s="7">
        <f t="shared" si="75"/>
        <v>270</v>
      </c>
      <c r="M91" s="7">
        <f t="shared" si="75"/>
        <v>266</v>
      </c>
      <c r="N91" s="7">
        <f t="shared" si="75"/>
        <v>262</v>
      </c>
      <c r="O91" s="7">
        <f t="shared" si="75"/>
        <v>275</v>
      </c>
      <c r="P91" s="7">
        <f t="shared" si="75"/>
        <v>268</v>
      </c>
      <c r="Q91" s="7">
        <f t="shared" si="75"/>
        <v>259</v>
      </c>
      <c r="R91" s="7">
        <v>269</v>
      </c>
      <c r="S91" s="7">
        <v>252</v>
      </c>
      <c r="T91" s="7">
        <v>258</v>
      </c>
      <c r="U91" s="7">
        <v>274</v>
      </c>
    </row>
    <row r="92" spans="2:21">
      <c r="B92" t="s">
        <v>6</v>
      </c>
      <c r="C92" s="7">
        <f t="shared" ref="C92:Q92" si="76">C17-C43-C68</f>
        <v>267</v>
      </c>
      <c r="D92" s="7">
        <f t="shared" si="76"/>
        <v>275</v>
      </c>
      <c r="E92" s="7">
        <f t="shared" si="76"/>
        <v>565</v>
      </c>
      <c r="F92" s="7">
        <f t="shared" si="76"/>
        <v>564</v>
      </c>
      <c r="G92" s="7">
        <f t="shared" si="76"/>
        <v>516</v>
      </c>
      <c r="H92" s="7">
        <f t="shared" si="76"/>
        <v>492</v>
      </c>
      <c r="I92" s="7">
        <f t="shared" si="76"/>
        <v>482</v>
      </c>
      <c r="J92" s="7">
        <f t="shared" si="76"/>
        <v>510</v>
      </c>
      <c r="K92" s="7">
        <f t="shared" si="76"/>
        <v>500</v>
      </c>
      <c r="L92" s="7">
        <f t="shared" si="76"/>
        <v>599</v>
      </c>
      <c r="M92" s="7">
        <f t="shared" si="76"/>
        <v>691</v>
      </c>
      <c r="N92" s="7">
        <f t="shared" si="76"/>
        <v>581</v>
      </c>
      <c r="O92" s="7">
        <f t="shared" si="76"/>
        <v>677</v>
      </c>
      <c r="P92" s="7">
        <f t="shared" si="76"/>
        <v>755</v>
      </c>
      <c r="Q92" s="7">
        <f t="shared" si="76"/>
        <v>669</v>
      </c>
      <c r="R92" s="7">
        <v>558</v>
      </c>
      <c r="S92" s="7">
        <v>422</v>
      </c>
      <c r="T92" s="7">
        <v>479</v>
      </c>
      <c r="U92" s="7">
        <v>659</v>
      </c>
    </row>
    <row r="93" spans="2:21">
      <c r="B93" t="s">
        <v>7</v>
      </c>
      <c r="C93" s="7">
        <f t="shared" ref="C93:Q93" si="77">C18-C44-C69</f>
        <v>616</v>
      </c>
      <c r="D93" s="7">
        <f t="shared" si="77"/>
        <v>732</v>
      </c>
      <c r="E93" s="7">
        <f t="shared" si="77"/>
        <v>897</v>
      </c>
      <c r="F93" s="7">
        <f t="shared" si="77"/>
        <v>900</v>
      </c>
      <c r="G93" s="7">
        <f t="shared" si="77"/>
        <v>948</v>
      </c>
      <c r="H93" s="7">
        <f t="shared" si="77"/>
        <v>864</v>
      </c>
      <c r="I93" s="7">
        <f t="shared" si="77"/>
        <v>900</v>
      </c>
      <c r="J93" s="7">
        <f t="shared" si="77"/>
        <v>780</v>
      </c>
      <c r="K93" s="7">
        <f t="shared" si="77"/>
        <v>763</v>
      </c>
      <c r="L93" s="7">
        <f t="shared" si="77"/>
        <v>940</v>
      </c>
      <c r="M93" s="7">
        <f t="shared" si="77"/>
        <v>854</v>
      </c>
      <c r="N93" s="7">
        <f t="shared" si="77"/>
        <v>771</v>
      </c>
      <c r="O93" s="7">
        <f t="shared" si="77"/>
        <v>774</v>
      </c>
      <c r="P93" s="7">
        <f t="shared" si="77"/>
        <v>838</v>
      </c>
      <c r="Q93" s="7">
        <f t="shared" si="77"/>
        <v>849</v>
      </c>
      <c r="R93" s="7">
        <v>863</v>
      </c>
      <c r="S93" s="7">
        <v>811</v>
      </c>
      <c r="T93" s="7">
        <v>794</v>
      </c>
      <c r="U93" s="7">
        <v>888</v>
      </c>
    </row>
    <row r="94" spans="2:21">
      <c r="B94" t="s">
        <v>8</v>
      </c>
      <c r="C94" s="7">
        <f t="shared" ref="C94:Q94" si="78">C19-C45-C70</f>
        <v>1128</v>
      </c>
      <c r="D94" s="7">
        <f t="shared" si="78"/>
        <v>1386</v>
      </c>
      <c r="E94" s="7">
        <f t="shared" si="78"/>
        <v>1337</v>
      </c>
      <c r="F94" s="7">
        <f t="shared" si="78"/>
        <v>1654</v>
      </c>
      <c r="G94" s="7">
        <f t="shared" si="78"/>
        <v>1765</v>
      </c>
      <c r="H94" s="7">
        <f t="shared" si="78"/>
        <v>1996</v>
      </c>
      <c r="I94" s="7">
        <f t="shared" si="78"/>
        <v>2184</v>
      </c>
      <c r="J94" s="7">
        <f t="shared" si="78"/>
        <v>2351</v>
      </c>
      <c r="K94" s="7">
        <f t="shared" si="78"/>
        <v>2672</v>
      </c>
      <c r="L94" s="7">
        <f t="shared" si="78"/>
        <v>3551</v>
      </c>
      <c r="M94" s="7">
        <f t="shared" si="78"/>
        <v>3829</v>
      </c>
      <c r="N94" s="7">
        <f t="shared" si="78"/>
        <v>3923</v>
      </c>
      <c r="O94" s="7">
        <f t="shared" si="78"/>
        <v>3739</v>
      </c>
      <c r="P94" s="7">
        <f t="shared" si="78"/>
        <v>3755</v>
      </c>
      <c r="Q94" s="7">
        <f t="shared" si="78"/>
        <v>3782</v>
      </c>
      <c r="R94" s="7">
        <v>3676</v>
      </c>
      <c r="S94" s="7">
        <v>3879</v>
      </c>
      <c r="T94" s="7">
        <v>3808</v>
      </c>
      <c r="U94" s="7">
        <v>3932</v>
      </c>
    </row>
    <row r="95" spans="2:21">
      <c r="B95" t="s">
        <v>9</v>
      </c>
      <c r="C95" s="7">
        <f t="shared" ref="C95:Q95" si="79">C20-C46-C71</f>
        <v>321</v>
      </c>
      <c r="D95" s="7">
        <f t="shared" si="79"/>
        <v>298</v>
      </c>
      <c r="E95" s="7">
        <f t="shared" si="79"/>
        <v>429</v>
      </c>
      <c r="F95" s="7">
        <f t="shared" si="79"/>
        <v>432</v>
      </c>
      <c r="G95" s="7">
        <f t="shared" si="79"/>
        <v>433</v>
      </c>
      <c r="H95" s="7">
        <f t="shared" si="79"/>
        <v>538</v>
      </c>
      <c r="I95" s="7">
        <f t="shared" si="79"/>
        <v>586</v>
      </c>
      <c r="J95" s="7">
        <f t="shared" si="79"/>
        <v>578</v>
      </c>
      <c r="K95" s="7">
        <f t="shared" si="79"/>
        <v>454</v>
      </c>
      <c r="L95" s="7">
        <f t="shared" si="79"/>
        <v>579</v>
      </c>
      <c r="M95" s="7">
        <f t="shared" si="79"/>
        <v>679</v>
      </c>
      <c r="N95" s="7">
        <f t="shared" si="79"/>
        <v>556</v>
      </c>
      <c r="O95" s="7">
        <f t="shared" si="79"/>
        <v>521</v>
      </c>
      <c r="P95" s="7">
        <f t="shared" si="79"/>
        <v>664</v>
      </c>
      <c r="Q95" s="7">
        <f t="shared" si="79"/>
        <v>486</v>
      </c>
      <c r="R95" s="7">
        <v>567</v>
      </c>
      <c r="S95" s="7">
        <v>411</v>
      </c>
      <c r="T95" s="7">
        <v>448</v>
      </c>
      <c r="U95" s="7">
        <v>653</v>
      </c>
    </row>
    <row r="96" spans="2:21">
      <c r="B96" t="s">
        <v>10</v>
      </c>
      <c r="C96" s="7">
        <f t="shared" ref="C96:Q96" si="80">C21-C47-C72</f>
        <v>560</v>
      </c>
      <c r="D96" s="7">
        <f t="shared" si="80"/>
        <v>648</v>
      </c>
      <c r="E96" s="7">
        <f t="shared" si="80"/>
        <v>902</v>
      </c>
      <c r="F96" s="7">
        <f t="shared" si="80"/>
        <v>949</v>
      </c>
      <c r="G96" s="7">
        <f t="shared" si="80"/>
        <v>1007</v>
      </c>
      <c r="H96" s="7">
        <f t="shared" si="80"/>
        <v>1016</v>
      </c>
      <c r="I96" s="7">
        <f t="shared" si="80"/>
        <v>986</v>
      </c>
      <c r="J96" s="7">
        <f t="shared" si="80"/>
        <v>969</v>
      </c>
      <c r="K96" s="7">
        <f t="shared" si="80"/>
        <v>1067</v>
      </c>
      <c r="L96" s="7">
        <f t="shared" si="80"/>
        <v>1087</v>
      </c>
      <c r="M96" s="7">
        <f t="shared" si="80"/>
        <v>990</v>
      </c>
      <c r="N96" s="7">
        <f t="shared" si="80"/>
        <v>941</v>
      </c>
      <c r="O96" s="7">
        <f t="shared" si="80"/>
        <v>977</v>
      </c>
      <c r="P96" s="7">
        <f t="shared" si="80"/>
        <v>1041</v>
      </c>
      <c r="Q96" s="7">
        <f t="shared" si="80"/>
        <v>997</v>
      </c>
      <c r="R96" s="7">
        <v>1137</v>
      </c>
      <c r="S96" s="7">
        <v>828</v>
      </c>
      <c r="T96" s="7">
        <v>880</v>
      </c>
      <c r="U96" s="7">
        <v>1037</v>
      </c>
    </row>
    <row r="97" spans="2:21">
      <c r="B97" t="s">
        <v>32</v>
      </c>
      <c r="C97" s="7">
        <f t="shared" ref="C97:Q97" si="81">C22-C48-C73</f>
        <v>924</v>
      </c>
      <c r="D97" s="7">
        <f t="shared" si="81"/>
        <v>1031</v>
      </c>
      <c r="E97" s="7">
        <f t="shared" si="81"/>
        <v>1127</v>
      </c>
      <c r="F97" s="7">
        <f t="shared" si="81"/>
        <v>1194</v>
      </c>
      <c r="G97" s="7">
        <f t="shared" si="81"/>
        <v>1259</v>
      </c>
      <c r="H97" s="7">
        <f t="shared" si="81"/>
        <v>1443</v>
      </c>
      <c r="I97" s="7">
        <f t="shared" si="81"/>
        <v>1463</v>
      </c>
      <c r="J97" s="7">
        <f t="shared" si="81"/>
        <v>1663</v>
      </c>
      <c r="K97" s="7">
        <f t="shared" si="81"/>
        <v>1743</v>
      </c>
      <c r="L97" s="7">
        <f t="shared" si="81"/>
        <v>1767</v>
      </c>
      <c r="M97" s="7">
        <f t="shared" si="81"/>
        <v>1913</v>
      </c>
      <c r="N97" s="7">
        <f t="shared" si="81"/>
        <v>1744</v>
      </c>
      <c r="O97" s="7">
        <f t="shared" si="81"/>
        <v>1935</v>
      </c>
      <c r="P97" s="7">
        <f t="shared" si="81"/>
        <v>2057</v>
      </c>
      <c r="Q97" s="7">
        <f t="shared" si="81"/>
        <v>1986</v>
      </c>
      <c r="R97" s="7">
        <v>1839</v>
      </c>
      <c r="S97" s="7">
        <v>2145</v>
      </c>
      <c r="T97" s="7">
        <v>2128</v>
      </c>
      <c r="U97" s="7">
        <v>2039</v>
      </c>
    </row>
    <row r="98" spans="2:21">
      <c r="B98" t="s">
        <v>35</v>
      </c>
      <c r="C98" s="7">
        <f t="shared" ref="C98:Q98" si="82">C23-C49-C74</f>
        <v>204</v>
      </c>
      <c r="D98" s="7">
        <f t="shared" si="82"/>
        <v>198</v>
      </c>
      <c r="E98" s="7">
        <f t="shared" si="82"/>
        <v>263</v>
      </c>
      <c r="F98" s="7">
        <f t="shared" si="82"/>
        <v>328</v>
      </c>
      <c r="G98" s="7">
        <f t="shared" si="82"/>
        <v>375</v>
      </c>
      <c r="H98" s="7">
        <f t="shared" si="82"/>
        <v>379</v>
      </c>
      <c r="I98" s="7">
        <f t="shared" si="82"/>
        <v>401</v>
      </c>
      <c r="J98" s="7">
        <f t="shared" si="82"/>
        <v>338</v>
      </c>
      <c r="K98" s="7">
        <f t="shared" si="82"/>
        <v>399</v>
      </c>
      <c r="L98" s="7">
        <f t="shared" si="82"/>
        <v>493</v>
      </c>
      <c r="M98" s="7">
        <f t="shared" si="82"/>
        <v>345</v>
      </c>
      <c r="N98" s="7">
        <f t="shared" si="82"/>
        <v>363</v>
      </c>
      <c r="O98" s="7">
        <f t="shared" si="82"/>
        <v>498</v>
      </c>
      <c r="P98" s="7">
        <f t="shared" si="82"/>
        <v>489</v>
      </c>
      <c r="Q98" s="7">
        <f t="shared" si="82"/>
        <v>445</v>
      </c>
      <c r="R98" s="7">
        <v>457</v>
      </c>
      <c r="S98" s="7">
        <v>420</v>
      </c>
      <c r="T98" s="7">
        <v>432</v>
      </c>
      <c r="U98" s="7">
        <v>480</v>
      </c>
    </row>
    <row r="99" spans="2:21">
      <c r="B99" t="s">
        <v>31</v>
      </c>
      <c r="C99" s="7">
        <f t="shared" ref="C99:Q99" si="83">C24-C50-C75</f>
        <v>189</v>
      </c>
      <c r="D99" s="7">
        <f t="shared" si="83"/>
        <v>188</v>
      </c>
      <c r="E99" s="7">
        <f t="shared" si="83"/>
        <v>252</v>
      </c>
      <c r="F99" s="7">
        <f t="shared" si="83"/>
        <v>251</v>
      </c>
      <c r="G99" s="7">
        <f t="shared" si="83"/>
        <v>232</v>
      </c>
      <c r="H99" s="7">
        <f t="shared" si="83"/>
        <v>251</v>
      </c>
      <c r="I99" s="7">
        <f t="shared" si="83"/>
        <v>277</v>
      </c>
      <c r="J99" s="7">
        <f t="shared" si="83"/>
        <v>285</v>
      </c>
      <c r="K99" s="7">
        <f t="shared" si="83"/>
        <v>296</v>
      </c>
      <c r="L99" s="7">
        <f t="shared" si="83"/>
        <v>304</v>
      </c>
      <c r="M99" s="7">
        <f t="shared" si="83"/>
        <v>322</v>
      </c>
      <c r="N99" s="7">
        <f t="shared" si="83"/>
        <v>325</v>
      </c>
      <c r="O99" s="7">
        <f t="shared" si="83"/>
        <v>357</v>
      </c>
      <c r="P99" s="7">
        <f t="shared" si="83"/>
        <v>336</v>
      </c>
      <c r="Q99" s="7">
        <f t="shared" si="83"/>
        <v>317</v>
      </c>
      <c r="R99" s="7">
        <v>244</v>
      </c>
      <c r="S99" s="7">
        <v>220</v>
      </c>
      <c r="T99" s="7">
        <v>238</v>
      </c>
      <c r="U99" s="7">
        <v>273</v>
      </c>
    </row>
    <row r="100" spans="2:21">
      <c r="B100" t="s">
        <v>14</v>
      </c>
      <c r="C100" s="7">
        <f t="shared" ref="C100:Q100" si="84">C25-C51-C76</f>
        <v>47</v>
      </c>
      <c r="D100" s="7">
        <f t="shared" si="84"/>
        <v>74</v>
      </c>
      <c r="E100" s="7">
        <f t="shared" si="84"/>
        <v>67</v>
      </c>
      <c r="F100" s="7">
        <f t="shared" si="84"/>
        <v>81</v>
      </c>
      <c r="G100" s="7">
        <f t="shared" si="84"/>
        <v>88</v>
      </c>
      <c r="H100" s="7">
        <f t="shared" si="84"/>
        <v>82</v>
      </c>
      <c r="I100" s="7">
        <f t="shared" si="84"/>
        <v>95</v>
      </c>
      <c r="J100" s="7">
        <f t="shared" si="84"/>
        <v>103</v>
      </c>
      <c r="K100" s="7">
        <f t="shared" si="84"/>
        <v>107</v>
      </c>
      <c r="L100" s="7">
        <f t="shared" si="84"/>
        <v>119</v>
      </c>
      <c r="M100" s="7">
        <f t="shared" si="84"/>
        <v>122</v>
      </c>
      <c r="N100" s="7">
        <f t="shared" si="84"/>
        <v>133</v>
      </c>
      <c r="O100" s="7">
        <f t="shared" si="84"/>
        <v>123</v>
      </c>
      <c r="P100" s="7">
        <f t="shared" si="84"/>
        <v>140</v>
      </c>
      <c r="Q100" s="7">
        <f t="shared" si="84"/>
        <v>139</v>
      </c>
      <c r="R100" s="7">
        <v>142</v>
      </c>
      <c r="S100" s="7">
        <v>137</v>
      </c>
      <c r="T100" s="7">
        <v>132</v>
      </c>
      <c r="U100" s="7">
        <v>150</v>
      </c>
    </row>
    <row r="101" spans="2:21">
      <c r="B101" t="s">
        <v>33</v>
      </c>
      <c r="C101" s="7">
        <f t="shared" ref="C101:Q101" si="85">C26-C52-C77</f>
        <v>837</v>
      </c>
      <c r="D101" s="7">
        <f t="shared" si="85"/>
        <v>1038</v>
      </c>
      <c r="E101" s="7">
        <f t="shared" si="85"/>
        <v>1097</v>
      </c>
      <c r="F101" s="7">
        <f t="shared" si="85"/>
        <v>1201</v>
      </c>
      <c r="G101" s="7">
        <f t="shared" si="85"/>
        <v>1090</v>
      </c>
      <c r="H101" s="7">
        <f t="shared" si="85"/>
        <v>1233</v>
      </c>
      <c r="I101" s="7">
        <f t="shared" si="85"/>
        <v>1418</v>
      </c>
      <c r="J101" s="7">
        <f t="shared" si="85"/>
        <v>1636</v>
      </c>
      <c r="K101" s="7">
        <f t="shared" si="85"/>
        <v>1701</v>
      </c>
      <c r="L101" s="7">
        <f t="shared" si="85"/>
        <v>1780</v>
      </c>
      <c r="M101" s="7">
        <f t="shared" si="85"/>
        <v>1804</v>
      </c>
      <c r="N101" s="7">
        <f t="shared" si="85"/>
        <v>1907</v>
      </c>
      <c r="O101" s="7">
        <f t="shared" si="85"/>
        <v>1866</v>
      </c>
      <c r="P101" s="7">
        <f t="shared" si="85"/>
        <v>1853</v>
      </c>
      <c r="Q101" s="7">
        <f t="shared" si="85"/>
        <v>1995</v>
      </c>
      <c r="R101" s="7">
        <v>2009</v>
      </c>
      <c r="S101" s="7">
        <v>1944</v>
      </c>
      <c r="T101" s="7">
        <v>1906</v>
      </c>
      <c r="U101" s="7">
        <v>2092</v>
      </c>
    </row>
    <row r="102" spans="2:21">
      <c r="B102" t="s">
        <v>16</v>
      </c>
      <c r="C102" s="7">
        <f t="shared" ref="C102:Q102" si="86">C27-C53-C78</f>
        <v>465</v>
      </c>
      <c r="D102" s="7">
        <f t="shared" si="86"/>
        <v>567</v>
      </c>
      <c r="E102" s="7">
        <f t="shared" si="86"/>
        <v>592</v>
      </c>
      <c r="F102" s="7">
        <f t="shared" si="86"/>
        <v>580</v>
      </c>
      <c r="G102" s="7">
        <f t="shared" si="86"/>
        <v>573</v>
      </c>
      <c r="H102" s="7">
        <f t="shared" si="86"/>
        <v>602</v>
      </c>
      <c r="I102" s="7">
        <f t="shared" si="86"/>
        <v>671</v>
      </c>
      <c r="J102" s="7">
        <f t="shared" si="86"/>
        <v>705</v>
      </c>
      <c r="K102" s="7">
        <f t="shared" si="86"/>
        <v>879</v>
      </c>
      <c r="L102" s="7">
        <f t="shared" si="86"/>
        <v>841</v>
      </c>
      <c r="M102" s="7">
        <f t="shared" si="86"/>
        <v>781</v>
      </c>
      <c r="N102" s="7">
        <f t="shared" si="86"/>
        <v>804</v>
      </c>
      <c r="O102" s="7">
        <f t="shared" si="86"/>
        <v>778</v>
      </c>
      <c r="P102" s="7">
        <f t="shared" si="86"/>
        <v>771</v>
      </c>
      <c r="Q102" s="7">
        <f t="shared" si="86"/>
        <v>763</v>
      </c>
      <c r="R102" s="7">
        <v>838</v>
      </c>
      <c r="S102" s="7">
        <v>793</v>
      </c>
      <c r="T102" s="7">
        <v>813</v>
      </c>
      <c r="U102" s="7">
        <v>898</v>
      </c>
    </row>
    <row r="103" spans="2:21">
      <c r="B103" t="s">
        <v>34</v>
      </c>
      <c r="C103" s="7">
        <f t="shared" ref="C103:Q103" si="87">C28-C54-C79</f>
        <v>8053</v>
      </c>
      <c r="D103" s="7">
        <f t="shared" si="87"/>
        <v>9198</v>
      </c>
      <c r="E103" s="7">
        <f t="shared" si="87"/>
        <v>10605</v>
      </c>
      <c r="F103" s="7">
        <f t="shared" si="87"/>
        <v>11954</v>
      </c>
      <c r="G103" s="7">
        <f t="shared" si="87"/>
        <v>12155</v>
      </c>
      <c r="H103" s="7">
        <f t="shared" si="87"/>
        <v>12779</v>
      </c>
      <c r="I103" s="7">
        <f t="shared" si="87"/>
        <v>13801</v>
      </c>
      <c r="J103" s="7">
        <f t="shared" si="87"/>
        <v>14589</v>
      </c>
      <c r="K103" s="7">
        <f t="shared" si="87"/>
        <v>15691</v>
      </c>
      <c r="L103" s="7">
        <f t="shared" si="87"/>
        <v>17603</v>
      </c>
      <c r="M103" s="7">
        <f t="shared" si="87"/>
        <v>17380</v>
      </c>
      <c r="N103" s="7">
        <f t="shared" si="87"/>
        <v>17000</v>
      </c>
      <c r="O103" s="7">
        <f t="shared" si="87"/>
        <v>17741</v>
      </c>
      <c r="P103" s="7">
        <f t="shared" si="87"/>
        <v>17442</v>
      </c>
      <c r="Q103" s="7">
        <f t="shared" si="87"/>
        <v>17450</v>
      </c>
      <c r="R103" s="7">
        <v>17623</v>
      </c>
      <c r="S103" s="7">
        <v>16256</v>
      </c>
      <c r="T103" s="7">
        <v>16278</v>
      </c>
      <c r="U103" s="7">
        <v>18014</v>
      </c>
    </row>
    <row r="104" spans="2:21">
      <c r="B104" t="s">
        <v>116</v>
      </c>
      <c r="C104" s="7">
        <f>SUM(C86:C102)-C103</f>
        <v>0</v>
      </c>
      <c r="D104" s="7">
        <f t="shared" ref="D104" si="88">SUM(D86:D102)-D103</f>
        <v>0</v>
      </c>
      <c r="E104" s="7">
        <f t="shared" ref="E104" si="89">SUM(E86:E102)-E103</f>
        <v>0</v>
      </c>
      <c r="F104" s="7">
        <f t="shared" ref="F104" si="90">SUM(F86:F102)-F103</f>
        <v>0</v>
      </c>
      <c r="G104" s="7">
        <f t="shared" ref="G104" si="91">SUM(G86:G102)-G103</f>
        <v>0</v>
      </c>
      <c r="H104" s="7">
        <f t="shared" ref="H104" si="92">SUM(H86:H102)-H103</f>
        <v>0</v>
      </c>
      <c r="I104" s="7">
        <f t="shared" ref="I104" si="93">SUM(I86:I102)-I103</f>
        <v>0</v>
      </c>
      <c r="J104" s="7">
        <f t="shared" ref="J104" si="94">SUM(J86:J102)-J103</f>
        <v>0</v>
      </c>
      <c r="K104" s="7">
        <f t="shared" ref="K104" si="95">SUM(K86:K102)-K103</f>
        <v>0</v>
      </c>
      <c r="L104" s="7">
        <f t="shared" ref="L104" si="96">SUM(L86:L102)-L103</f>
        <v>0</v>
      </c>
      <c r="M104" s="7">
        <f t="shared" ref="M104" si="97">SUM(M86:M102)-M103</f>
        <v>0</v>
      </c>
      <c r="N104" s="7">
        <f t="shared" ref="N104" si="98">SUM(N86:N102)-N103</f>
        <v>0</v>
      </c>
      <c r="O104" s="7">
        <f t="shared" ref="O104" si="99">SUM(O86:O102)-O103</f>
        <v>0</v>
      </c>
      <c r="P104" s="7">
        <f t="shared" ref="P104" si="100">SUM(P86:P102)-P103</f>
        <v>0</v>
      </c>
      <c r="Q104" s="7">
        <f t="shared" ref="Q104" si="101">SUM(Q86:Q102)-Q103</f>
        <v>0</v>
      </c>
      <c r="R104" s="7">
        <v>0</v>
      </c>
      <c r="S104" s="7">
        <v>0</v>
      </c>
      <c r="T104" s="7">
        <v>0</v>
      </c>
      <c r="U104" s="7">
        <v>0</v>
      </c>
    </row>
    <row r="107" spans="2:21">
      <c r="B107" s="2"/>
    </row>
    <row r="109" spans="2:2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2:21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1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11"/>
    </row>
    <row r="113" spans="3:20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11"/>
    </row>
    <row r="114" spans="3:20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3:20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3:20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3:20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3:20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11"/>
    </row>
    <row r="119" spans="3:20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3:20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3:20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3:20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3:20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3:20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3:20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3:20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3:20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3:20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31" spans="2:20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2:20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5" spans="2:20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2:20">
      <c r="C136" s="7"/>
      <c r="D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2:20">
      <c r="C137" s="7"/>
      <c r="D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2:20">
      <c r="C138" s="7"/>
      <c r="D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2:20">
      <c r="C139" s="7"/>
      <c r="D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2:20">
      <c r="C140" s="7"/>
      <c r="D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2:20">
      <c r="C141" s="7"/>
      <c r="D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2:20">
      <c r="C142" s="7"/>
      <c r="D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2:20">
      <c r="C143" s="7"/>
      <c r="D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2:20">
      <c r="C144" s="7"/>
      <c r="D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3:20">
      <c r="C145" s="7"/>
      <c r="D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3:20">
      <c r="C146" s="7"/>
      <c r="D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3:20">
      <c r="C147" s="7"/>
      <c r="D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3:20">
      <c r="C148" s="7"/>
      <c r="D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3:20">
      <c r="C149" s="7"/>
      <c r="D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3:20">
      <c r="C150" s="7"/>
      <c r="D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3:20">
      <c r="C151" s="7"/>
      <c r="D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3:20">
      <c r="C152" s="7"/>
      <c r="D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3:20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3:20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6"/>
  <sheetViews>
    <sheetView zoomScale="125" zoomScaleNormal="125" zoomScalePageLayoutView="125" workbookViewId="0">
      <pane xSplit="15440" topLeftCell="Q1"/>
      <selection activeCell="D108" sqref="D108"/>
      <selection pane="topRight" activeCell="U208" sqref="U208"/>
    </sheetView>
  </sheetViews>
  <sheetFormatPr baseColWidth="10" defaultRowHeight="15" x14ac:dyDescent="0"/>
  <cols>
    <col min="21" max="21" width="11.5" bestFit="1" customWidth="1"/>
  </cols>
  <sheetData>
    <row r="2" spans="1:21">
      <c r="B2" t="s">
        <v>115</v>
      </c>
    </row>
    <row r="4" spans="1:21">
      <c r="B4" s="2" t="s">
        <v>121</v>
      </c>
    </row>
    <row r="5" spans="1:21">
      <c r="B5" t="s">
        <v>120</v>
      </c>
    </row>
    <row r="6" spans="1:21">
      <c r="T6" s="24" t="s">
        <v>155</v>
      </c>
      <c r="U6" s="24" t="s">
        <v>156</v>
      </c>
    </row>
    <row r="7" spans="1:21">
      <c r="A7" s="5"/>
      <c r="B7" s="5"/>
      <c r="C7" s="5">
        <v>2000</v>
      </c>
      <c r="D7" s="5">
        <f>C7+1</f>
        <v>2001</v>
      </c>
      <c r="E7" s="5">
        <f t="shared" ref="E7:U7" si="0">D7+1</f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 t="shared" si="0"/>
        <v>2008</v>
      </c>
      <c r="L7" s="5">
        <f t="shared" si="0"/>
        <v>2009</v>
      </c>
      <c r="M7" s="5">
        <f t="shared" si="0"/>
        <v>2010</v>
      </c>
      <c r="N7" s="5">
        <f t="shared" si="0"/>
        <v>2011</v>
      </c>
      <c r="O7" s="5">
        <f t="shared" si="0"/>
        <v>2012</v>
      </c>
      <c r="P7" s="5">
        <f t="shared" si="0"/>
        <v>2013</v>
      </c>
      <c r="Q7" s="5">
        <f t="shared" si="0"/>
        <v>2014</v>
      </c>
      <c r="R7" s="5">
        <f t="shared" si="0"/>
        <v>2015</v>
      </c>
      <c r="S7" s="5">
        <f t="shared" si="0"/>
        <v>2016</v>
      </c>
      <c r="T7" s="5">
        <f t="shared" si="0"/>
        <v>2017</v>
      </c>
      <c r="U7" s="5">
        <f t="shared" si="0"/>
        <v>2018</v>
      </c>
    </row>
    <row r="8" spans="1:21">
      <c r="B8" t="s">
        <v>0</v>
      </c>
      <c r="C8" s="7">
        <v>13987</v>
      </c>
      <c r="D8" s="7">
        <v>14747</v>
      </c>
      <c r="E8" s="7">
        <v>15940</v>
      </c>
      <c r="F8" s="7">
        <v>17286</v>
      </c>
      <c r="G8" s="7">
        <v>19419</v>
      </c>
      <c r="H8" s="7">
        <v>21104</v>
      </c>
      <c r="I8" s="7">
        <v>23415</v>
      </c>
      <c r="J8" s="7">
        <v>25736</v>
      </c>
      <c r="K8" s="7">
        <v>28706</v>
      </c>
      <c r="L8" s="7">
        <v>30057</v>
      </c>
      <c r="M8" s="7">
        <v>28410</v>
      </c>
      <c r="N8" s="7">
        <v>27366</v>
      </c>
      <c r="O8" s="7">
        <v>25229</v>
      </c>
      <c r="P8" s="7">
        <v>24280</v>
      </c>
      <c r="Q8" s="7">
        <v>23908</v>
      </c>
      <c r="R8" s="7">
        <v>24051</v>
      </c>
      <c r="S8" s="7">
        <v>24158</v>
      </c>
      <c r="T8" s="7">
        <v>24908</v>
      </c>
      <c r="U8" s="7">
        <v>26072</v>
      </c>
    </row>
    <row r="9" spans="1:21">
      <c r="B9" t="s">
        <v>1</v>
      </c>
      <c r="C9" s="7">
        <v>1537</v>
      </c>
      <c r="D9" s="7">
        <v>1663</v>
      </c>
      <c r="E9" s="7">
        <v>2680</v>
      </c>
      <c r="F9" s="7">
        <v>3031</v>
      </c>
      <c r="G9" s="7">
        <v>3378</v>
      </c>
      <c r="H9" s="7">
        <v>3784</v>
      </c>
      <c r="I9" s="7">
        <v>4214</v>
      </c>
      <c r="J9" s="7">
        <v>4513</v>
      </c>
      <c r="K9" s="7">
        <v>5022</v>
      </c>
      <c r="L9" s="7">
        <v>5382</v>
      </c>
      <c r="M9" s="7">
        <v>5245</v>
      </c>
      <c r="N9" s="7">
        <v>5036</v>
      </c>
      <c r="O9" s="7">
        <v>4597</v>
      </c>
      <c r="P9" s="7">
        <v>4703</v>
      </c>
      <c r="Q9" s="7">
        <v>4552</v>
      </c>
      <c r="R9" s="7">
        <v>4662</v>
      </c>
      <c r="S9" s="7">
        <v>4690</v>
      </c>
      <c r="T9" s="7">
        <v>4867</v>
      </c>
      <c r="U9" s="7">
        <v>5023</v>
      </c>
    </row>
    <row r="10" spans="1:21">
      <c r="B10" t="s">
        <v>2</v>
      </c>
      <c r="C10" s="7">
        <v>1351</v>
      </c>
      <c r="D10" s="7">
        <v>1725</v>
      </c>
      <c r="E10" s="7">
        <v>2407</v>
      </c>
      <c r="F10" s="7">
        <v>2771</v>
      </c>
      <c r="G10" s="7">
        <v>3027</v>
      </c>
      <c r="H10" s="7">
        <v>3263</v>
      </c>
      <c r="I10" s="7">
        <v>3683</v>
      </c>
      <c r="J10" s="7">
        <v>3968</v>
      </c>
      <c r="K10" s="7">
        <v>4266</v>
      </c>
      <c r="L10" s="7">
        <v>4572</v>
      </c>
      <c r="M10" s="7">
        <v>4396</v>
      </c>
      <c r="N10" s="7">
        <v>4343</v>
      </c>
      <c r="O10" s="7">
        <v>3689</v>
      </c>
      <c r="P10" s="7">
        <v>3730</v>
      </c>
      <c r="Q10" s="7">
        <v>3681</v>
      </c>
      <c r="R10" s="7">
        <v>3835</v>
      </c>
      <c r="S10" s="7">
        <v>3710</v>
      </c>
      <c r="T10" s="7">
        <v>3805</v>
      </c>
      <c r="U10" s="7">
        <v>3873</v>
      </c>
    </row>
    <row r="11" spans="1:21">
      <c r="B11" t="s">
        <v>3</v>
      </c>
      <c r="C11" s="7">
        <v>950</v>
      </c>
      <c r="D11" s="7">
        <v>1083</v>
      </c>
      <c r="E11" s="7">
        <v>1546</v>
      </c>
      <c r="F11" s="7">
        <v>2014</v>
      </c>
      <c r="G11" s="7">
        <v>2397</v>
      </c>
      <c r="H11" s="7">
        <v>2718</v>
      </c>
      <c r="I11" s="7">
        <v>3038</v>
      </c>
      <c r="J11" s="7">
        <v>3265</v>
      </c>
      <c r="K11" s="7">
        <v>3540</v>
      </c>
      <c r="L11" s="7">
        <v>3777</v>
      </c>
      <c r="M11" s="7">
        <v>3706</v>
      </c>
      <c r="N11" s="7">
        <v>3400</v>
      </c>
      <c r="O11" s="7">
        <v>3159</v>
      </c>
      <c r="P11" s="7">
        <v>3088</v>
      </c>
      <c r="Q11" s="7">
        <v>3144</v>
      </c>
      <c r="R11" s="7">
        <v>3326</v>
      </c>
      <c r="S11" s="7">
        <v>3320</v>
      </c>
      <c r="T11" s="7">
        <v>3373</v>
      </c>
      <c r="U11" s="7">
        <v>3780</v>
      </c>
    </row>
    <row r="12" spans="1:21">
      <c r="B12" t="s">
        <v>4</v>
      </c>
      <c r="C12" s="7">
        <v>3567</v>
      </c>
      <c r="D12" s="7">
        <v>3878</v>
      </c>
      <c r="E12" s="7">
        <v>4241</v>
      </c>
      <c r="F12" s="7">
        <v>4582</v>
      </c>
      <c r="G12" s="7">
        <v>5032</v>
      </c>
      <c r="H12" s="7">
        <v>5347</v>
      </c>
      <c r="I12" s="7">
        <v>5548</v>
      </c>
      <c r="J12" s="7">
        <v>6048</v>
      </c>
      <c r="K12" s="7">
        <v>6612</v>
      </c>
      <c r="L12" s="7">
        <v>7059</v>
      </c>
      <c r="M12" s="7">
        <v>6833</v>
      </c>
      <c r="N12" s="7">
        <v>6266</v>
      </c>
      <c r="O12" s="7">
        <v>5751</v>
      </c>
      <c r="P12" s="7">
        <v>5793</v>
      </c>
      <c r="Q12" s="7">
        <v>5886</v>
      </c>
      <c r="R12" s="7">
        <v>5919</v>
      </c>
      <c r="S12" s="7">
        <v>6028</v>
      </c>
      <c r="T12" s="7">
        <v>6288</v>
      </c>
      <c r="U12" s="7">
        <v>6546</v>
      </c>
    </row>
    <row r="13" spans="1:21">
      <c r="B13" t="s">
        <v>5</v>
      </c>
      <c r="C13" s="7">
        <v>838</v>
      </c>
      <c r="D13" s="7">
        <v>871</v>
      </c>
      <c r="E13" s="7">
        <v>1218</v>
      </c>
      <c r="F13" s="7">
        <v>1666</v>
      </c>
      <c r="G13" s="7">
        <v>1718</v>
      </c>
      <c r="H13" s="7">
        <v>1865</v>
      </c>
      <c r="I13" s="7">
        <v>2188</v>
      </c>
      <c r="J13" s="7">
        <v>2314</v>
      </c>
      <c r="K13" s="7">
        <v>2523</v>
      </c>
      <c r="L13" s="7">
        <v>2841</v>
      </c>
      <c r="M13" s="7">
        <v>2547</v>
      </c>
      <c r="N13" s="7">
        <v>2536</v>
      </c>
      <c r="O13" s="7">
        <v>2284</v>
      </c>
      <c r="P13" s="7">
        <v>2291</v>
      </c>
      <c r="Q13" s="7">
        <v>2233</v>
      </c>
      <c r="R13" s="7">
        <v>2323</v>
      </c>
      <c r="S13" s="7">
        <v>2259</v>
      </c>
      <c r="T13" s="7">
        <v>2293</v>
      </c>
      <c r="U13" s="7">
        <v>2353</v>
      </c>
    </row>
    <row r="14" spans="1:21">
      <c r="B14" t="s">
        <v>6</v>
      </c>
      <c r="C14" s="7">
        <v>2053</v>
      </c>
      <c r="D14" s="7">
        <v>2267</v>
      </c>
      <c r="E14" s="7">
        <v>3556</v>
      </c>
      <c r="F14" s="7">
        <v>4373</v>
      </c>
      <c r="G14" s="7">
        <v>4821</v>
      </c>
      <c r="H14" s="7">
        <v>5474</v>
      </c>
      <c r="I14" s="7">
        <v>6095</v>
      </c>
      <c r="J14" s="7">
        <v>6612</v>
      </c>
      <c r="K14" s="7">
        <v>7786</v>
      </c>
      <c r="L14" s="7">
        <v>8503</v>
      </c>
      <c r="M14" s="7">
        <v>8474</v>
      </c>
      <c r="N14" s="7">
        <v>8518</v>
      </c>
      <c r="O14" s="7">
        <v>6324</v>
      </c>
      <c r="P14" s="7">
        <v>6629</v>
      </c>
      <c r="Q14" s="7">
        <v>6277</v>
      </c>
      <c r="R14" s="7">
        <v>6329</v>
      </c>
      <c r="S14" s="7">
        <v>6134</v>
      </c>
      <c r="T14" s="7">
        <v>6393</v>
      </c>
      <c r="U14" s="7">
        <v>6661</v>
      </c>
    </row>
    <row r="15" spans="1:21">
      <c r="B15" t="s">
        <v>7</v>
      </c>
      <c r="C15" s="7">
        <v>3684</v>
      </c>
      <c r="D15" s="7">
        <v>4064</v>
      </c>
      <c r="E15" s="7">
        <v>5284</v>
      </c>
      <c r="F15" s="7">
        <v>6461</v>
      </c>
      <c r="G15" s="7">
        <v>6896</v>
      </c>
      <c r="H15" s="7">
        <v>7949</v>
      </c>
      <c r="I15" s="7">
        <v>8193</v>
      </c>
      <c r="J15" s="7">
        <v>8977</v>
      </c>
      <c r="K15" s="7">
        <v>9606</v>
      </c>
      <c r="L15" s="7">
        <v>10045</v>
      </c>
      <c r="M15" s="7">
        <v>9445</v>
      </c>
      <c r="N15" s="7">
        <v>9074</v>
      </c>
      <c r="O15" s="7">
        <v>8471</v>
      </c>
      <c r="P15" s="7">
        <v>8267</v>
      </c>
      <c r="Q15" s="7">
        <v>8071</v>
      </c>
      <c r="R15" s="7">
        <v>8455</v>
      </c>
      <c r="S15" s="7">
        <v>8285</v>
      </c>
      <c r="T15" s="7">
        <v>8715</v>
      </c>
      <c r="U15" s="7">
        <v>8707</v>
      </c>
    </row>
    <row r="16" spans="1:21">
      <c r="B16" t="s">
        <v>8</v>
      </c>
      <c r="C16" s="7">
        <v>12467</v>
      </c>
      <c r="D16" s="7">
        <v>13294</v>
      </c>
      <c r="E16" s="7">
        <v>14547</v>
      </c>
      <c r="F16" s="7">
        <v>16220</v>
      </c>
      <c r="G16" s="7">
        <v>18554</v>
      </c>
      <c r="H16" s="7">
        <v>20985</v>
      </c>
      <c r="I16" s="7">
        <v>23896</v>
      </c>
      <c r="J16" s="7">
        <v>25161</v>
      </c>
      <c r="K16" s="7">
        <v>29438</v>
      </c>
      <c r="L16" s="7">
        <v>31619</v>
      </c>
      <c r="M16" s="7">
        <v>32928</v>
      </c>
      <c r="N16" s="7">
        <v>30817</v>
      </c>
      <c r="O16" s="7">
        <v>26981</v>
      </c>
      <c r="P16" s="7">
        <v>26886</v>
      </c>
      <c r="Q16" s="7">
        <v>27268</v>
      </c>
      <c r="R16" s="7">
        <v>28504</v>
      </c>
      <c r="S16" s="7">
        <v>27187</v>
      </c>
      <c r="T16" s="7">
        <v>27995</v>
      </c>
      <c r="U16" s="7">
        <v>28527</v>
      </c>
    </row>
    <row r="17" spans="2:21">
      <c r="B17" t="s">
        <v>9</v>
      </c>
      <c r="C17" s="7">
        <v>1521</v>
      </c>
      <c r="D17" s="7">
        <v>1708</v>
      </c>
      <c r="E17" s="7">
        <v>2618</v>
      </c>
      <c r="F17" s="7">
        <v>3010</v>
      </c>
      <c r="G17" s="7">
        <v>3077</v>
      </c>
      <c r="H17" s="7">
        <v>3319</v>
      </c>
      <c r="I17" s="7">
        <v>3783</v>
      </c>
      <c r="J17" s="7">
        <v>4134</v>
      </c>
      <c r="K17" s="7">
        <v>4563</v>
      </c>
      <c r="L17" s="7">
        <v>4716</v>
      </c>
      <c r="M17" s="7">
        <v>4436</v>
      </c>
      <c r="N17" s="7">
        <v>4515</v>
      </c>
      <c r="O17" s="7">
        <v>3933</v>
      </c>
      <c r="P17" s="7">
        <v>3952</v>
      </c>
      <c r="Q17" s="7">
        <v>4024</v>
      </c>
      <c r="R17" s="7">
        <v>4315</v>
      </c>
      <c r="S17" s="7">
        <v>4141</v>
      </c>
      <c r="T17" s="7">
        <v>4158</v>
      </c>
      <c r="U17" s="7">
        <v>4253</v>
      </c>
    </row>
    <row r="18" spans="2:21">
      <c r="B18" t="s">
        <v>10</v>
      </c>
      <c r="C18" s="7">
        <v>5924</v>
      </c>
      <c r="D18" s="7">
        <v>6396</v>
      </c>
      <c r="E18" s="7">
        <v>6792</v>
      </c>
      <c r="F18" s="7">
        <v>7125</v>
      </c>
      <c r="G18" s="7">
        <v>7684</v>
      </c>
      <c r="H18" s="7">
        <v>8558</v>
      </c>
      <c r="I18" s="7">
        <v>9030</v>
      </c>
      <c r="J18" s="7">
        <v>9742</v>
      </c>
      <c r="K18" s="7">
        <v>10648</v>
      </c>
      <c r="L18" s="7">
        <v>10908</v>
      </c>
      <c r="M18" s="7">
        <v>10208</v>
      </c>
      <c r="N18" s="7">
        <v>9748</v>
      </c>
      <c r="O18" s="7">
        <v>9136</v>
      </c>
      <c r="P18" s="7">
        <v>9144</v>
      </c>
      <c r="Q18" s="7">
        <v>8827</v>
      </c>
      <c r="R18" s="7">
        <v>9258</v>
      </c>
      <c r="S18" s="7">
        <v>9176</v>
      </c>
      <c r="T18" s="7">
        <v>9326</v>
      </c>
      <c r="U18" s="7">
        <v>9573</v>
      </c>
    </row>
    <row r="19" spans="2:21">
      <c r="B19" t="s">
        <v>32</v>
      </c>
      <c r="C19" s="7">
        <v>6738</v>
      </c>
      <c r="D19" s="7">
        <v>8136</v>
      </c>
      <c r="E19" s="7">
        <v>11976</v>
      </c>
      <c r="F19" s="7">
        <v>12931</v>
      </c>
      <c r="G19" s="7">
        <v>14025</v>
      </c>
      <c r="H19" s="7">
        <v>17201</v>
      </c>
      <c r="I19" s="7">
        <v>17392</v>
      </c>
      <c r="J19" s="7">
        <v>19343</v>
      </c>
      <c r="K19" s="7">
        <v>20155</v>
      </c>
      <c r="L19" s="7">
        <v>20487</v>
      </c>
      <c r="M19" s="7">
        <v>19390</v>
      </c>
      <c r="N19" s="7">
        <v>20493</v>
      </c>
      <c r="O19" s="7">
        <v>19224</v>
      </c>
      <c r="P19" s="7">
        <v>18062</v>
      </c>
      <c r="Q19" s="7">
        <v>18627</v>
      </c>
      <c r="R19" s="7">
        <v>19254</v>
      </c>
      <c r="S19" s="7">
        <v>19426</v>
      </c>
      <c r="T19" s="7">
        <v>20109</v>
      </c>
      <c r="U19" s="7">
        <v>20431</v>
      </c>
    </row>
    <row r="20" spans="2:21">
      <c r="B20" t="s">
        <v>35</v>
      </c>
      <c r="C20" s="7">
        <v>1433</v>
      </c>
      <c r="D20" s="7">
        <v>1544</v>
      </c>
      <c r="E20" s="7">
        <v>2556</v>
      </c>
      <c r="F20" s="7">
        <v>2855</v>
      </c>
      <c r="G20" s="7">
        <v>3097</v>
      </c>
      <c r="H20" s="7">
        <v>3383</v>
      </c>
      <c r="I20" s="7">
        <v>3890</v>
      </c>
      <c r="J20" s="7">
        <v>4338</v>
      </c>
      <c r="K20" s="7">
        <v>5085</v>
      </c>
      <c r="L20" s="7">
        <v>5318</v>
      </c>
      <c r="M20" s="7">
        <v>5272</v>
      </c>
      <c r="N20" s="7">
        <v>5017</v>
      </c>
      <c r="O20" s="7">
        <v>4722</v>
      </c>
      <c r="P20" s="7">
        <v>4781</v>
      </c>
      <c r="Q20" s="7">
        <v>4617</v>
      </c>
      <c r="R20" s="7">
        <v>4635</v>
      </c>
      <c r="S20" s="7">
        <v>4681</v>
      </c>
      <c r="T20" s="7">
        <v>4870</v>
      </c>
      <c r="U20" s="7">
        <v>5045</v>
      </c>
    </row>
    <row r="21" spans="2:21">
      <c r="B21" t="s">
        <v>31</v>
      </c>
      <c r="C21" s="7">
        <v>1793</v>
      </c>
      <c r="D21" s="7">
        <v>1828</v>
      </c>
      <c r="E21" s="7">
        <v>1990</v>
      </c>
      <c r="F21" s="7">
        <v>2076</v>
      </c>
      <c r="G21" s="7">
        <v>2192</v>
      </c>
      <c r="H21" s="7">
        <v>2341</v>
      </c>
      <c r="I21" s="7">
        <v>2538</v>
      </c>
      <c r="J21" s="7">
        <v>2816</v>
      </c>
      <c r="K21" s="7">
        <v>3135</v>
      </c>
      <c r="L21" s="7">
        <v>3185</v>
      </c>
      <c r="M21" s="7">
        <v>3366</v>
      </c>
      <c r="N21" s="7">
        <v>3191</v>
      </c>
      <c r="O21" s="7">
        <v>2878</v>
      </c>
      <c r="P21" s="7">
        <v>2782</v>
      </c>
      <c r="Q21" s="7">
        <v>2785</v>
      </c>
      <c r="R21" s="7">
        <v>2814</v>
      </c>
      <c r="S21" s="7">
        <v>2802</v>
      </c>
      <c r="T21" s="7">
        <v>3030</v>
      </c>
      <c r="U21" s="7">
        <v>3112</v>
      </c>
    </row>
    <row r="22" spans="2:21">
      <c r="B22" t="s">
        <v>14</v>
      </c>
      <c r="C22" s="7">
        <v>425</v>
      </c>
      <c r="D22" s="7">
        <v>462</v>
      </c>
      <c r="E22" s="7">
        <v>678</v>
      </c>
      <c r="F22" s="7">
        <v>803</v>
      </c>
      <c r="G22" s="7">
        <v>859</v>
      </c>
      <c r="H22" s="7">
        <v>928</v>
      </c>
      <c r="I22" s="7">
        <v>1120</v>
      </c>
      <c r="J22" s="7">
        <v>1202</v>
      </c>
      <c r="K22" s="7">
        <v>1252</v>
      </c>
      <c r="L22" s="7">
        <v>1278</v>
      </c>
      <c r="M22" s="7">
        <v>1325</v>
      </c>
      <c r="N22" s="7">
        <v>1213</v>
      </c>
      <c r="O22" s="7">
        <v>1146</v>
      </c>
      <c r="P22" s="7">
        <v>1157</v>
      </c>
      <c r="Q22" s="7">
        <v>1157</v>
      </c>
      <c r="R22" s="7">
        <v>1193</v>
      </c>
      <c r="S22" s="7">
        <v>1176</v>
      </c>
      <c r="T22" s="7">
        <v>1187</v>
      </c>
      <c r="U22" s="7">
        <v>1235</v>
      </c>
    </row>
    <row r="23" spans="2:21">
      <c r="B23" t="s">
        <v>33</v>
      </c>
      <c r="C23" s="7">
        <v>8182</v>
      </c>
      <c r="D23" s="7">
        <v>8815</v>
      </c>
      <c r="E23" s="7">
        <v>9814</v>
      </c>
      <c r="F23" s="7">
        <v>11019</v>
      </c>
      <c r="G23" s="7">
        <v>11753</v>
      </c>
      <c r="H23" s="7">
        <v>12467</v>
      </c>
      <c r="I23" s="7">
        <v>13386</v>
      </c>
      <c r="J23" s="7">
        <v>15767</v>
      </c>
      <c r="K23" s="7">
        <v>16565</v>
      </c>
      <c r="L23" s="7">
        <v>17761</v>
      </c>
      <c r="M23" s="7">
        <v>17788</v>
      </c>
      <c r="N23" s="7">
        <v>17260</v>
      </c>
      <c r="O23" s="7">
        <v>16191</v>
      </c>
      <c r="P23" s="7">
        <v>14665</v>
      </c>
      <c r="Q23" s="7">
        <v>15069</v>
      </c>
      <c r="R23" s="7">
        <v>15201</v>
      </c>
      <c r="S23" s="7">
        <v>15233</v>
      </c>
      <c r="T23" s="7">
        <v>15618</v>
      </c>
      <c r="U23" s="7">
        <v>16610</v>
      </c>
    </row>
    <row r="24" spans="2:21">
      <c r="B24" t="s">
        <v>16</v>
      </c>
      <c r="C24" s="7">
        <v>5052</v>
      </c>
      <c r="D24" s="7">
        <v>5455</v>
      </c>
      <c r="E24" s="7">
        <v>5865</v>
      </c>
      <c r="F24" s="7">
        <v>6312</v>
      </c>
      <c r="G24" s="7">
        <v>6592</v>
      </c>
      <c r="H24" s="7">
        <v>7030</v>
      </c>
      <c r="I24" s="7">
        <v>7441</v>
      </c>
      <c r="J24" s="7">
        <v>8355</v>
      </c>
      <c r="K24" s="7">
        <v>9314</v>
      </c>
      <c r="L24" s="7">
        <v>10096</v>
      </c>
      <c r="M24" s="7">
        <v>9937</v>
      </c>
      <c r="N24" s="7">
        <v>10001</v>
      </c>
      <c r="O24" s="7">
        <v>9855</v>
      </c>
      <c r="P24" s="7">
        <v>9406</v>
      </c>
      <c r="Q24" s="7">
        <v>9613</v>
      </c>
      <c r="R24" s="7">
        <v>9716</v>
      </c>
      <c r="S24" s="7">
        <v>9968</v>
      </c>
      <c r="T24" s="7">
        <v>10201</v>
      </c>
      <c r="U24" s="7">
        <v>10354</v>
      </c>
    </row>
    <row r="25" spans="2:21">
      <c r="B25" t="s">
        <v>34</v>
      </c>
      <c r="C25" s="7">
        <v>71502</v>
      </c>
      <c r="D25" s="7">
        <v>77936</v>
      </c>
      <c r="E25" s="7">
        <v>93708</v>
      </c>
      <c r="F25" s="7">
        <v>104535</v>
      </c>
      <c r="G25" s="7">
        <v>114521</v>
      </c>
      <c r="H25" s="7">
        <v>127716</v>
      </c>
      <c r="I25" s="7">
        <v>138850</v>
      </c>
      <c r="J25" s="7">
        <v>152291</v>
      </c>
      <c r="K25" s="7">
        <v>168216</v>
      </c>
      <c r="L25" s="7">
        <v>177604</v>
      </c>
      <c r="M25" s="7">
        <v>173706</v>
      </c>
      <c r="N25" s="7">
        <v>168794</v>
      </c>
      <c r="O25" s="7">
        <v>153570</v>
      </c>
      <c r="P25" s="7">
        <v>149616</v>
      </c>
      <c r="Q25" s="7">
        <v>149739</v>
      </c>
      <c r="R25" s="7">
        <v>153790</v>
      </c>
      <c r="S25" s="7">
        <v>152374</v>
      </c>
      <c r="T25" s="7">
        <v>157136</v>
      </c>
      <c r="U25" s="7">
        <v>162155</v>
      </c>
    </row>
    <row r="26" spans="2:21">
      <c r="B26" t="s">
        <v>116</v>
      </c>
      <c r="C26" s="7">
        <f>SUM(C8:C24)-C25</f>
        <v>0</v>
      </c>
      <c r="D26" s="7">
        <f t="shared" ref="D26:Q26" si="1">SUM(D8:D24)-D25</f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ref="R26:T26" si="2">SUM(R8:R24)-R25</f>
        <v>0</v>
      </c>
      <c r="S26" s="7">
        <f t="shared" si="2"/>
        <v>0</v>
      </c>
      <c r="T26" s="7">
        <f t="shared" si="2"/>
        <v>0</v>
      </c>
      <c r="U26" s="7">
        <f t="shared" ref="U26" si="3">SUM(U8:U24)-U25</f>
        <v>0</v>
      </c>
    </row>
    <row r="27" spans="2:21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21">
      <c r="B28" t="s">
        <v>153</v>
      </c>
      <c r="F28" s="7">
        <f>F25-F24-F23</f>
        <v>87204</v>
      </c>
      <c r="G28" s="7">
        <f t="shared" ref="G28:T28" si="4">G25-G24-G23</f>
        <v>96176</v>
      </c>
      <c r="H28" s="7">
        <f t="shared" si="4"/>
        <v>108219</v>
      </c>
      <c r="I28" s="7">
        <f t="shared" si="4"/>
        <v>118023</v>
      </c>
      <c r="J28" s="7">
        <f t="shared" si="4"/>
        <v>128169</v>
      </c>
      <c r="K28" s="7">
        <f t="shared" si="4"/>
        <v>142337</v>
      </c>
      <c r="L28" s="7">
        <f t="shared" si="4"/>
        <v>149747</v>
      </c>
      <c r="M28" s="7">
        <f t="shared" si="4"/>
        <v>145981</v>
      </c>
      <c r="N28" s="7">
        <f t="shared" si="4"/>
        <v>141533</v>
      </c>
      <c r="O28" s="7">
        <f t="shared" si="4"/>
        <v>127524</v>
      </c>
      <c r="P28" s="7">
        <f t="shared" si="4"/>
        <v>125545</v>
      </c>
      <c r="Q28" s="7">
        <f t="shared" si="4"/>
        <v>125057</v>
      </c>
      <c r="R28" s="7">
        <f t="shared" si="4"/>
        <v>128873</v>
      </c>
      <c r="S28" s="7">
        <f t="shared" si="4"/>
        <v>127173</v>
      </c>
      <c r="T28" s="7">
        <f t="shared" si="4"/>
        <v>131317</v>
      </c>
      <c r="U28" s="7">
        <f t="shared" ref="U28" si="5">U25-U24-U23</f>
        <v>135191</v>
      </c>
    </row>
    <row r="30" spans="2:21">
      <c r="B30" s="3" t="s">
        <v>21</v>
      </c>
    </row>
    <row r="32" spans="2:21">
      <c r="B32" s="5"/>
      <c r="C32" s="5">
        <v>2000</v>
      </c>
      <c r="D32" s="5">
        <f>C32+1</f>
        <v>2001</v>
      </c>
      <c r="E32" s="5">
        <f t="shared" ref="E32:U32" si="6">D32+1</f>
        <v>2002</v>
      </c>
      <c r="F32" s="5">
        <f t="shared" si="6"/>
        <v>2003</v>
      </c>
      <c r="G32" s="5">
        <f t="shared" si="6"/>
        <v>2004</v>
      </c>
      <c r="H32" s="5">
        <f t="shared" si="6"/>
        <v>2005</v>
      </c>
      <c r="I32" s="5">
        <f t="shared" si="6"/>
        <v>2006</v>
      </c>
      <c r="J32" s="5">
        <f t="shared" si="6"/>
        <v>2007</v>
      </c>
      <c r="K32" s="5">
        <f t="shared" si="6"/>
        <v>2008</v>
      </c>
      <c r="L32" s="5">
        <f t="shared" si="6"/>
        <v>2009</v>
      </c>
      <c r="M32" s="5">
        <f t="shared" si="6"/>
        <v>2010</v>
      </c>
      <c r="N32" s="5">
        <f t="shared" si="6"/>
        <v>2011</v>
      </c>
      <c r="O32" s="5">
        <f t="shared" si="6"/>
        <v>2012</v>
      </c>
      <c r="P32" s="5">
        <f t="shared" si="6"/>
        <v>2013</v>
      </c>
      <c r="Q32" s="5">
        <f t="shared" si="6"/>
        <v>2014</v>
      </c>
      <c r="R32" s="5">
        <f t="shared" si="6"/>
        <v>2015</v>
      </c>
      <c r="S32" s="5">
        <f t="shared" si="6"/>
        <v>2016</v>
      </c>
      <c r="T32" s="5">
        <f t="shared" si="6"/>
        <v>2017</v>
      </c>
      <c r="U32" s="5">
        <f t="shared" si="6"/>
        <v>2018</v>
      </c>
    </row>
    <row r="33" spans="2:21">
      <c r="B33" t="s">
        <v>0</v>
      </c>
      <c r="C33" s="7">
        <v>1971</v>
      </c>
      <c r="D33" s="7">
        <v>2224</v>
      </c>
      <c r="E33" s="7">
        <v>2447</v>
      </c>
      <c r="F33" s="7">
        <v>2815</v>
      </c>
      <c r="G33" s="7">
        <v>3060</v>
      </c>
      <c r="H33" s="7">
        <v>3688</v>
      </c>
      <c r="I33" s="7">
        <v>4475</v>
      </c>
      <c r="J33" s="7">
        <v>5030</v>
      </c>
      <c r="K33" s="7">
        <v>5297</v>
      </c>
      <c r="L33" s="7">
        <v>5415</v>
      </c>
      <c r="M33" s="7">
        <v>4320</v>
      </c>
      <c r="N33" s="7">
        <v>3099</v>
      </c>
      <c r="O33" s="7">
        <v>2857</v>
      </c>
      <c r="P33" s="7">
        <v>2186</v>
      </c>
      <c r="Q33" s="7">
        <v>2286</v>
      </c>
      <c r="R33" s="7">
        <v>2260</v>
      </c>
      <c r="S33" s="7">
        <v>1554</v>
      </c>
      <c r="T33" s="7">
        <v>1798</v>
      </c>
      <c r="U33" s="7">
        <v>2140</v>
      </c>
    </row>
    <row r="34" spans="2:21">
      <c r="B34" t="s">
        <v>1</v>
      </c>
      <c r="C34" s="7">
        <v>398</v>
      </c>
      <c r="D34" s="7">
        <v>396</v>
      </c>
      <c r="E34" s="7">
        <v>518</v>
      </c>
      <c r="F34" s="7">
        <v>474</v>
      </c>
      <c r="G34" s="7">
        <v>626</v>
      </c>
      <c r="H34" s="7">
        <v>667</v>
      </c>
      <c r="I34" s="7">
        <v>799</v>
      </c>
      <c r="J34" s="7">
        <v>870</v>
      </c>
      <c r="K34" s="7">
        <v>871</v>
      </c>
      <c r="L34" s="7">
        <v>821</v>
      </c>
      <c r="M34" s="7">
        <v>745</v>
      </c>
      <c r="N34" s="7">
        <v>569</v>
      </c>
      <c r="O34" s="7">
        <v>456</v>
      </c>
      <c r="P34" s="7">
        <v>522</v>
      </c>
      <c r="Q34" s="7">
        <v>369</v>
      </c>
      <c r="R34" s="7">
        <v>398</v>
      </c>
      <c r="S34" s="7">
        <v>358</v>
      </c>
      <c r="T34" s="7">
        <v>400</v>
      </c>
      <c r="U34" s="7">
        <v>401</v>
      </c>
    </row>
    <row r="35" spans="2:21">
      <c r="B35" t="s">
        <v>2</v>
      </c>
      <c r="C35" s="7">
        <v>549</v>
      </c>
      <c r="D35" s="7">
        <v>627</v>
      </c>
      <c r="E35" s="7">
        <v>704</v>
      </c>
      <c r="F35" s="7">
        <v>594</v>
      </c>
      <c r="G35" s="7">
        <v>667</v>
      </c>
      <c r="H35" s="7">
        <v>706</v>
      </c>
      <c r="I35" s="7">
        <v>903</v>
      </c>
      <c r="J35" s="7">
        <v>901</v>
      </c>
      <c r="K35" s="7">
        <v>860</v>
      </c>
      <c r="L35" s="7">
        <v>1034</v>
      </c>
      <c r="M35" s="7">
        <v>916</v>
      </c>
      <c r="N35" s="7">
        <v>759</v>
      </c>
      <c r="O35" s="7">
        <v>450</v>
      </c>
      <c r="P35" s="7">
        <v>429</v>
      </c>
      <c r="Q35" s="7">
        <v>282</v>
      </c>
      <c r="R35" s="7">
        <v>422</v>
      </c>
      <c r="S35" s="7">
        <v>259</v>
      </c>
      <c r="T35" s="7">
        <v>280</v>
      </c>
      <c r="U35" s="7">
        <v>280</v>
      </c>
    </row>
    <row r="36" spans="2:21">
      <c r="B36" t="s">
        <v>3</v>
      </c>
      <c r="C36" s="7">
        <v>199</v>
      </c>
      <c r="D36" s="7">
        <v>261</v>
      </c>
      <c r="E36" s="7">
        <v>334</v>
      </c>
      <c r="F36" s="7">
        <v>331</v>
      </c>
      <c r="G36" s="7">
        <v>464</v>
      </c>
      <c r="H36" s="7">
        <v>608</v>
      </c>
      <c r="I36" s="7">
        <v>684</v>
      </c>
      <c r="J36" s="7">
        <v>614</v>
      </c>
      <c r="K36" s="7">
        <v>557</v>
      </c>
      <c r="L36" s="7">
        <v>602</v>
      </c>
      <c r="M36" s="7">
        <v>621</v>
      </c>
      <c r="N36" s="7">
        <v>362</v>
      </c>
      <c r="O36" s="7">
        <v>276</v>
      </c>
      <c r="P36" s="7">
        <v>233</v>
      </c>
      <c r="Q36" s="7">
        <v>211</v>
      </c>
      <c r="R36" s="7">
        <v>356</v>
      </c>
      <c r="S36" s="7">
        <v>292</v>
      </c>
      <c r="T36" s="7">
        <v>230</v>
      </c>
      <c r="U36" s="7">
        <v>403</v>
      </c>
    </row>
    <row r="37" spans="2:21">
      <c r="B37" t="s">
        <v>4</v>
      </c>
      <c r="C37" s="7">
        <v>585</v>
      </c>
      <c r="D37" s="7">
        <v>602</v>
      </c>
      <c r="E37" s="7">
        <v>670</v>
      </c>
      <c r="F37" s="7">
        <v>796</v>
      </c>
      <c r="G37" s="7">
        <v>658</v>
      </c>
      <c r="H37" s="7">
        <v>893</v>
      </c>
      <c r="I37" s="7">
        <v>769</v>
      </c>
      <c r="J37" s="7">
        <v>779</v>
      </c>
      <c r="K37" s="7">
        <v>875</v>
      </c>
      <c r="L37" s="7">
        <v>892</v>
      </c>
      <c r="M37" s="7">
        <v>874</v>
      </c>
      <c r="N37" s="7">
        <v>685</v>
      </c>
      <c r="O37" s="7">
        <v>528</v>
      </c>
      <c r="P37" s="7">
        <v>475</v>
      </c>
      <c r="Q37" s="7">
        <v>442</v>
      </c>
      <c r="R37" s="7">
        <v>458</v>
      </c>
      <c r="S37" s="7">
        <v>396</v>
      </c>
      <c r="T37" s="7">
        <v>499</v>
      </c>
      <c r="U37" s="7">
        <v>486</v>
      </c>
    </row>
    <row r="38" spans="2:21">
      <c r="B38" t="s">
        <v>5</v>
      </c>
      <c r="C38" s="7">
        <v>255</v>
      </c>
      <c r="D38" s="7">
        <v>244</v>
      </c>
      <c r="E38" s="7">
        <v>348</v>
      </c>
      <c r="F38" s="7">
        <v>429</v>
      </c>
      <c r="G38" s="7">
        <v>445</v>
      </c>
      <c r="H38" s="7">
        <v>425</v>
      </c>
      <c r="I38" s="7">
        <v>610</v>
      </c>
      <c r="J38" s="7">
        <v>517</v>
      </c>
      <c r="K38" s="7">
        <v>588</v>
      </c>
      <c r="L38" s="7">
        <v>612</v>
      </c>
      <c r="M38" s="7">
        <v>435</v>
      </c>
      <c r="N38" s="7">
        <v>403</v>
      </c>
      <c r="O38" s="7">
        <v>338</v>
      </c>
      <c r="P38" s="7">
        <v>309</v>
      </c>
      <c r="Q38" s="7">
        <v>267</v>
      </c>
      <c r="R38" s="7">
        <v>338</v>
      </c>
      <c r="S38" s="7">
        <v>237</v>
      </c>
      <c r="T38" s="7">
        <v>265</v>
      </c>
      <c r="U38" s="7">
        <v>232</v>
      </c>
    </row>
    <row r="39" spans="2:21">
      <c r="B39" t="s">
        <v>6</v>
      </c>
      <c r="C39" s="7">
        <v>493</v>
      </c>
      <c r="D39" s="7">
        <v>570</v>
      </c>
      <c r="E39" s="7">
        <v>902</v>
      </c>
      <c r="F39" s="7">
        <v>739</v>
      </c>
      <c r="G39" s="7">
        <v>945</v>
      </c>
      <c r="H39" s="7">
        <v>942</v>
      </c>
      <c r="I39" s="7">
        <v>1153</v>
      </c>
      <c r="J39" s="7">
        <v>1130</v>
      </c>
      <c r="K39" s="7">
        <v>1374</v>
      </c>
      <c r="L39" s="7">
        <v>1409</v>
      </c>
      <c r="M39" s="7">
        <v>1413</v>
      </c>
      <c r="N39" s="7">
        <v>1095</v>
      </c>
      <c r="O39" s="7">
        <v>340</v>
      </c>
      <c r="P39" s="7">
        <v>644</v>
      </c>
      <c r="Q39" s="7">
        <v>340</v>
      </c>
      <c r="R39" s="7">
        <v>457</v>
      </c>
      <c r="S39" s="7">
        <v>260</v>
      </c>
      <c r="T39" s="7">
        <v>305</v>
      </c>
      <c r="U39" s="7">
        <v>344</v>
      </c>
    </row>
    <row r="40" spans="2:21">
      <c r="B40" t="s">
        <v>7</v>
      </c>
      <c r="C40" s="7">
        <v>1151</v>
      </c>
      <c r="D40" s="7">
        <v>1360</v>
      </c>
      <c r="E40" s="7">
        <v>1424</v>
      </c>
      <c r="F40" s="7">
        <v>1493</v>
      </c>
      <c r="G40" s="7">
        <v>1544</v>
      </c>
      <c r="H40" s="7">
        <v>1804</v>
      </c>
      <c r="I40" s="7">
        <v>1924</v>
      </c>
      <c r="J40" s="7">
        <v>2078</v>
      </c>
      <c r="K40" s="7">
        <v>2160</v>
      </c>
      <c r="L40" s="7">
        <v>2031</v>
      </c>
      <c r="M40" s="7">
        <v>1889</v>
      </c>
      <c r="N40" s="7">
        <v>1272</v>
      </c>
      <c r="O40" s="7">
        <v>1118</v>
      </c>
      <c r="P40" s="7">
        <v>918</v>
      </c>
      <c r="Q40" s="7">
        <v>811</v>
      </c>
      <c r="R40" s="7">
        <v>969</v>
      </c>
      <c r="S40" s="7">
        <v>780</v>
      </c>
      <c r="T40" s="7">
        <v>938</v>
      </c>
      <c r="U40" s="7">
        <v>881</v>
      </c>
    </row>
    <row r="41" spans="2:21">
      <c r="B41" t="s">
        <v>8</v>
      </c>
      <c r="C41" s="7">
        <v>1546</v>
      </c>
      <c r="D41" s="7">
        <v>1702</v>
      </c>
      <c r="E41" s="7">
        <v>1996</v>
      </c>
      <c r="F41" s="7">
        <v>2287</v>
      </c>
      <c r="G41" s="7">
        <v>2491</v>
      </c>
      <c r="H41" s="7">
        <v>3249</v>
      </c>
      <c r="I41" s="7">
        <v>3256</v>
      </c>
      <c r="J41" s="7">
        <v>3897</v>
      </c>
      <c r="K41" s="7">
        <v>5108</v>
      </c>
      <c r="L41" s="7">
        <v>5080</v>
      </c>
      <c r="M41" s="7">
        <v>5426</v>
      </c>
      <c r="N41" s="7">
        <v>4204</v>
      </c>
      <c r="O41" s="7">
        <v>1983</v>
      </c>
      <c r="P41" s="7">
        <v>2593</v>
      </c>
      <c r="Q41" s="19">
        <v>2546</v>
      </c>
      <c r="R41" s="9">
        <v>4237</v>
      </c>
      <c r="S41" s="7">
        <v>2203</v>
      </c>
      <c r="T41" s="7">
        <v>2297</v>
      </c>
      <c r="U41" s="7">
        <v>2176</v>
      </c>
    </row>
    <row r="42" spans="2:21">
      <c r="B42" t="s">
        <v>9</v>
      </c>
      <c r="C42" s="7">
        <v>487</v>
      </c>
      <c r="D42" s="7">
        <v>458</v>
      </c>
      <c r="E42" s="7">
        <v>644</v>
      </c>
      <c r="F42" s="7">
        <v>606</v>
      </c>
      <c r="G42" s="7">
        <v>590</v>
      </c>
      <c r="H42" s="7">
        <v>634</v>
      </c>
      <c r="I42" s="7">
        <v>825</v>
      </c>
      <c r="J42" s="7">
        <v>797</v>
      </c>
      <c r="K42" s="7">
        <v>917</v>
      </c>
      <c r="L42" s="7">
        <v>872</v>
      </c>
      <c r="M42" s="7">
        <v>587</v>
      </c>
      <c r="N42" s="7">
        <v>621</v>
      </c>
      <c r="O42" s="7">
        <v>405</v>
      </c>
      <c r="P42" s="7">
        <v>400</v>
      </c>
      <c r="Q42" s="7">
        <v>382</v>
      </c>
      <c r="R42" s="7">
        <v>537</v>
      </c>
      <c r="S42" s="7">
        <v>323</v>
      </c>
      <c r="T42" s="7">
        <v>327</v>
      </c>
      <c r="U42" s="7">
        <v>341</v>
      </c>
    </row>
    <row r="43" spans="2:21">
      <c r="B43" t="s">
        <v>10</v>
      </c>
      <c r="C43" s="7">
        <v>1185</v>
      </c>
      <c r="D43" s="7">
        <v>1347</v>
      </c>
      <c r="E43" s="7">
        <v>1278</v>
      </c>
      <c r="F43" s="7">
        <v>1425</v>
      </c>
      <c r="G43" s="7">
        <v>1680</v>
      </c>
      <c r="H43" s="7">
        <v>1733</v>
      </c>
      <c r="I43" s="7">
        <v>1998</v>
      </c>
      <c r="J43" s="7">
        <v>2024</v>
      </c>
      <c r="K43" s="7">
        <v>2241</v>
      </c>
      <c r="L43" s="7">
        <v>2049</v>
      </c>
      <c r="M43" s="7">
        <v>1643</v>
      </c>
      <c r="N43" s="7">
        <v>1390</v>
      </c>
      <c r="O43" s="7">
        <v>1226</v>
      </c>
      <c r="P43" s="7">
        <v>1072</v>
      </c>
      <c r="Q43" s="7">
        <v>967</v>
      </c>
      <c r="R43" s="7">
        <v>1265</v>
      </c>
      <c r="S43" s="7">
        <v>1089</v>
      </c>
      <c r="T43" s="7">
        <v>1079</v>
      </c>
      <c r="U43" s="7">
        <v>1136</v>
      </c>
    </row>
    <row r="44" spans="2:21">
      <c r="B44" t="s">
        <v>32</v>
      </c>
      <c r="C44" s="7">
        <v>1392</v>
      </c>
      <c r="D44" s="7">
        <v>2302</v>
      </c>
      <c r="E44" s="7">
        <v>2574</v>
      </c>
      <c r="F44" s="7">
        <v>1984</v>
      </c>
      <c r="G44" s="7">
        <v>1941</v>
      </c>
      <c r="H44" s="7">
        <v>3530</v>
      </c>
      <c r="I44" s="7">
        <v>2907</v>
      </c>
      <c r="J44" s="7">
        <v>3413</v>
      </c>
      <c r="K44" s="7">
        <v>2730</v>
      </c>
      <c r="L44" s="7">
        <v>2077</v>
      </c>
      <c r="M44" s="7">
        <v>1658</v>
      </c>
      <c r="N44" s="7">
        <v>1830</v>
      </c>
      <c r="O44" s="7">
        <v>1494</v>
      </c>
      <c r="P44" s="7">
        <v>952</v>
      </c>
      <c r="Q44" s="7">
        <v>1217</v>
      </c>
      <c r="R44" s="7">
        <v>1343</v>
      </c>
      <c r="S44" s="7">
        <v>1352</v>
      </c>
      <c r="T44" s="7">
        <v>1386</v>
      </c>
      <c r="U44" s="7">
        <v>1427</v>
      </c>
    </row>
    <row r="45" spans="2:21">
      <c r="B45" t="s">
        <v>35</v>
      </c>
      <c r="C45" s="7">
        <v>339</v>
      </c>
      <c r="D45" s="7">
        <v>372</v>
      </c>
      <c r="E45" s="7">
        <v>417</v>
      </c>
      <c r="F45" s="7">
        <v>473</v>
      </c>
      <c r="G45" s="7">
        <v>501</v>
      </c>
      <c r="H45" s="7">
        <v>539</v>
      </c>
      <c r="I45" s="7">
        <v>690</v>
      </c>
      <c r="J45" s="7">
        <v>738</v>
      </c>
      <c r="K45" s="7">
        <v>864</v>
      </c>
      <c r="L45" s="7">
        <v>743</v>
      </c>
      <c r="M45" s="7">
        <v>553</v>
      </c>
      <c r="N45" s="7">
        <v>445</v>
      </c>
      <c r="O45" s="7">
        <v>303</v>
      </c>
      <c r="P45" s="7">
        <v>530</v>
      </c>
      <c r="Q45" s="7">
        <v>339</v>
      </c>
      <c r="R45" s="7">
        <v>365</v>
      </c>
      <c r="S45" s="7">
        <v>286</v>
      </c>
      <c r="T45" s="7">
        <v>319</v>
      </c>
      <c r="U45" s="7">
        <v>380</v>
      </c>
    </row>
    <row r="46" spans="2:21">
      <c r="B46" t="s">
        <v>31</v>
      </c>
      <c r="C46" s="7">
        <v>443</v>
      </c>
      <c r="D46" s="7">
        <v>416</v>
      </c>
      <c r="E46" s="7">
        <v>448</v>
      </c>
      <c r="F46" s="7">
        <v>423</v>
      </c>
      <c r="G46" s="7">
        <v>414</v>
      </c>
      <c r="H46" s="7">
        <v>437</v>
      </c>
      <c r="I46" s="7">
        <v>488</v>
      </c>
      <c r="J46" s="7">
        <v>559</v>
      </c>
      <c r="K46" s="7">
        <v>642</v>
      </c>
      <c r="L46" s="7">
        <v>540</v>
      </c>
      <c r="M46" s="7">
        <v>645</v>
      </c>
      <c r="N46" s="7">
        <v>541</v>
      </c>
      <c r="O46" s="7">
        <v>335</v>
      </c>
      <c r="P46" s="7">
        <v>261</v>
      </c>
      <c r="Q46" s="7">
        <v>229</v>
      </c>
      <c r="R46" s="7">
        <v>264</v>
      </c>
      <c r="S46" s="7">
        <v>204</v>
      </c>
      <c r="T46" s="7">
        <v>318</v>
      </c>
      <c r="U46" s="7">
        <v>302</v>
      </c>
    </row>
    <row r="47" spans="2:21">
      <c r="B47" t="s">
        <v>14</v>
      </c>
      <c r="C47" s="7">
        <v>131</v>
      </c>
      <c r="D47" s="7">
        <v>142</v>
      </c>
      <c r="E47" s="7">
        <v>169</v>
      </c>
      <c r="F47" s="7">
        <v>191</v>
      </c>
      <c r="G47" s="7">
        <v>186</v>
      </c>
      <c r="H47" s="7">
        <v>202</v>
      </c>
      <c r="I47" s="7">
        <v>329</v>
      </c>
      <c r="J47" s="7">
        <v>305</v>
      </c>
      <c r="K47" s="7">
        <v>229</v>
      </c>
      <c r="L47" s="7">
        <v>201</v>
      </c>
      <c r="M47" s="7">
        <v>194</v>
      </c>
      <c r="N47" s="7">
        <v>157</v>
      </c>
      <c r="O47" s="7">
        <v>115</v>
      </c>
      <c r="P47" s="7">
        <v>128</v>
      </c>
      <c r="Q47" s="7">
        <v>139</v>
      </c>
      <c r="R47" s="7">
        <v>151</v>
      </c>
      <c r="S47" s="7">
        <v>119</v>
      </c>
      <c r="T47" s="7">
        <v>121</v>
      </c>
      <c r="U47" s="7">
        <v>131</v>
      </c>
    </row>
    <row r="48" spans="2:21">
      <c r="B48" t="s">
        <v>33</v>
      </c>
      <c r="C48" s="7">
        <v>1500</v>
      </c>
      <c r="D48" s="7">
        <v>1500</v>
      </c>
      <c r="E48" s="7">
        <v>1847</v>
      </c>
      <c r="F48" s="7">
        <v>2463</v>
      </c>
      <c r="G48" s="7">
        <v>2250</v>
      </c>
      <c r="H48" s="7">
        <v>2060</v>
      </c>
      <c r="I48" s="7">
        <v>2144</v>
      </c>
      <c r="J48" s="7">
        <v>2573</v>
      </c>
      <c r="K48" s="7">
        <v>2980</v>
      </c>
      <c r="L48" s="7">
        <v>2633</v>
      </c>
      <c r="M48" s="7">
        <v>2421</v>
      </c>
      <c r="N48" s="7">
        <v>2187</v>
      </c>
      <c r="O48" s="7">
        <v>1765</v>
      </c>
      <c r="P48" s="7">
        <v>1199</v>
      </c>
      <c r="Q48" s="7">
        <v>1293</v>
      </c>
      <c r="R48" s="7">
        <v>1381</v>
      </c>
      <c r="S48" s="7">
        <v>1159</v>
      </c>
      <c r="T48" s="7">
        <v>1233</v>
      </c>
      <c r="U48" s="7">
        <v>1450</v>
      </c>
    </row>
    <row r="49" spans="2:22">
      <c r="B49" t="s">
        <v>16</v>
      </c>
      <c r="C49" s="7">
        <v>751</v>
      </c>
      <c r="D49" s="7">
        <v>828</v>
      </c>
      <c r="E49" s="7">
        <v>872</v>
      </c>
      <c r="F49" s="7">
        <v>909</v>
      </c>
      <c r="G49" s="7">
        <v>906</v>
      </c>
      <c r="H49" s="7">
        <v>956</v>
      </c>
      <c r="I49" s="7">
        <v>992</v>
      </c>
      <c r="J49" s="7">
        <v>1200</v>
      </c>
      <c r="K49" s="7">
        <v>1284</v>
      </c>
      <c r="L49" s="7">
        <v>1405</v>
      </c>
      <c r="M49" s="7">
        <v>1233</v>
      </c>
      <c r="N49" s="7">
        <v>1292</v>
      </c>
      <c r="O49" s="7">
        <v>1094</v>
      </c>
      <c r="P49" s="7">
        <v>868</v>
      </c>
      <c r="Q49" s="7">
        <v>876</v>
      </c>
      <c r="R49" s="7">
        <v>795</v>
      </c>
      <c r="S49" s="7">
        <v>898</v>
      </c>
      <c r="T49" s="7">
        <v>900</v>
      </c>
      <c r="U49" s="7">
        <v>914</v>
      </c>
    </row>
    <row r="50" spans="2:22">
      <c r="B50" t="s">
        <v>34</v>
      </c>
      <c r="C50" s="7">
        <v>13375</v>
      </c>
      <c r="D50" s="7">
        <v>15351</v>
      </c>
      <c r="E50" s="7">
        <v>17592</v>
      </c>
      <c r="F50" s="7">
        <v>18432</v>
      </c>
      <c r="G50" s="7">
        <v>19368</v>
      </c>
      <c r="H50" s="7">
        <v>23073</v>
      </c>
      <c r="I50" s="7">
        <v>24946</v>
      </c>
      <c r="J50" s="7">
        <v>27425</v>
      </c>
      <c r="K50" s="7">
        <v>29577</v>
      </c>
      <c r="L50" s="7">
        <v>28416</v>
      </c>
      <c r="M50" s="7">
        <v>25573</v>
      </c>
      <c r="N50" s="7">
        <v>20911</v>
      </c>
      <c r="O50" s="7">
        <v>15083</v>
      </c>
      <c r="P50" s="7">
        <v>13719</v>
      </c>
      <c r="Q50" s="7">
        <v>12996</v>
      </c>
      <c r="R50" s="7">
        <v>15996</v>
      </c>
      <c r="S50" s="7">
        <v>11769</v>
      </c>
      <c r="T50" s="7">
        <v>12695</v>
      </c>
      <c r="U50" s="7">
        <v>13424</v>
      </c>
    </row>
    <row r="51" spans="2:22">
      <c r="B51" t="s">
        <v>116</v>
      </c>
      <c r="C51" s="7">
        <f>SUM(C33:C49)-C50</f>
        <v>0</v>
      </c>
      <c r="D51" s="7">
        <f t="shared" ref="D51:Q51" si="7">SUM(D33:D49)-D50</f>
        <v>0</v>
      </c>
      <c r="E51" s="7">
        <f t="shared" si="7"/>
        <v>0</v>
      </c>
      <c r="F51" s="7">
        <f t="shared" si="7"/>
        <v>0</v>
      </c>
      <c r="G51" s="7">
        <f t="shared" si="7"/>
        <v>0</v>
      </c>
      <c r="H51" s="7">
        <f t="shared" si="7"/>
        <v>0</v>
      </c>
      <c r="I51" s="7">
        <f t="shared" si="7"/>
        <v>0</v>
      </c>
      <c r="J51" s="7">
        <f t="shared" si="7"/>
        <v>0</v>
      </c>
      <c r="K51" s="7">
        <f t="shared" si="7"/>
        <v>0</v>
      </c>
      <c r="L51" s="7">
        <f t="shared" si="7"/>
        <v>0</v>
      </c>
      <c r="M51" s="7">
        <f t="shared" si="7"/>
        <v>0</v>
      </c>
      <c r="N51" s="7">
        <f t="shared" si="7"/>
        <v>0</v>
      </c>
      <c r="O51" s="7">
        <f t="shared" si="7"/>
        <v>0</v>
      </c>
      <c r="P51" s="7">
        <f t="shared" si="7"/>
        <v>0</v>
      </c>
      <c r="Q51" s="7">
        <f t="shared" si="7"/>
        <v>0</v>
      </c>
      <c r="R51" s="7">
        <f t="shared" ref="R51:T51" si="8">SUM(R33:R49)-R50</f>
        <v>0</v>
      </c>
      <c r="S51" s="7">
        <f t="shared" si="8"/>
        <v>0</v>
      </c>
      <c r="T51" s="7">
        <f t="shared" si="8"/>
        <v>0</v>
      </c>
      <c r="U51" s="7">
        <f t="shared" ref="U51" si="9">SUM(U33:U49)-U50</f>
        <v>0</v>
      </c>
    </row>
    <row r="52" spans="2:22">
      <c r="S52" s="7">
        <f>S50-R50</f>
        <v>-4227</v>
      </c>
    </row>
    <row r="54" spans="2:22">
      <c r="B54" s="3" t="s">
        <v>22</v>
      </c>
    </row>
    <row r="56" spans="2:22">
      <c r="B56" s="5"/>
      <c r="C56" s="5">
        <v>2000</v>
      </c>
      <c r="D56" s="5">
        <f>C56+1</f>
        <v>2001</v>
      </c>
      <c r="E56" s="5">
        <f t="shared" ref="E56:U56" si="10">D56+1</f>
        <v>2002</v>
      </c>
      <c r="F56" s="5">
        <f t="shared" si="10"/>
        <v>2003</v>
      </c>
      <c r="G56" s="5">
        <f t="shared" si="10"/>
        <v>2004</v>
      </c>
      <c r="H56" s="5">
        <f t="shared" si="10"/>
        <v>2005</v>
      </c>
      <c r="I56" s="5">
        <f t="shared" si="10"/>
        <v>2006</v>
      </c>
      <c r="J56" s="5">
        <f t="shared" si="10"/>
        <v>2007</v>
      </c>
      <c r="K56" s="5">
        <f t="shared" si="10"/>
        <v>2008</v>
      </c>
      <c r="L56" s="5">
        <f t="shared" si="10"/>
        <v>2009</v>
      </c>
      <c r="M56" s="5">
        <f t="shared" si="10"/>
        <v>2010</v>
      </c>
      <c r="N56" s="5">
        <f t="shared" si="10"/>
        <v>2011</v>
      </c>
      <c r="O56" s="5">
        <f t="shared" si="10"/>
        <v>2012</v>
      </c>
      <c r="P56" s="5">
        <f t="shared" si="10"/>
        <v>2013</v>
      </c>
      <c r="Q56" s="5">
        <f t="shared" si="10"/>
        <v>2014</v>
      </c>
      <c r="R56" s="5">
        <f t="shared" si="10"/>
        <v>2015</v>
      </c>
      <c r="S56" s="5">
        <f t="shared" si="10"/>
        <v>2016</v>
      </c>
      <c r="T56" s="5">
        <f t="shared" si="10"/>
        <v>2017</v>
      </c>
      <c r="U56" s="5">
        <f t="shared" si="10"/>
        <v>2018</v>
      </c>
    </row>
    <row r="57" spans="2:22">
      <c r="B57" t="s">
        <v>0</v>
      </c>
      <c r="C57" s="7">
        <v>527</v>
      </c>
      <c r="D57" s="7">
        <v>458</v>
      </c>
      <c r="E57" s="7">
        <v>428</v>
      </c>
      <c r="F57" s="7">
        <v>389</v>
      </c>
      <c r="G57" s="7">
        <v>357</v>
      </c>
      <c r="H57" s="7">
        <v>338</v>
      </c>
      <c r="I57" s="7">
        <v>331</v>
      </c>
      <c r="J57" s="7">
        <v>354</v>
      </c>
      <c r="K57" s="7">
        <v>327</v>
      </c>
      <c r="L57" s="7">
        <v>352</v>
      </c>
      <c r="M57" s="7">
        <v>417</v>
      </c>
      <c r="N57" s="7">
        <v>566</v>
      </c>
      <c r="O57" s="7">
        <v>656</v>
      </c>
      <c r="P57" s="7">
        <v>916</v>
      </c>
      <c r="Q57" s="7">
        <v>968</v>
      </c>
      <c r="R57" s="7">
        <v>408</v>
      </c>
      <c r="S57" s="7">
        <v>422</v>
      </c>
      <c r="T57" s="7">
        <v>445</v>
      </c>
      <c r="U57" s="7">
        <v>491</v>
      </c>
      <c r="V57" s="7"/>
    </row>
    <row r="58" spans="2:22">
      <c r="B58" t="s">
        <v>1</v>
      </c>
      <c r="C58" s="7">
        <v>47</v>
      </c>
      <c r="D58" s="7">
        <v>48</v>
      </c>
      <c r="E58" s="7">
        <v>43</v>
      </c>
      <c r="F58" s="7">
        <v>45</v>
      </c>
      <c r="G58" s="7">
        <v>45</v>
      </c>
      <c r="H58" s="7">
        <v>47</v>
      </c>
      <c r="I58" s="7">
        <v>46</v>
      </c>
      <c r="J58" s="7">
        <v>52</v>
      </c>
      <c r="K58" s="7">
        <v>52</v>
      </c>
      <c r="L58" s="7">
        <v>56</v>
      </c>
      <c r="M58" s="7">
        <v>75</v>
      </c>
      <c r="N58" s="7">
        <v>115</v>
      </c>
      <c r="O58" s="7">
        <v>134</v>
      </c>
      <c r="P58" s="7">
        <v>232</v>
      </c>
      <c r="Q58" s="7">
        <v>236</v>
      </c>
      <c r="R58" s="7">
        <v>193</v>
      </c>
      <c r="S58" s="7">
        <v>161</v>
      </c>
      <c r="T58" s="7">
        <v>158</v>
      </c>
      <c r="U58" s="7">
        <v>164</v>
      </c>
      <c r="V58" s="7"/>
    </row>
    <row r="59" spans="2:22">
      <c r="B59" t="s">
        <v>2</v>
      </c>
      <c r="C59" s="7">
        <v>27</v>
      </c>
      <c r="D59" s="7">
        <v>30</v>
      </c>
      <c r="E59" s="7">
        <v>39</v>
      </c>
      <c r="F59" s="7">
        <v>33</v>
      </c>
      <c r="G59" s="7">
        <v>31</v>
      </c>
      <c r="H59" s="7">
        <v>33</v>
      </c>
      <c r="I59" s="7">
        <v>29</v>
      </c>
      <c r="J59" s="7">
        <v>30</v>
      </c>
      <c r="K59" s="7">
        <v>30</v>
      </c>
      <c r="L59" s="7">
        <v>29</v>
      </c>
      <c r="M59" s="7">
        <v>39</v>
      </c>
      <c r="N59" s="7">
        <v>67</v>
      </c>
      <c r="O59" s="7">
        <v>80</v>
      </c>
      <c r="P59" s="7">
        <v>113</v>
      </c>
      <c r="Q59" s="7">
        <v>116</v>
      </c>
      <c r="R59" s="7">
        <v>58</v>
      </c>
      <c r="S59" s="7">
        <v>65</v>
      </c>
      <c r="T59" s="7">
        <v>48</v>
      </c>
      <c r="U59" s="7">
        <v>53</v>
      </c>
      <c r="V59" s="7"/>
    </row>
    <row r="60" spans="2:22">
      <c r="B60" t="s">
        <v>3</v>
      </c>
      <c r="C60" s="7">
        <v>25</v>
      </c>
      <c r="D60" s="7">
        <v>26</v>
      </c>
      <c r="E60" s="7">
        <v>26</v>
      </c>
      <c r="F60" s="7">
        <v>30</v>
      </c>
      <c r="G60" s="7">
        <v>33</v>
      </c>
      <c r="H60" s="7">
        <v>41</v>
      </c>
      <c r="I60" s="7">
        <v>59</v>
      </c>
      <c r="J60" s="7">
        <v>75</v>
      </c>
      <c r="K60" s="7">
        <v>116</v>
      </c>
      <c r="L60" s="7">
        <v>102</v>
      </c>
      <c r="M60" s="7">
        <v>119</v>
      </c>
      <c r="N60" s="7">
        <v>157</v>
      </c>
      <c r="O60" s="7">
        <v>203</v>
      </c>
      <c r="P60" s="7">
        <v>250</v>
      </c>
      <c r="Q60" s="7">
        <v>256</v>
      </c>
      <c r="R60" s="7">
        <v>123</v>
      </c>
      <c r="S60" s="7">
        <v>121</v>
      </c>
      <c r="T60" s="7">
        <v>114</v>
      </c>
      <c r="U60" s="7">
        <v>163</v>
      </c>
      <c r="V60" s="7"/>
    </row>
    <row r="61" spans="2:22">
      <c r="B61" t="s">
        <v>4</v>
      </c>
      <c r="C61" s="7">
        <v>42</v>
      </c>
      <c r="D61" s="7">
        <v>43</v>
      </c>
      <c r="E61" s="7">
        <v>37</v>
      </c>
      <c r="F61" s="7">
        <v>32</v>
      </c>
      <c r="G61" s="7">
        <v>39</v>
      </c>
      <c r="H61" s="7">
        <v>46</v>
      </c>
      <c r="I61" s="7">
        <v>50</v>
      </c>
      <c r="J61" s="7">
        <v>51</v>
      </c>
      <c r="K61" s="7">
        <v>50</v>
      </c>
      <c r="L61" s="7">
        <v>64</v>
      </c>
      <c r="M61" s="7">
        <v>86</v>
      </c>
      <c r="N61" s="7">
        <v>120</v>
      </c>
      <c r="O61" s="7">
        <v>125</v>
      </c>
      <c r="P61" s="7">
        <v>180</v>
      </c>
      <c r="Q61" s="7">
        <v>196</v>
      </c>
      <c r="R61" s="7">
        <v>96</v>
      </c>
      <c r="S61" s="7">
        <v>85</v>
      </c>
      <c r="T61" s="7">
        <v>84</v>
      </c>
      <c r="U61" s="7">
        <v>88</v>
      </c>
      <c r="V61" s="7"/>
    </row>
    <row r="62" spans="2:22">
      <c r="B62" t="s">
        <v>5</v>
      </c>
      <c r="C62" s="7">
        <v>36</v>
      </c>
      <c r="D62" s="7">
        <v>43</v>
      </c>
      <c r="E62" s="7">
        <v>13</v>
      </c>
      <c r="F62" s="7">
        <v>13</v>
      </c>
      <c r="G62" s="7">
        <v>12</v>
      </c>
      <c r="H62" s="7">
        <v>12</v>
      </c>
      <c r="I62" s="7">
        <v>15</v>
      </c>
      <c r="J62" s="7">
        <v>16</v>
      </c>
      <c r="K62" s="7">
        <v>18</v>
      </c>
      <c r="L62" s="7">
        <v>16</v>
      </c>
      <c r="M62" s="7">
        <v>32</v>
      </c>
      <c r="N62" s="7">
        <v>59</v>
      </c>
      <c r="O62" s="7">
        <v>65</v>
      </c>
      <c r="P62" s="7">
        <v>104</v>
      </c>
      <c r="Q62" s="7">
        <v>74</v>
      </c>
      <c r="R62" s="7">
        <v>35</v>
      </c>
      <c r="S62" s="7">
        <v>49</v>
      </c>
      <c r="T62" s="7">
        <v>47</v>
      </c>
      <c r="U62" s="7">
        <v>44</v>
      </c>
      <c r="V62" s="7"/>
    </row>
    <row r="63" spans="2:22">
      <c r="B63" t="s">
        <v>6</v>
      </c>
      <c r="C63" s="7">
        <v>30</v>
      </c>
      <c r="D63" s="7">
        <v>33</v>
      </c>
      <c r="E63" s="7">
        <v>31</v>
      </c>
      <c r="F63" s="7">
        <v>33</v>
      </c>
      <c r="G63" s="7">
        <v>33</v>
      </c>
      <c r="H63" s="7">
        <v>35</v>
      </c>
      <c r="I63" s="7">
        <v>49</v>
      </c>
      <c r="J63" s="7">
        <v>66</v>
      </c>
      <c r="K63" s="7">
        <v>81</v>
      </c>
      <c r="L63" s="7">
        <v>96</v>
      </c>
      <c r="M63" s="7">
        <v>133</v>
      </c>
      <c r="N63" s="7">
        <v>242</v>
      </c>
      <c r="O63" s="7">
        <v>301</v>
      </c>
      <c r="P63" s="7">
        <v>467</v>
      </c>
      <c r="Q63" s="7">
        <v>447</v>
      </c>
      <c r="R63" s="7">
        <v>177</v>
      </c>
      <c r="S63" s="7">
        <v>188</v>
      </c>
      <c r="T63" s="7">
        <v>201</v>
      </c>
      <c r="U63" s="7">
        <v>189</v>
      </c>
      <c r="V63" s="7"/>
    </row>
    <row r="64" spans="2:22">
      <c r="B64" t="s">
        <v>7</v>
      </c>
      <c r="C64" s="7">
        <v>64</v>
      </c>
      <c r="D64" s="7">
        <v>67</v>
      </c>
      <c r="E64" s="7">
        <v>57</v>
      </c>
      <c r="F64" s="7">
        <v>53</v>
      </c>
      <c r="G64" s="7">
        <v>44</v>
      </c>
      <c r="H64" s="7">
        <v>49</v>
      </c>
      <c r="I64" s="7">
        <v>68</v>
      </c>
      <c r="J64" s="7">
        <v>77</v>
      </c>
      <c r="K64" s="7">
        <v>77</v>
      </c>
      <c r="L64" s="7">
        <v>80</v>
      </c>
      <c r="M64" s="7">
        <v>104</v>
      </c>
      <c r="N64" s="7">
        <v>170</v>
      </c>
      <c r="O64" s="7">
        <v>228</v>
      </c>
      <c r="P64" s="7">
        <v>351</v>
      </c>
      <c r="Q64" s="7">
        <v>340</v>
      </c>
      <c r="R64" s="7">
        <v>264</v>
      </c>
      <c r="S64" s="7">
        <v>230</v>
      </c>
      <c r="T64" s="7">
        <v>217</v>
      </c>
      <c r="U64" s="7">
        <v>214</v>
      </c>
      <c r="V64" s="7"/>
    </row>
    <row r="65" spans="2:23">
      <c r="B65" t="s">
        <v>8</v>
      </c>
      <c r="C65" s="7">
        <v>541</v>
      </c>
      <c r="D65" s="7">
        <v>576</v>
      </c>
      <c r="E65" s="7">
        <v>532</v>
      </c>
      <c r="F65" s="7">
        <v>478</v>
      </c>
      <c r="G65" s="7">
        <v>449</v>
      </c>
      <c r="H65" s="7">
        <v>537</v>
      </c>
      <c r="I65" s="7">
        <v>566</v>
      </c>
      <c r="J65" s="7">
        <v>651</v>
      </c>
      <c r="K65" s="7">
        <v>791</v>
      </c>
      <c r="L65" s="7">
        <v>819</v>
      </c>
      <c r="M65" s="7">
        <v>1036</v>
      </c>
      <c r="N65" s="7">
        <v>1711</v>
      </c>
      <c r="O65" s="7">
        <v>1783</v>
      </c>
      <c r="P65" s="7">
        <v>2210</v>
      </c>
      <c r="Q65" s="7">
        <v>2197</v>
      </c>
      <c r="R65" s="7">
        <v>953</v>
      </c>
      <c r="S65" s="7">
        <v>1121</v>
      </c>
      <c r="T65" s="7">
        <v>1195</v>
      </c>
      <c r="U65" s="7">
        <v>1173</v>
      </c>
      <c r="V65" s="19"/>
      <c r="W65" s="11"/>
    </row>
    <row r="66" spans="2:23">
      <c r="B66" t="s">
        <v>9</v>
      </c>
      <c r="C66" s="7">
        <v>30</v>
      </c>
      <c r="D66" s="7">
        <v>33</v>
      </c>
      <c r="E66" s="7">
        <v>30</v>
      </c>
      <c r="F66" s="7">
        <v>29</v>
      </c>
      <c r="G66" s="7">
        <v>25</v>
      </c>
      <c r="H66" s="7">
        <v>27</v>
      </c>
      <c r="I66" s="7">
        <v>29</v>
      </c>
      <c r="J66" s="7">
        <v>31</v>
      </c>
      <c r="K66" s="7">
        <v>31</v>
      </c>
      <c r="L66" s="7">
        <v>29</v>
      </c>
      <c r="M66" s="7">
        <v>37</v>
      </c>
      <c r="N66" s="7">
        <v>66</v>
      </c>
      <c r="O66" s="7">
        <v>78</v>
      </c>
      <c r="P66" s="7">
        <v>91</v>
      </c>
      <c r="Q66" s="7">
        <v>99</v>
      </c>
      <c r="R66" s="7">
        <v>102</v>
      </c>
      <c r="S66" s="7">
        <v>88</v>
      </c>
      <c r="T66" s="7">
        <v>64</v>
      </c>
      <c r="U66" s="7">
        <v>72</v>
      </c>
      <c r="V66" s="7"/>
    </row>
    <row r="67" spans="2:23">
      <c r="B67" t="s">
        <v>10</v>
      </c>
      <c r="C67" s="7">
        <v>187</v>
      </c>
      <c r="D67" s="7">
        <v>189</v>
      </c>
      <c r="E67" s="7">
        <v>164</v>
      </c>
      <c r="F67" s="7">
        <v>143</v>
      </c>
      <c r="G67" s="7">
        <v>126</v>
      </c>
      <c r="H67" s="7">
        <v>127</v>
      </c>
      <c r="I67" s="7">
        <v>146</v>
      </c>
      <c r="J67" s="7">
        <v>150</v>
      </c>
      <c r="K67" s="7">
        <v>143</v>
      </c>
      <c r="L67" s="7">
        <v>126</v>
      </c>
      <c r="M67" s="7">
        <v>148</v>
      </c>
      <c r="N67" s="7">
        <v>206</v>
      </c>
      <c r="O67" s="7">
        <v>229</v>
      </c>
      <c r="P67" s="7">
        <v>350</v>
      </c>
      <c r="Q67" s="7">
        <v>359</v>
      </c>
      <c r="R67" s="7">
        <v>299</v>
      </c>
      <c r="S67" s="7">
        <v>252</v>
      </c>
      <c r="T67" s="7">
        <v>202</v>
      </c>
      <c r="U67" s="7">
        <v>183</v>
      </c>
      <c r="V67" s="7"/>
    </row>
    <row r="68" spans="2:23">
      <c r="B68" t="s">
        <v>32</v>
      </c>
      <c r="C68" s="7">
        <v>256</v>
      </c>
      <c r="D68" s="7">
        <v>289</v>
      </c>
      <c r="E68" s="7">
        <v>323</v>
      </c>
      <c r="F68" s="7">
        <v>337</v>
      </c>
      <c r="G68" s="7">
        <v>301</v>
      </c>
      <c r="H68" s="7">
        <v>340</v>
      </c>
      <c r="I68" s="7">
        <v>366</v>
      </c>
      <c r="J68" s="7">
        <v>416</v>
      </c>
      <c r="K68" s="7">
        <v>424</v>
      </c>
      <c r="L68" s="7">
        <v>350</v>
      </c>
      <c r="M68" s="7">
        <v>403</v>
      </c>
      <c r="N68" s="7">
        <v>511</v>
      </c>
      <c r="O68" s="7">
        <v>568</v>
      </c>
      <c r="P68" s="7">
        <v>928</v>
      </c>
      <c r="Q68" s="7">
        <v>987</v>
      </c>
      <c r="R68" s="7">
        <v>859</v>
      </c>
      <c r="S68" s="7">
        <v>798</v>
      </c>
      <c r="T68" s="7">
        <v>724</v>
      </c>
      <c r="U68" s="7">
        <v>726</v>
      </c>
      <c r="V68" s="7"/>
    </row>
    <row r="69" spans="2:23">
      <c r="B69" t="s">
        <v>35</v>
      </c>
      <c r="C69" s="7">
        <v>36</v>
      </c>
      <c r="D69" s="7">
        <v>32</v>
      </c>
      <c r="E69" s="7">
        <v>32</v>
      </c>
      <c r="F69" s="7">
        <v>31</v>
      </c>
      <c r="G69" s="7">
        <v>30</v>
      </c>
      <c r="H69" s="7">
        <v>28</v>
      </c>
      <c r="I69" s="7">
        <v>33</v>
      </c>
      <c r="J69" s="7">
        <v>37</v>
      </c>
      <c r="K69" s="7">
        <v>34</v>
      </c>
      <c r="L69" s="7">
        <v>49</v>
      </c>
      <c r="M69" s="7">
        <v>61</v>
      </c>
      <c r="N69" s="7">
        <v>98</v>
      </c>
      <c r="O69" s="7">
        <v>164</v>
      </c>
      <c r="P69" s="7">
        <v>266</v>
      </c>
      <c r="Q69" s="7">
        <v>292</v>
      </c>
      <c r="R69" s="7">
        <v>111</v>
      </c>
      <c r="S69" s="7">
        <v>122</v>
      </c>
      <c r="T69" s="7">
        <v>129</v>
      </c>
      <c r="U69" s="7">
        <v>130</v>
      </c>
      <c r="V69" s="7"/>
    </row>
    <row r="70" spans="2:23">
      <c r="B70" t="s">
        <v>31</v>
      </c>
      <c r="C70" s="7">
        <v>57</v>
      </c>
      <c r="D70" s="7">
        <v>47</v>
      </c>
      <c r="E70" s="7">
        <v>44</v>
      </c>
      <c r="F70" s="7">
        <v>44</v>
      </c>
      <c r="G70" s="7">
        <v>43</v>
      </c>
      <c r="H70" s="7">
        <v>36</v>
      </c>
      <c r="I70" s="7">
        <v>34</v>
      </c>
      <c r="J70" s="7">
        <v>30</v>
      </c>
      <c r="K70" s="7">
        <v>28</v>
      </c>
      <c r="L70" s="7">
        <v>33</v>
      </c>
      <c r="M70" s="7">
        <v>56</v>
      </c>
      <c r="N70" s="7">
        <v>76</v>
      </c>
      <c r="O70" s="7">
        <v>95</v>
      </c>
      <c r="P70" s="7">
        <v>129</v>
      </c>
      <c r="Q70" s="7">
        <v>137</v>
      </c>
      <c r="R70" s="7">
        <v>120</v>
      </c>
      <c r="S70" s="7">
        <v>110</v>
      </c>
      <c r="T70" s="7">
        <v>98</v>
      </c>
      <c r="U70" s="7">
        <v>96</v>
      </c>
      <c r="V70" s="7"/>
    </row>
    <row r="71" spans="2:23">
      <c r="B71" t="s">
        <v>14</v>
      </c>
      <c r="C71" s="7">
        <v>6</v>
      </c>
      <c r="D71" s="7">
        <v>8</v>
      </c>
      <c r="E71" s="7">
        <v>6</v>
      </c>
      <c r="F71" s="7">
        <v>5</v>
      </c>
      <c r="G71" s="7">
        <v>5</v>
      </c>
      <c r="H71" s="7">
        <v>5</v>
      </c>
      <c r="I71" s="7">
        <v>7</v>
      </c>
      <c r="J71" s="7">
        <v>13</v>
      </c>
      <c r="K71" s="7">
        <v>12</v>
      </c>
      <c r="L71" s="7">
        <v>10</v>
      </c>
      <c r="M71" s="7">
        <v>10</v>
      </c>
      <c r="N71" s="7">
        <v>24</v>
      </c>
      <c r="O71" s="7">
        <v>26</v>
      </c>
      <c r="P71" s="7">
        <v>26</v>
      </c>
      <c r="Q71" s="7">
        <v>26</v>
      </c>
      <c r="R71" s="7">
        <v>15</v>
      </c>
      <c r="S71" s="7">
        <v>9</v>
      </c>
      <c r="T71" s="7">
        <v>7</v>
      </c>
      <c r="U71" s="7">
        <v>7</v>
      </c>
      <c r="V71" s="7"/>
    </row>
    <row r="72" spans="2:23">
      <c r="B72" t="s">
        <v>33</v>
      </c>
      <c r="C72" s="7">
        <v>275</v>
      </c>
      <c r="D72" s="7">
        <v>355</v>
      </c>
      <c r="E72" s="7">
        <v>302</v>
      </c>
      <c r="F72" s="7">
        <v>263</v>
      </c>
      <c r="G72" s="7">
        <v>295</v>
      </c>
      <c r="H72" s="7">
        <v>307</v>
      </c>
      <c r="I72" s="7">
        <v>397</v>
      </c>
      <c r="J72" s="7">
        <v>500</v>
      </c>
      <c r="K72" s="7">
        <v>605</v>
      </c>
      <c r="L72" s="7">
        <v>568</v>
      </c>
      <c r="M72" s="7">
        <v>533</v>
      </c>
      <c r="N72" s="7">
        <v>758</v>
      </c>
      <c r="O72" s="7">
        <v>950</v>
      </c>
      <c r="P72" s="7">
        <v>1115</v>
      </c>
      <c r="Q72" s="7">
        <v>1102</v>
      </c>
      <c r="R72" s="7">
        <v>482</v>
      </c>
      <c r="S72" s="7">
        <v>468</v>
      </c>
      <c r="T72" s="7">
        <v>456</v>
      </c>
      <c r="U72" s="7">
        <v>433</v>
      </c>
      <c r="V72" s="7"/>
    </row>
    <row r="73" spans="2:23">
      <c r="B73" t="s">
        <v>16</v>
      </c>
      <c r="C73" s="7">
        <v>99</v>
      </c>
      <c r="D73" s="7">
        <v>73</v>
      </c>
      <c r="E73" s="7">
        <v>51</v>
      </c>
      <c r="F73" s="7">
        <v>77</v>
      </c>
      <c r="G73" s="7">
        <v>77</v>
      </c>
      <c r="H73" s="7">
        <v>60</v>
      </c>
      <c r="I73" s="7">
        <v>51</v>
      </c>
      <c r="J73" s="7">
        <v>41</v>
      </c>
      <c r="K73" s="7">
        <v>36</v>
      </c>
      <c r="L73" s="7">
        <v>46</v>
      </c>
      <c r="M73" s="7">
        <v>120</v>
      </c>
      <c r="N73" s="7">
        <v>189</v>
      </c>
      <c r="O73" s="7">
        <v>209</v>
      </c>
      <c r="P73" s="7">
        <v>240</v>
      </c>
      <c r="Q73" s="7">
        <v>268</v>
      </c>
      <c r="R73" s="7">
        <v>213</v>
      </c>
      <c r="S73" s="7">
        <v>174</v>
      </c>
      <c r="T73" s="7">
        <v>165</v>
      </c>
      <c r="U73" s="7">
        <v>179</v>
      </c>
      <c r="V73" s="7"/>
    </row>
    <row r="74" spans="2:23">
      <c r="B74" t="s">
        <v>34</v>
      </c>
      <c r="C74" s="7">
        <v>2285</v>
      </c>
      <c r="D74" s="7">
        <v>2350</v>
      </c>
      <c r="E74" s="7">
        <v>2158</v>
      </c>
      <c r="F74" s="7">
        <v>2035</v>
      </c>
      <c r="G74" s="7">
        <v>1945</v>
      </c>
      <c r="H74" s="7">
        <v>2068</v>
      </c>
      <c r="I74" s="7">
        <v>2276</v>
      </c>
      <c r="J74" s="7">
        <v>2590</v>
      </c>
      <c r="K74" s="7">
        <v>2855</v>
      </c>
      <c r="L74" s="7">
        <v>2825</v>
      </c>
      <c r="M74" s="7">
        <v>3409</v>
      </c>
      <c r="N74" s="7">
        <v>5135</v>
      </c>
      <c r="O74" s="7">
        <v>5894</v>
      </c>
      <c r="P74" s="7">
        <v>7968</v>
      </c>
      <c r="Q74" s="7">
        <v>8100</v>
      </c>
      <c r="R74" s="7">
        <v>4508</v>
      </c>
      <c r="S74" s="7">
        <v>4463</v>
      </c>
      <c r="T74" s="7">
        <v>4354</v>
      </c>
      <c r="U74" s="7">
        <v>4405</v>
      </c>
      <c r="V74" s="7"/>
    </row>
    <row r="75" spans="2:23">
      <c r="B75" t="s">
        <v>116</v>
      </c>
      <c r="C75" s="7">
        <f>SUM(C57:C73)-C74</f>
        <v>0</v>
      </c>
      <c r="D75" s="7">
        <f t="shared" ref="D75:T75" si="11">SUM(D57:D73)-D74</f>
        <v>0</v>
      </c>
      <c r="E75" s="7">
        <f t="shared" si="11"/>
        <v>0</v>
      </c>
      <c r="F75" s="7">
        <f t="shared" si="11"/>
        <v>0</v>
      </c>
      <c r="G75" s="7">
        <f t="shared" si="11"/>
        <v>0</v>
      </c>
      <c r="H75" s="7">
        <f t="shared" si="11"/>
        <v>0</v>
      </c>
      <c r="I75" s="7">
        <f t="shared" si="11"/>
        <v>0</v>
      </c>
      <c r="J75" s="7">
        <f t="shared" si="11"/>
        <v>0</v>
      </c>
      <c r="K75" s="7">
        <f t="shared" si="11"/>
        <v>0</v>
      </c>
      <c r="L75" s="7">
        <f t="shared" si="11"/>
        <v>0</v>
      </c>
      <c r="M75" s="7">
        <f t="shared" si="11"/>
        <v>0</v>
      </c>
      <c r="N75" s="7">
        <f t="shared" si="11"/>
        <v>0</v>
      </c>
      <c r="O75" s="7">
        <f t="shared" si="11"/>
        <v>0</v>
      </c>
      <c r="P75" s="7">
        <f t="shared" si="11"/>
        <v>0</v>
      </c>
      <c r="Q75" s="7">
        <f t="shared" si="11"/>
        <v>0</v>
      </c>
      <c r="R75" s="7">
        <f t="shared" si="11"/>
        <v>0</v>
      </c>
      <c r="S75" s="7">
        <f t="shared" si="11"/>
        <v>0</v>
      </c>
      <c r="T75" s="7">
        <f t="shared" si="11"/>
        <v>0</v>
      </c>
      <c r="U75" s="7">
        <f t="shared" ref="U75" si="12">SUM(U57:U73)-U74</f>
        <v>0</v>
      </c>
    </row>
    <row r="78" spans="2:23">
      <c r="B78" s="3" t="s">
        <v>144</v>
      </c>
    </row>
    <row r="80" spans="2:23">
      <c r="B80" s="5"/>
      <c r="C80" s="5">
        <v>2000</v>
      </c>
      <c r="D80" s="5">
        <f>C80+1</f>
        <v>2001</v>
      </c>
      <c r="E80" s="5">
        <f t="shared" ref="E80:U80" si="13">D80+1</f>
        <v>2002</v>
      </c>
      <c r="F80" s="5">
        <f t="shared" si="13"/>
        <v>2003</v>
      </c>
      <c r="G80" s="5">
        <f t="shared" si="13"/>
        <v>2004</v>
      </c>
      <c r="H80" s="5">
        <f t="shared" si="13"/>
        <v>2005</v>
      </c>
      <c r="I80" s="5">
        <f t="shared" si="13"/>
        <v>2006</v>
      </c>
      <c r="J80" s="5">
        <f t="shared" si="13"/>
        <v>2007</v>
      </c>
      <c r="K80" s="5">
        <f t="shared" si="13"/>
        <v>2008</v>
      </c>
      <c r="L80" s="5">
        <f t="shared" si="13"/>
        <v>2009</v>
      </c>
      <c r="M80" s="5">
        <f t="shared" si="13"/>
        <v>2010</v>
      </c>
      <c r="N80" s="5">
        <f t="shared" si="13"/>
        <v>2011</v>
      </c>
      <c r="O80" s="5">
        <f t="shared" si="13"/>
        <v>2012</v>
      </c>
      <c r="P80" s="5">
        <f t="shared" si="13"/>
        <v>2013</v>
      </c>
      <c r="Q80" s="5">
        <f t="shared" si="13"/>
        <v>2014</v>
      </c>
      <c r="R80" s="5">
        <f t="shared" si="13"/>
        <v>2015</v>
      </c>
      <c r="S80" s="5">
        <f t="shared" si="13"/>
        <v>2016</v>
      </c>
      <c r="T80" s="5">
        <f t="shared" si="13"/>
        <v>2017</v>
      </c>
      <c r="U80" s="5">
        <f t="shared" si="13"/>
        <v>2018</v>
      </c>
    </row>
    <row r="81" spans="2:21">
      <c r="B81" t="s">
        <v>0</v>
      </c>
      <c r="C81" s="7">
        <v>11489</v>
      </c>
      <c r="D81" s="7">
        <v>12065</v>
      </c>
      <c r="E81" s="7">
        <v>13065</v>
      </c>
      <c r="F81" s="7">
        <v>14082</v>
      </c>
      <c r="G81" s="7">
        <v>16002</v>
      </c>
      <c r="H81" s="7">
        <v>17078</v>
      </c>
      <c r="I81" s="7">
        <v>18609</v>
      </c>
      <c r="J81" s="7">
        <v>20352</v>
      </c>
      <c r="K81" s="7">
        <v>23082</v>
      </c>
      <c r="L81" s="7">
        <v>24290</v>
      </c>
      <c r="M81" s="7">
        <v>23673</v>
      </c>
      <c r="N81" s="7">
        <v>23701</v>
      </c>
      <c r="O81" s="7">
        <v>21716</v>
      </c>
      <c r="P81" s="7">
        <v>21178</v>
      </c>
      <c r="Q81" s="7">
        <v>20654</v>
      </c>
      <c r="R81" s="7">
        <v>21383</v>
      </c>
      <c r="S81" s="7">
        <v>22182</v>
      </c>
      <c r="T81" s="7">
        <v>22665</v>
      </c>
      <c r="U81" s="7">
        <v>23441</v>
      </c>
    </row>
    <row r="82" spans="2:21">
      <c r="B82" t="s">
        <v>1</v>
      </c>
      <c r="C82" s="7">
        <v>1092</v>
      </c>
      <c r="D82" s="7">
        <v>1219</v>
      </c>
      <c r="E82" s="7">
        <v>2119</v>
      </c>
      <c r="F82" s="7">
        <v>2512</v>
      </c>
      <c r="G82" s="7">
        <v>2707</v>
      </c>
      <c r="H82" s="7">
        <v>3070</v>
      </c>
      <c r="I82" s="7">
        <v>3369</v>
      </c>
      <c r="J82" s="7">
        <v>3591</v>
      </c>
      <c r="K82" s="7">
        <v>4099</v>
      </c>
      <c r="L82" s="7">
        <v>4505</v>
      </c>
      <c r="M82" s="7">
        <v>4425</v>
      </c>
      <c r="N82" s="7">
        <v>4352</v>
      </c>
      <c r="O82" s="7">
        <v>4007</v>
      </c>
      <c r="P82" s="7">
        <v>3949</v>
      </c>
      <c r="Q82" s="7">
        <v>3947</v>
      </c>
      <c r="R82" s="7">
        <v>4071</v>
      </c>
      <c r="S82" s="7">
        <v>4171</v>
      </c>
      <c r="T82" s="7">
        <v>4309</v>
      </c>
      <c r="U82" s="7">
        <v>4458</v>
      </c>
    </row>
    <row r="83" spans="2:21">
      <c r="B83" t="s">
        <v>2</v>
      </c>
      <c r="C83" s="7">
        <v>775</v>
      </c>
      <c r="D83" s="7">
        <v>1068</v>
      </c>
      <c r="E83" s="7">
        <v>1664</v>
      </c>
      <c r="F83" s="7">
        <v>2144</v>
      </c>
      <c r="G83" s="7">
        <v>2329</v>
      </c>
      <c r="H83" s="7">
        <v>2524</v>
      </c>
      <c r="I83" s="7">
        <v>2751</v>
      </c>
      <c r="J83" s="7">
        <v>3037</v>
      </c>
      <c r="K83" s="7">
        <v>3376</v>
      </c>
      <c r="L83" s="7">
        <v>3509</v>
      </c>
      <c r="M83" s="7">
        <v>3441</v>
      </c>
      <c r="N83" s="7">
        <v>3517</v>
      </c>
      <c r="O83" s="7">
        <v>3159</v>
      </c>
      <c r="P83" s="7">
        <v>3188</v>
      </c>
      <c r="Q83" s="7">
        <v>3283</v>
      </c>
      <c r="R83" s="7">
        <v>3355</v>
      </c>
      <c r="S83" s="7">
        <v>3386</v>
      </c>
      <c r="T83" s="7">
        <v>3477</v>
      </c>
      <c r="U83" s="7">
        <v>3540</v>
      </c>
    </row>
    <row r="84" spans="2:21">
      <c r="B84" t="s">
        <v>3</v>
      </c>
      <c r="C84" s="7">
        <v>726</v>
      </c>
      <c r="D84" s="7">
        <v>796</v>
      </c>
      <c r="E84" s="7">
        <v>1186</v>
      </c>
      <c r="F84" s="7">
        <v>1653</v>
      </c>
      <c r="G84" s="7">
        <v>1900</v>
      </c>
      <c r="H84" s="7">
        <v>2069</v>
      </c>
      <c r="I84" s="7">
        <v>2295</v>
      </c>
      <c r="J84" s="7">
        <v>2576</v>
      </c>
      <c r="K84" s="7">
        <v>2867</v>
      </c>
      <c r="L84" s="7">
        <v>3073</v>
      </c>
      <c r="M84" s="7">
        <v>2966</v>
      </c>
      <c r="N84" s="7">
        <v>2881</v>
      </c>
      <c r="O84" s="7">
        <v>2680</v>
      </c>
      <c r="P84" s="7">
        <v>2605</v>
      </c>
      <c r="Q84" s="7">
        <v>2677</v>
      </c>
      <c r="R84" s="7">
        <v>2847</v>
      </c>
      <c r="S84" s="7">
        <v>2907</v>
      </c>
      <c r="T84" s="7">
        <v>3029</v>
      </c>
      <c r="U84" s="7">
        <v>3214</v>
      </c>
    </row>
    <row r="85" spans="2:21">
      <c r="B85" t="s">
        <v>4</v>
      </c>
      <c r="C85" s="7">
        <v>2940</v>
      </c>
      <c r="D85" s="7">
        <v>3233</v>
      </c>
      <c r="E85" s="7">
        <v>3534</v>
      </c>
      <c r="F85" s="7">
        <v>3754</v>
      </c>
      <c r="G85" s="7">
        <v>4335</v>
      </c>
      <c r="H85" s="7">
        <v>4408</v>
      </c>
      <c r="I85" s="7">
        <v>4729</v>
      </c>
      <c r="J85" s="7">
        <v>5218</v>
      </c>
      <c r="K85" s="7">
        <v>5687</v>
      </c>
      <c r="L85" s="7">
        <v>6103</v>
      </c>
      <c r="M85" s="7">
        <v>5873</v>
      </c>
      <c r="N85" s="7">
        <v>5461</v>
      </c>
      <c r="O85" s="7">
        <v>5098</v>
      </c>
      <c r="P85" s="7">
        <v>5138</v>
      </c>
      <c r="Q85" s="7">
        <v>5248</v>
      </c>
      <c r="R85" s="7">
        <v>5365</v>
      </c>
      <c r="S85" s="7">
        <v>5547</v>
      </c>
      <c r="T85" s="7">
        <v>5705</v>
      </c>
      <c r="U85" s="7">
        <v>5972</v>
      </c>
    </row>
    <row r="86" spans="2:21">
      <c r="B86" t="s">
        <v>5</v>
      </c>
      <c r="C86" s="7">
        <v>547</v>
      </c>
      <c r="D86" s="7">
        <v>584</v>
      </c>
      <c r="E86" s="7">
        <v>857</v>
      </c>
      <c r="F86" s="7">
        <v>1224</v>
      </c>
      <c r="G86" s="7">
        <v>1261</v>
      </c>
      <c r="H86" s="7">
        <v>1428</v>
      </c>
      <c r="I86" s="7">
        <v>1563</v>
      </c>
      <c r="J86" s="7">
        <v>1781</v>
      </c>
      <c r="K86" s="7">
        <v>1917</v>
      </c>
      <c r="L86" s="7">
        <v>2213</v>
      </c>
      <c r="M86" s="7">
        <v>2080</v>
      </c>
      <c r="N86" s="7">
        <v>2074</v>
      </c>
      <c r="O86" s="7">
        <v>1881</v>
      </c>
      <c r="P86" s="7">
        <v>1878</v>
      </c>
      <c r="Q86" s="7">
        <v>1892</v>
      </c>
      <c r="R86" s="7">
        <v>1950</v>
      </c>
      <c r="S86" s="7">
        <v>1973</v>
      </c>
      <c r="T86" s="7">
        <v>1981</v>
      </c>
      <c r="U86" s="7">
        <v>2077</v>
      </c>
    </row>
    <row r="87" spans="2:21">
      <c r="B87" t="s">
        <v>6</v>
      </c>
      <c r="C87" s="7">
        <v>1530</v>
      </c>
      <c r="D87" s="7">
        <v>1664</v>
      </c>
      <c r="E87" s="7">
        <v>2623</v>
      </c>
      <c r="F87" s="7">
        <v>3601</v>
      </c>
      <c r="G87" s="7">
        <v>3843</v>
      </c>
      <c r="H87" s="7">
        <v>4497</v>
      </c>
      <c r="I87" s="7">
        <v>4893</v>
      </c>
      <c r="J87" s="7">
        <v>5416</v>
      </c>
      <c r="K87" s="7">
        <v>6331</v>
      </c>
      <c r="L87" s="7">
        <v>6998</v>
      </c>
      <c r="M87" s="7">
        <v>6928</v>
      </c>
      <c r="N87" s="7">
        <v>7181</v>
      </c>
      <c r="O87" s="7">
        <v>5683</v>
      </c>
      <c r="P87" s="7">
        <v>5518</v>
      </c>
      <c r="Q87" s="7">
        <v>5490</v>
      </c>
      <c r="R87" s="7">
        <v>5695</v>
      </c>
      <c r="S87" s="7">
        <v>5686</v>
      </c>
      <c r="T87" s="7">
        <v>5887</v>
      </c>
      <c r="U87" s="7">
        <v>6128</v>
      </c>
    </row>
    <row r="88" spans="2:21">
      <c r="B88" t="s">
        <v>7</v>
      </c>
      <c r="C88" s="7">
        <v>2469</v>
      </c>
      <c r="D88" s="7">
        <v>2637</v>
      </c>
      <c r="E88" s="7">
        <v>3803</v>
      </c>
      <c r="F88" s="7">
        <v>4915</v>
      </c>
      <c r="G88" s="7">
        <v>5308</v>
      </c>
      <c r="H88" s="7">
        <v>6096</v>
      </c>
      <c r="I88" s="7">
        <v>6201</v>
      </c>
      <c r="J88" s="7">
        <v>6822</v>
      </c>
      <c r="K88" s="7">
        <v>7369</v>
      </c>
      <c r="L88" s="7">
        <v>7934</v>
      </c>
      <c r="M88" s="7">
        <v>7452</v>
      </c>
      <c r="N88" s="7">
        <v>7632</v>
      </c>
      <c r="O88" s="7">
        <v>7125</v>
      </c>
      <c r="P88" s="7">
        <v>6998</v>
      </c>
      <c r="Q88" s="7">
        <v>6920</v>
      </c>
      <c r="R88" s="7">
        <v>7222</v>
      </c>
      <c r="S88" s="7">
        <v>7275</v>
      </c>
      <c r="T88" s="7">
        <v>7560</v>
      </c>
      <c r="U88" s="7">
        <v>7612</v>
      </c>
    </row>
    <row r="89" spans="2:21">
      <c r="B89" t="s">
        <v>8</v>
      </c>
      <c r="C89" s="7">
        <v>10380</v>
      </c>
      <c r="D89" s="7">
        <v>11016</v>
      </c>
      <c r="E89" s="7">
        <v>12019</v>
      </c>
      <c r="F89" s="7">
        <v>13455</v>
      </c>
      <c r="G89" s="7">
        <v>15614</v>
      </c>
      <c r="H89" s="7">
        <v>17199</v>
      </c>
      <c r="I89" s="7">
        <v>20074</v>
      </c>
      <c r="J89" s="7">
        <v>20613</v>
      </c>
      <c r="K89" s="7">
        <v>23539</v>
      </c>
      <c r="L89" s="7">
        <v>25720</v>
      </c>
      <c r="M89" s="7">
        <v>26466</v>
      </c>
      <c r="N89" s="7">
        <v>24902</v>
      </c>
      <c r="O89" s="7">
        <v>23215</v>
      </c>
      <c r="P89" s="7">
        <v>22083</v>
      </c>
      <c r="Q89" s="7">
        <v>22525</v>
      </c>
      <c r="R89" s="7">
        <v>23314</v>
      </c>
      <c r="S89" s="7">
        <v>23863</v>
      </c>
      <c r="T89" s="7">
        <v>24503</v>
      </c>
      <c r="U89" s="7">
        <v>25178</v>
      </c>
    </row>
    <row r="90" spans="2:21">
      <c r="B90" t="s">
        <v>9</v>
      </c>
      <c r="C90" s="7">
        <v>1004</v>
      </c>
      <c r="D90" s="7">
        <v>1217</v>
      </c>
      <c r="E90" s="7">
        <v>1944</v>
      </c>
      <c r="F90" s="7">
        <v>2375</v>
      </c>
      <c r="G90" s="7">
        <v>2462</v>
      </c>
      <c r="H90" s="7">
        <v>2658</v>
      </c>
      <c r="I90" s="7">
        <v>2929</v>
      </c>
      <c r="J90" s="7">
        <v>3306</v>
      </c>
      <c r="K90" s="7">
        <v>3615</v>
      </c>
      <c r="L90" s="7">
        <v>3815</v>
      </c>
      <c r="M90" s="7">
        <v>3812</v>
      </c>
      <c r="N90" s="7">
        <v>3828</v>
      </c>
      <c r="O90" s="7">
        <v>3450</v>
      </c>
      <c r="P90" s="7">
        <v>3461</v>
      </c>
      <c r="Q90" s="7">
        <v>3543</v>
      </c>
      <c r="R90" s="7">
        <v>3676</v>
      </c>
      <c r="S90" s="7">
        <v>3730</v>
      </c>
      <c r="T90" s="7">
        <v>3767</v>
      </c>
      <c r="U90" s="7">
        <v>3840</v>
      </c>
    </row>
    <row r="91" spans="2:21">
      <c r="B91" t="s">
        <v>10</v>
      </c>
      <c r="C91" s="7">
        <v>4552</v>
      </c>
      <c r="D91" s="7">
        <v>4860</v>
      </c>
      <c r="E91" s="7">
        <v>5350</v>
      </c>
      <c r="F91" s="7">
        <v>5557</v>
      </c>
      <c r="G91" s="7">
        <v>5878</v>
      </c>
      <c r="H91" s="7">
        <v>6698</v>
      </c>
      <c r="I91" s="7">
        <v>6886</v>
      </c>
      <c r="J91" s="7">
        <v>7568</v>
      </c>
      <c r="K91" s="7">
        <v>8264</v>
      </c>
      <c r="L91" s="7">
        <v>8733</v>
      </c>
      <c r="M91" s="7">
        <v>8417</v>
      </c>
      <c r="N91" s="7">
        <v>8152</v>
      </c>
      <c r="O91" s="7">
        <v>7681</v>
      </c>
      <c r="P91" s="7">
        <v>7722</v>
      </c>
      <c r="Q91" s="7">
        <v>7501</v>
      </c>
      <c r="R91" s="7">
        <v>7694</v>
      </c>
      <c r="S91" s="7">
        <v>7835</v>
      </c>
      <c r="T91" s="7">
        <v>8045</v>
      </c>
      <c r="U91" s="7">
        <v>8254</v>
      </c>
    </row>
    <row r="92" spans="2:21">
      <c r="B92" t="s">
        <v>32</v>
      </c>
      <c r="C92" s="7">
        <v>5090</v>
      </c>
      <c r="D92" s="7">
        <v>5545</v>
      </c>
      <c r="E92" s="7">
        <v>9079</v>
      </c>
      <c r="F92" s="7">
        <v>10610</v>
      </c>
      <c r="G92" s="7">
        <v>11783</v>
      </c>
      <c r="H92" s="7">
        <v>13331</v>
      </c>
      <c r="I92" s="7">
        <v>14119</v>
      </c>
      <c r="J92" s="7">
        <v>15514</v>
      </c>
      <c r="K92" s="7">
        <v>17001</v>
      </c>
      <c r="L92" s="7">
        <v>18060</v>
      </c>
      <c r="M92" s="7">
        <v>17329</v>
      </c>
      <c r="N92" s="7">
        <v>18152</v>
      </c>
      <c r="O92" s="7">
        <v>17162</v>
      </c>
      <c r="P92" s="7">
        <v>16182</v>
      </c>
      <c r="Q92" s="7">
        <v>16423</v>
      </c>
      <c r="R92" s="7">
        <v>17052</v>
      </c>
      <c r="S92" s="7">
        <v>17276</v>
      </c>
      <c r="T92" s="7">
        <v>17999</v>
      </c>
      <c r="U92" s="7">
        <v>18278</v>
      </c>
    </row>
    <row r="93" spans="2:21">
      <c r="B93" t="s">
        <v>35</v>
      </c>
      <c r="C93" s="7">
        <v>1058</v>
      </c>
      <c r="D93" s="7">
        <v>1140</v>
      </c>
      <c r="E93" s="7">
        <v>2107</v>
      </c>
      <c r="F93" s="7">
        <v>2351</v>
      </c>
      <c r="G93" s="7">
        <v>2566</v>
      </c>
      <c r="H93" s="7">
        <v>2816</v>
      </c>
      <c r="I93" s="7">
        <v>3167</v>
      </c>
      <c r="J93" s="7">
        <v>3563</v>
      </c>
      <c r="K93" s="7">
        <v>4187</v>
      </c>
      <c r="L93" s="7">
        <v>4526</v>
      </c>
      <c r="M93" s="7">
        <v>4658</v>
      </c>
      <c r="N93" s="7">
        <v>4474</v>
      </c>
      <c r="O93" s="7">
        <v>4255</v>
      </c>
      <c r="P93" s="7">
        <v>3985</v>
      </c>
      <c r="Q93" s="7">
        <v>3986</v>
      </c>
      <c r="R93" s="7">
        <v>4159</v>
      </c>
      <c r="S93" s="7">
        <v>4273</v>
      </c>
      <c r="T93" s="7">
        <v>4422</v>
      </c>
      <c r="U93" s="7">
        <v>4535</v>
      </c>
    </row>
    <row r="94" spans="2:21">
      <c r="B94" t="s">
        <v>31</v>
      </c>
      <c r="C94" s="7">
        <v>1293</v>
      </c>
      <c r="D94" s="7">
        <v>1365</v>
      </c>
      <c r="E94" s="7">
        <v>1498</v>
      </c>
      <c r="F94" s="7">
        <v>1609</v>
      </c>
      <c r="G94" s="7">
        <v>1735</v>
      </c>
      <c r="H94" s="7">
        <v>1868</v>
      </c>
      <c r="I94" s="7">
        <v>2016</v>
      </c>
      <c r="J94" s="7">
        <v>2227</v>
      </c>
      <c r="K94" s="7">
        <v>2465</v>
      </c>
      <c r="L94" s="7">
        <v>2612</v>
      </c>
      <c r="M94" s="7">
        <v>2665</v>
      </c>
      <c r="N94" s="7">
        <v>2574</v>
      </c>
      <c r="O94" s="7">
        <v>2448</v>
      </c>
      <c r="P94" s="7">
        <v>2392</v>
      </c>
      <c r="Q94" s="7">
        <v>2419</v>
      </c>
      <c r="R94" s="7">
        <v>2430</v>
      </c>
      <c r="S94" s="7">
        <v>2488</v>
      </c>
      <c r="T94" s="7">
        <v>2614</v>
      </c>
      <c r="U94" s="7">
        <v>2714</v>
      </c>
    </row>
    <row r="95" spans="2:21">
      <c r="B95" t="s">
        <v>14</v>
      </c>
      <c r="C95" s="7">
        <v>288</v>
      </c>
      <c r="D95" s="7">
        <v>312</v>
      </c>
      <c r="E95" s="7">
        <v>503</v>
      </c>
      <c r="F95" s="7">
        <v>607</v>
      </c>
      <c r="G95" s="7">
        <v>668</v>
      </c>
      <c r="H95" s="7">
        <v>721</v>
      </c>
      <c r="I95" s="7">
        <v>784</v>
      </c>
      <c r="J95" s="7">
        <v>884</v>
      </c>
      <c r="K95" s="7">
        <v>1011</v>
      </c>
      <c r="L95" s="7">
        <v>1067</v>
      </c>
      <c r="M95" s="7">
        <v>1121</v>
      </c>
      <c r="N95" s="7">
        <v>1032</v>
      </c>
      <c r="O95" s="7">
        <v>1005</v>
      </c>
      <c r="P95" s="7">
        <v>1003</v>
      </c>
      <c r="Q95" s="7">
        <v>992</v>
      </c>
      <c r="R95" s="7">
        <v>1027</v>
      </c>
      <c r="S95" s="7">
        <v>1048</v>
      </c>
      <c r="T95" s="7">
        <v>1059</v>
      </c>
      <c r="U95" s="7">
        <v>1097</v>
      </c>
    </row>
    <row r="96" spans="2:21">
      <c r="B96" t="s">
        <v>33</v>
      </c>
      <c r="C96" s="7">
        <v>6407</v>
      </c>
      <c r="D96" s="7">
        <v>6960</v>
      </c>
      <c r="E96" s="7">
        <v>7665</v>
      </c>
      <c r="F96" s="7">
        <v>8293</v>
      </c>
      <c r="G96" s="7">
        <v>9208</v>
      </c>
      <c r="H96" s="7">
        <v>10100</v>
      </c>
      <c r="I96" s="7">
        <v>10845</v>
      </c>
      <c r="J96" s="7">
        <v>12694</v>
      </c>
      <c r="K96" s="7">
        <v>12980</v>
      </c>
      <c r="L96" s="7">
        <v>14560</v>
      </c>
      <c r="M96" s="7">
        <v>14834</v>
      </c>
      <c r="N96" s="7">
        <v>14315</v>
      </c>
      <c r="O96" s="7">
        <v>13476</v>
      </c>
      <c r="P96" s="7">
        <v>12351</v>
      </c>
      <c r="Q96" s="7">
        <v>12674</v>
      </c>
      <c r="R96" s="7">
        <v>13338</v>
      </c>
      <c r="S96" s="7">
        <v>13606</v>
      </c>
      <c r="T96" s="7">
        <v>13929</v>
      </c>
      <c r="U96" s="7">
        <v>14727</v>
      </c>
    </row>
    <row r="97" spans="2:21">
      <c r="B97" t="s">
        <v>16</v>
      </c>
      <c r="C97" s="7">
        <v>4202</v>
      </c>
      <c r="D97" s="7">
        <v>4554</v>
      </c>
      <c r="E97" s="7">
        <v>4942</v>
      </c>
      <c r="F97" s="7">
        <v>5326</v>
      </c>
      <c r="G97" s="7">
        <v>5609</v>
      </c>
      <c r="H97" s="7">
        <v>6014</v>
      </c>
      <c r="I97" s="7">
        <v>6398</v>
      </c>
      <c r="J97" s="7">
        <v>7114</v>
      </c>
      <c r="K97" s="7">
        <v>7994</v>
      </c>
      <c r="L97" s="7">
        <v>8645</v>
      </c>
      <c r="M97" s="7">
        <v>8584</v>
      </c>
      <c r="N97" s="7">
        <v>8520</v>
      </c>
      <c r="O97" s="7">
        <v>8552</v>
      </c>
      <c r="P97" s="7">
        <v>8298</v>
      </c>
      <c r="Q97" s="7">
        <v>8469</v>
      </c>
      <c r="R97" s="7">
        <v>8708</v>
      </c>
      <c r="S97" s="7">
        <v>8896</v>
      </c>
      <c r="T97" s="7">
        <v>9136</v>
      </c>
      <c r="U97" s="7">
        <v>9261</v>
      </c>
    </row>
    <row r="98" spans="2:21">
      <c r="B98" t="s">
        <v>34</v>
      </c>
      <c r="C98" s="7">
        <v>55842</v>
      </c>
      <c r="D98" s="7">
        <v>60235</v>
      </c>
      <c r="E98" s="7">
        <v>73958</v>
      </c>
      <c r="F98" s="7">
        <v>84068</v>
      </c>
      <c r="G98" s="7">
        <v>93208</v>
      </c>
      <c r="H98" s="7">
        <v>102575</v>
      </c>
      <c r="I98" s="7">
        <v>111628</v>
      </c>
      <c r="J98" s="7">
        <v>122276</v>
      </c>
      <c r="K98" s="7">
        <v>135784</v>
      </c>
      <c r="L98" s="7">
        <v>146363</v>
      </c>
      <c r="M98" s="7">
        <v>144724</v>
      </c>
      <c r="N98" s="7">
        <v>142748</v>
      </c>
      <c r="O98" s="7">
        <v>132593</v>
      </c>
      <c r="P98" s="7">
        <v>127929</v>
      </c>
      <c r="Q98" s="7">
        <v>128643</v>
      </c>
      <c r="R98" s="7">
        <v>133286</v>
      </c>
      <c r="S98" s="7">
        <v>136142</v>
      </c>
      <c r="T98" s="7">
        <v>140087</v>
      </c>
      <c r="U98" s="7">
        <v>144326</v>
      </c>
    </row>
    <row r="99" spans="2:21">
      <c r="B99" t="s">
        <v>116</v>
      </c>
      <c r="C99" s="7">
        <f>SUM(C81:C97)-C98</f>
        <v>0</v>
      </c>
      <c r="D99" s="7">
        <f t="shared" ref="D99:T99" si="14">SUM(D81:D97)-D98</f>
        <v>0</v>
      </c>
      <c r="E99" s="7">
        <f t="shared" si="14"/>
        <v>0</v>
      </c>
      <c r="F99" s="7">
        <f t="shared" si="14"/>
        <v>0</v>
      </c>
      <c r="G99" s="7">
        <f t="shared" si="14"/>
        <v>0</v>
      </c>
      <c r="H99" s="7">
        <f t="shared" si="14"/>
        <v>0</v>
      </c>
      <c r="I99" s="7">
        <f t="shared" si="14"/>
        <v>0</v>
      </c>
      <c r="J99" s="7">
        <f t="shared" si="14"/>
        <v>0</v>
      </c>
      <c r="K99" s="7">
        <f t="shared" si="14"/>
        <v>0</v>
      </c>
      <c r="L99" s="7">
        <f t="shared" si="14"/>
        <v>0</v>
      </c>
      <c r="M99" s="7">
        <f t="shared" si="14"/>
        <v>0</v>
      </c>
      <c r="N99" s="7">
        <f t="shared" si="14"/>
        <v>0</v>
      </c>
      <c r="O99" s="7">
        <f t="shared" si="14"/>
        <v>0</v>
      </c>
      <c r="P99" s="7">
        <f t="shared" si="14"/>
        <v>0</v>
      </c>
      <c r="Q99" s="7">
        <f t="shared" si="14"/>
        <v>0</v>
      </c>
      <c r="R99" s="7">
        <f t="shared" si="14"/>
        <v>0</v>
      </c>
      <c r="S99" s="7">
        <f t="shared" si="14"/>
        <v>0</v>
      </c>
      <c r="T99" s="7">
        <f t="shared" si="14"/>
        <v>0</v>
      </c>
      <c r="U99" s="7">
        <f t="shared" ref="U99" si="15">SUM(U81:U97)-U98</f>
        <v>0</v>
      </c>
    </row>
    <row r="101" spans="2:21">
      <c r="B101" s="20" t="s">
        <v>148</v>
      </c>
    </row>
    <row r="102" spans="2:21">
      <c r="B102" s="20"/>
    </row>
    <row r="103" spans="2:21">
      <c r="B103" t="s">
        <v>25</v>
      </c>
    </row>
    <row r="105" spans="2:21">
      <c r="B105" s="5"/>
      <c r="C105" s="5">
        <v>2000</v>
      </c>
      <c r="D105" s="5">
        <f>C105+1</f>
        <v>2001</v>
      </c>
      <c r="E105" s="5">
        <f t="shared" ref="E105:U105" si="16">D105+1</f>
        <v>2002</v>
      </c>
      <c r="F105" s="5">
        <f t="shared" si="16"/>
        <v>2003</v>
      </c>
      <c r="G105" s="5">
        <f t="shared" si="16"/>
        <v>2004</v>
      </c>
      <c r="H105" s="5">
        <f t="shared" si="16"/>
        <v>2005</v>
      </c>
      <c r="I105" s="5">
        <f t="shared" si="16"/>
        <v>2006</v>
      </c>
      <c r="J105" s="5">
        <f t="shared" si="16"/>
        <v>2007</v>
      </c>
      <c r="K105" s="5">
        <f t="shared" si="16"/>
        <v>2008</v>
      </c>
      <c r="L105" s="5">
        <f t="shared" si="16"/>
        <v>2009</v>
      </c>
      <c r="M105" s="5">
        <f t="shared" si="16"/>
        <v>2010</v>
      </c>
      <c r="N105" s="5">
        <f t="shared" si="16"/>
        <v>2011</v>
      </c>
      <c r="O105" s="5">
        <f t="shared" si="16"/>
        <v>2012</v>
      </c>
      <c r="P105" s="5">
        <f t="shared" si="16"/>
        <v>2013</v>
      </c>
      <c r="Q105" s="5">
        <f t="shared" si="16"/>
        <v>2014</v>
      </c>
      <c r="R105" s="5">
        <f t="shared" si="16"/>
        <v>2015</v>
      </c>
      <c r="S105" s="5">
        <f t="shared" si="16"/>
        <v>2016</v>
      </c>
      <c r="T105" s="5">
        <f t="shared" si="16"/>
        <v>2017</v>
      </c>
      <c r="U105" s="5">
        <f t="shared" si="16"/>
        <v>2018</v>
      </c>
    </row>
    <row r="106" spans="2:21">
      <c r="B106" t="s">
        <v>0</v>
      </c>
      <c r="C106" s="7">
        <v>6942</v>
      </c>
      <c r="D106" s="7">
        <v>7412</v>
      </c>
      <c r="E106" s="7">
        <v>7848</v>
      </c>
      <c r="F106" s="7">
        <v>8491</v>
      </c>
      <c r="G106" s="7">
        <v>9204</v>
      </c>
      <c r="H106" s="7">
        <v>9785</v>
      </c>
      <c r="I106" s="7">
        <v>10650</v>
      </c>
      <c r="J106" s="7">
        <v>11646</v>
      </c>
      <c r="K106" s="7">
        <v>12841</v>
      </c>
      <c r="L106" s="7">
        <v>13619</v>
      </c>
      <c r="M106" s="7">
        <v>13262</v>
      </c>
      <c r="N106" s="7">
        <v>13289</v>
      </c>
      <c r="O106" s="7">
        <v>12283</v>
      </c>
      <c r="P106" s="7">
        <v>11949</v>
      </c>
      <c r="Q106" s="7">
        <v>12002</v>
      </c>
      <c r="R106" s="7">
        <v>12507</v>
      </c>
      <c r="S106" s="7">
        <v>13144</v>
      </c>
      <c r="T106" s="7">
        <v>13261</v>
      </c>
      <c r="U106" s="7">
        <v>13812</v>
      </c>
    </row>
    <row r="107" spans="2:21">
      <c r="B107" t="s">
        <v>1</v>
      </c>
      <c r="C107" s="7">
        <v>769</v>
      </c>
      <c r="D107" s="7">
        <v>855</v>
      </c>
      <c r="E107" s="7">
        <v>1300</v>
      </c>
      <c r="F107" s="7">
        <v>1518</v>
      </c>
      <c r="G107" s="7">
        <v>1617</v>
      </c>
      <c r="H107" s="7">
        <v>1743</v>
      </c>
      <c r="I107" s="7">
        <v>1890</v>
      </c>
      <c r="J107" s="7">
        <v>2042</v>
      </c>
      <c r="K107" s="7">
        <v>2298</v>
      </c>
      <c r="L107" s="7">
        <v>2477</v>
      </c>
      <c r="M107" s="7">
        <v>2464</v>
      </c>
      <c r="N107" s="7">
        <v>2420</v>
      </c>
      <c r="O107" s="7">
        <v>2270</v>
      </c>
      <c r="P107" s="7">
        <v>2255</v>
      </c>
      <c r="Q107" s="7">
        <v>2265</v>
      </c>
      <c r="R107" s="7">
        <v>2341</v>
      </c>
      <c r="S107" s="7">
        <v>2420</v>
      </c>
      <c r="T107" s="7">
        <v>2493</v>
      </c>
      <c r="U107" s="7">
        <v>2578</v>
      </c>
    </row>
    <row r="108" spans="2:21">
      <c r="B108" t="s">
        <v>2</v>
      </c>
      <c r="C108" s="7">
        <v>464</v>
      </c>
      <c r="D108" s="7">
        <v>698</v>
      </c>
      <c r="E108" s="7">
        <v>1008</v>
      </c>
      <c r="F108" s="7">
        <v>1270</v>
      </c>
      <c r="G108" s="7">
        <v>1333</v>
      </c>
      <c r="H108" s="7">
        <v>1409</v>
      </c>
      <c r="I108" s="7">
        <v>1514</v>
      </c>
      <c r="J108" s="7">
        <v>1670</v>
      </c>
      <c r="K108" s="7">
        <v>1838</v>
      </c>
      <c r="L108" s="7">
        <v>1952</v>
      </c>
      <c r="M108" s="7">
        <v>1891</v>
      </c>
      <c r="N108" s="7">
        <v>1849</v>
      </c>
      <c r="O108" s="7">
        <v>1730</v>
      </c>
      <c r="P108" s="7">
        <v>1757</v>
      </c>
      <c r="Q108" s="7">
        <v>1770</v>
      </c>
      <c r="R108" s="7">
        <v>1812</v>
      </c>
      <c r="S108" s="7">
        <v>1836</v>
      </c>
      <c r="T108" s="7">
        <v>1878</v>
      </c>
      <c r="U108" s="7">
        <v>1912</v>
      </c>
    </row>
    <row r="109" spans="2:21">
      <c r="B109" t="s">
        <v>3</v>
      </c>
      <c r="C109" s="7">
        <v>452</v>
      </c>
      <c r="D109" s="7">
        <v>501</v>
      </c>
      <c r="E109" s="7">
        <v>698</v>
      </c>
      <c r="F109" s="7">
        <v>957</v>
      </c>
      <c r="G109" s="7">
        <v>1062</v>
      </c>
      <c r="H109" s="7">
        <v>1140</v>
      </c>
      <c r="I109" s="7">
        <v>1237</v>
      </c>
      <c r="J109" s="7">
        <v>1400</v>
      </c>
      <c r="K109" s="7">
        <v>1555</v>
      </c>
      <c r="L109" s="7">
        <v>1660</v>
      </c>
      <c r="M109" s="7">
        <v>1632</v>
      </c>
      <c r="N109" s="7">
        <v>1585</v>
      </c>
      <c r="O109" s="7">
        <v>1462</v>
      </c>
      <c r="P109" s="7">
        <v>1473</v>
      </c>
      <c r="Q109" s="7">
        <v>1493</v>
      </c>
      <c r="R109" s="7">
        <v>1579</v>
      </c>
      <c r="S109" s="7">
        <v>1644</v>
      </c>
      <c r="T109" s="7">
        <v>1704</v>
      </c>
      <c r="U109" s="7">
        <v>1819</v>
      </c>
    </row>
    <row r="110" spans="2:21">
      <c r="B110" t="s">
        <v>4</v>
      </c>
      <c r="C110" s="7">
        <v>1850</v>
      </c>
      <c r="D110" s="7">
        <v>1999</v>
      </c>
      <c r="E110" s="7">
        <v>2103</v>
      </c>
      <c r="F110" s="7">
        <v>2279</v>
      </c>
      <c r="G110" s="7">
        <v>2430</v>
      </c>
      <c r="H110" s="7">
        <v>2554</v>
      </c>
      <c r="I110" s="7">
        <v>2735</v>
      </c>
      <c r="J110" s="7">
        <v>2955</v>
      </c>
      <c r="K110" s="7">
        <v>3309</v>
      </c>
      <c r="L110" s="7">
        <v>3456</v>
      </c>
      <c r="M110" s="7">
        <v>3327</v>
      </c>
      <c r="N110" s="7">
        <v>3164</v>
      </c>
      <c r="O110" s="7">
        <v>2974</v>
      </c>
      <c r="P110" s="7">
        <v>3040</v>
      </c>
      <c r="Q110" s="7">
        <v>3115</v>
      </c>
      <c r="R110" s="7">
        <v>3158</v>
      </c>
      <c r="S110" s="7">
        <v>3282</v>
      </c>
      <c r="T110" s="7">
        <v>3302</v>
      </c>
      <c r="U110" s="7">
        <v>3468</v>
      </c>
    </row>
    <row r="111" spans="2:21">
      <c r="B111" t="s">
        <v>5</v>
      </c>
      <c r="C111" s="7">
        <v>343</v>
      </c>
      <c r="D111" s="7">
        <v>361</v>
      </c>
      <c r="E111" s="7">
        <v>494</v>
      </c>
      <c r="F111" s="7">
        <v>645</v>
      </c>
      <c r="G111" s="7">
        <v>692</v>
      </c>
      <c r="H111" s="7">
        <v>753</v>
      </c>
      <c r="I111" s="7">
        <v>821</v>
      </c>
      <c r="J111" s="7">
        <v>913</v>
      </c>
      <c r="K111" s="7">
        <v>1020</v>
      </c>
      <c r="L111" s="7">
        <v>1070</v>
      </c>
      <c r="M111" s="7">
        <v>1047</v>
      </c>
      <c r="N111" s="7">
        <v>1027</v>
      </c>
      <c r="O111" s="7">
        <v>959</v>
      </c>
      <c r="P111" s="7">
        <v>982</v>
      </c>
      <c r="Q111" s="7">
        <v>998</v>
      </c>
      <c r="R111" s="7">
        <v>1030</v>
      </c>
      <c r="S111" s="7">
        <v>1059</v>
      </c>
      <c r="T111" s="7">
        <v>1063</v>
      </c>
      <c r="U111" s="7">
        <v>1101</v>
      </c>
    </row>
    <row r="112" spans="2:21">
      <c r="B112" t="s">
        <v>6</v>
      </c>
      <c r="C112" s="7">
        <v>1109</v>
      </c>
      <c r="D112" s="7">
        <v>1221</v>
      </c>
      <c r="E112" s="7">
        <v>1612</v>
      </c>
      <c r="F112" s="7">
        <v>2147</v>
      </c>
      <c r="G112" s="7">
        <v>2329</v>
      </c>
      <c r="H112" s="7">
        <v>2523</v>
      </c>
      <c r="I112" s="7">
        <v>2800</v>
      </c>
      <c r="J112" s="7">
        <v>3144</v>
      </c>
      <c r="K112" s="7">
        <v>3616</v>
      </c>
      <c r="L112" s="7">
        <v>3988</v>
      </c>
      <c r="M112" s="7">
        <v>4018</v>
      </c>
      <c r="N112" s="7">
        <v>3905</v>
      </c>
      <c r="O112" s="7">
        <v>3329</v>
      </c>
      <c r="P112" s="7">
        <v>3181</v>
      </c>
      <c r="Q112" s="7">
        <v>3187</v>
      </c>
      <c r="R112" s="7">
        <v>3295</v>
      </c>
      <c r="S112" s="7">
        <v>3379</v>
      </c>
      <c r="T112" s="7">
        <v>3490</v>
      </c>
      <c r="U112" s="7">
        <v>3632</v>
      </c>
    </row>
    <row r="113" spans="2:21">
      <c r="B113" t="s">
        <v>7</v>
      </c>
      <c r="C113" s="7">
        <v>1763</v>
      </c>
      <c r="D113" s="7">
        <v>1861</v>
      </c>
      <c r="E113" s="7">
        <v>2441</v>
      </c>
      <c r="F113" s="7">
        <v>3053</v>
      </c>
      <c r="G113" s="7">
        <v>3248</v>
      </c>
      <c r="H113" s="7">
        <v>3526</v>
      </c>
      <c r="I113" s="7">
        <v>3685</v>
      </c>
      <c r="J113" s="7">
        <v>4022</v>
      </c>
      <c r="K113" s="7">
        <v>4327</v>
      </c>
      <c r="L113" s="7">
        <v>4491</v>
      </c>
      <c r="M113" s="7">
        <v>4441</v>
      </c>
      <c r="N113" s="7">
        <v>4381</v>
      </c>
      <c r="O113" s="7">
        <v>4114</v>
      </c>
      <c r="P113" s="7">
        <v>4127</v>
      </c>
      <c r="Q113" s="7">
        <v>4068</v>
      </c>
      <c r="R113" s="7">
        <v>4228</v>
      </c>
      <c r="S113" s="7">
        <v>4244</v>
      </c>
      <c r="T113" s="7">
        <v>4421</v>
      </c>
      <c r="U113" s="7">
        <v>4421</v>
      </c>
    </row>
    <row r="114" spans="2:21">
      <c r="B114" t="s">
        <v>8</v>
      </c>
      <c r="C114" s="7">
        <v>4552</v>
      </c>
      <c r="D114" s="7">
        <v>4791</v>
      </c>
      <c r="E114" s="7">
        <v>5113</v>
      </c>
      <c r="F114" s="7">
        <v>6023</v>
      </c>
      <c r="G114" s="7">
        <v>6565</v>
      </c>
      <c r="H114" s="7">
        <v>7226</v>
      </c>
      <c r="I114" s="7">
        <v>7987</v>
      </c>
      <c r="J114" s="7">
        <v>9282</v>
      </c>
      <c r="K114" s="7">
        <v>10746</v>
      </c>
      <c r="L114" s="7">
        <v>11741</v>
      </c>
      <c r="M114" s="7">
        <v>11763</v>
      </c>
      <c r="N114" s="7">
        <v>11337</v>
      </c>
      <c r="O114" s="7">
        <v>10487</v>
      </c>
      <c r="P114" s="7">
        <v>10226</v>
      </c>
      <c r="Q114" s="7">
        <v>10342</v>
      </c>
      <c r="R114" s="7">
        <v>11121</v>
      </c>
      <c r="S114" s="7">
        <v>11356</v>
      </c>
      <c r="T114" s="7">
        <v>11735</v>
      </c>
      <c r="U114" s="7">
        <v>12174</v>
      </c>
    </row>
    <row r="115" spans="2:21">
      <c r="B115" t="s">
        <v>9</v>
      </c>
      <c r="C115" s="7">
        <v>690</v>
      </c>
      <c r="D115" s="7">
        <v>851</v>
      </c>
      <c r="E115" s="7">
        <v>1216</v>
      </c>
      <c r="F115" s="7">
        <v>1419</v>
      </c>
      <c r="G115" s="7">
        <v>1493</v>
      </c>
      <c r="H115" s="7">
        <v>1589</v>
      </c>
      <c r="I115" s="7">
        <v>1734</v>
      </c>
      <c r="J115" s="7">
        <v>1899</v>
      </c>
      <c r="K115" s="7">
        <v>2073</v>
      </c>
      <c r="L115" s="7">
        <v>2211</v>
      </c>
      <c r="M115" s="7">
        <v>2200</v>
      </c>
      <c r="N115" s="7">
        <v>2156</v>
      </c>
      <c r="O115" s="7">
        <v>1990</v>
      </c>
      <c r="P115" s="7">
        <v>2061</v>
      </c>
      <c r="Q115" s="7">
        <v>2100</v>
      </c>
      <c r="R115" s="7">
        <v>2173</v>
      </c>
      <c r="S115" s="7">
        <v>2234</v>
      </c>
      <c r="T115" s="7">
        <v>2223</v>
      </c>
      <c r="U115" s="7">
        <v>2281</v>
      </c>
    </row>
    <row r="116" spans="2:21">
      <c r="B116" t="s">
        <v>10</v>
      </c>
      <c r="C116" s="7">
        <v>2608</v>
      </c>
      <c r="D116" s="7">
        <v>2772</v>
      </c>
      <c r="E116" s="7">
        <v>2945</v>
      </c>
      <c r="F116" s="7">
        <v>3064</v>
      </c>
      <c r="G116" s="7">
        <v>3229</v>
      </c>
      <c r="H116" s="7">
        <v>3423</v>
      </c>
      <c r="I116" s="7">
        <v>3680</v>
      </c>
      <c r="J116" s="7">
        <v>4019</v>
      </c>
      <c r="K116" s="7">
        <v>4416</v>
      </c>
      <c r="L116" s="7">
        <v>4750</v>
      </c>
      <c r="M116" s="7">
        <v>4662</v>
      </c>
      <c r="N116" s="7">
        <v>4550</v>
      </c>
      <c r="O116" s="7">
        <v>4212</v>
      </c>
      <c r="P116" s="7">
        <v>4224</v>
      </c>
      <c r="Q116" s="7">
        <v>4216</v>
      </c>
      <c r="R116" s="7">
        <v>4334</v>
      </c>
      <c r="S116" s="7">
        <v>4447</v>
      </c>
      <c r="T116" s="7">
        <v>4533</v>
      </c>
      <c r="U116" s="7">
        <v>4639</v>
      </c>
    </row>
    <row r="117" spans="2:21">
      <c r="B117" t="s">
        <v>32</v>
      </c>
      <c r="C117" s="7">
        <v>3102</v>
      </c>
      <c r="D117" s="7">
        <v>3380</v>
      </c>
      <c r="E117" s="7">
        <v>5078</v>
      </c>
      <c r="F117" s="7">
        <v>5780</v>
      </c>
      <c r="G117" s="7">
        <v>6336</v>
      </c>
      <c r="H117" s="7">
        <v>6871</v>
      </c>
      <c r="I117" s="7">
        <v>7342</v>
      </c>
      <c r="J117" s="7">
        <v>8074</v>
      </c>
      <c r="K117" s="7">
        <v>8685</v>
      </c>
      <c r="L117" s="7">
        <v>9038</v>
      </c>
      <c r="M117" s="7">
        <v>8866</v>
      </c>
      <c r="N117" s="7">
        <v>8558</v>
      </c>
      <c r="O117" s="7">
        <v>7998</v>
      </c>
      <c r="P117" s="7">
        <v>7964</v>
      </c>
      <c r="Q117" s="7">
        <v>7941</v>
      </c>
      <c r="R117" s="7">
        <v>8201</v>
      </c>
      <c r="S117" s="7">
        <v>8278</v>
      </c>
      <c r="T117" s="7">
        <v>8490</v>
      </c>
      <c r="U117" s="7">
        <v>8732</v>
      </c>
    </row>
    <row r="118" spans="2:21">
      <c r="B118" t="s">
        <v>35</v>
      </c>
      <c r="C118" s="7">
        <v>782</v>
      </c>
      <c r="D118" s="7">
        <v>835</v>
      </c>
      <c r="E118" s="7">
        <v>1273</v>
      </c>
      <c r="F118" s="7">
        <v>1405</v>
      </c>
      <c r="G118" s="7">
        <v>1505</v>
      </c>
      <c r="H118" s="7">
        <v>1631</v>
      </c>
      <c r="I118" s="7">
        <v>1812</v>
      </c>
      <c r="J118" s="7">
        <v>2033</v>
      </c>
      <c r="K118" s="7">
        <v>2391</v>
      </c>
      <c r="L118" s="7">
        <v>2613</v>
      </c>
      <c r="M118" s="7">
        <v>2605</v>
      </c>
      <c r="N118" s="7">
        <v>2559</v>
      </c>
      <c r="O118" s="7">
        <v>2381</v>
      </c>
      <c r="P118" s="7">
        <v>2323</v>
      </c>
      <c r="Q118" s="7">
        <v>2324</v>
      </c>
      <c r="R118" s="7">
        <v>2414</v>
      </c>
      <c r="S118" s="7">
        <v>2490</v>
      </c>
      <c r="T118" s="7">
        <v>2568</v>
      </c>
      <c r="U118" s="7">
        <v>2613</v>
      </c>
    </row>
    <row r="119" spans="2:21">
      <c r="B119" t="s">
        <v>31</v>
      </c>
      <c r="C119" s="7">
        <v>694</v>
      </c>
      <c r="D119" s="7">
        <v>756</v>
      </c>
      <c r="E119" s="7">
        <v>791</v>
      </c>
      <c r="F119" s="7">
        <v>864</v>
      </c>
      <c r="G119" s="7">
        <v>929</v>
      </c>
      <c r="H119" s="7">
        <v>991</v>
      </c>
      <c r="I119" s="7">
        <v>1045</v>
      </c>
      <c r="J119" s="7">
        <v>1103</v>
      </c>
      <c r="K119" s="7">
        <v>1250</v>
      </c>
      <c r="L119" s="7">
        <v>1333</v>
      </c>
      <c r="M119" s="7">
        <v>1332</v>
      </c>
      <c r="N119" s="7">
        <v>1347</v>
      </c>
      <c r="O119" s="7">
        <v>1259</v>
      </c>
      <c r="P119" s="7">
        <v>1281</v>
      </c>
      <c r="Q119" s="7">
        <v>1293</v>
      </c>
      <c r="R119" s="7">
        <v>1253</v>
      </c>
      <c r="S119" s="7">
        <v>1280</v>
      </c>
      <c r="T119" s="7">
        <v>1352</v>
      </c>
      <c r="U119" s="7">
        <v>1371</v>
      </c>
    </row>
    <row r="120" spans="2:21">
      <c r="B120" t="s">
        <v>14</v>
      </c>
      <c r="C120" s="7">
        <v>185</v>
      </c>
      <c r="D120" s="7">
        <v>200</v>
      </c>
      <c r="E120" s="7">
        <v>294</v>
      </c>
      <c r="F120" s="7">
        <v>346</v>
      </c>
      <c r="G120" s="7">
        <v>376</v>
      </c>
      <c r="H120" s="7">
        <v>396</v>
      </c>
      <c r="I120" s="7">
        <v>433</v>
      </c>
      <c r="J120" s="7">
        <v>491</v>
      </c>
      <c r="K120" s="7">
        <v>539</v>
      </c>
      <c r="L120" s="7">
        <v>558</v>
      </c>
      <c r="M120" s="7">
        <v>545</v>
      </c>
      <c r="N120" s="7">
        <v>538</v>
      </c>
      <c r="O120" s="7">
        <v>503</v>
      </c>
      <c r="P120" s="7">
        <v>508</v>
      </c>
      <c r="Q120" s="7">
        <v>518</v>
      </c>
      <c r="R120" s="7">
        <v>527</v>
      </c>
      <c r="S120" s="7">
        <v>544</v>
      </c>
      <c r="T120" s="7">
        <v>553</v>
      </c>
      <c r="U120" s="7">
        <v>566</v>
      </c>
    </row>
    <row r="121" spans="2:21">
      <c r="B121" t="s">
        <v>33</v>
      </c>
      <c r="C121" s="7">
        <v>3556</v>
      </c>
      <c r="D121" s="7">
        <v>3812</v>
      </c>
      <c r="E121" s="7">
        <v>4116</v>
      </c>
      <c r="F121" s="7">
        <v>4461</v>
      </c>
      <c r="G121" s="7">
        <v>4842</v>
      </c>
      <c r="H121" s="7">
        <v>5132</v>
      </c>
      <c r="I121" s="7">
        <v>5477</v>
      </c>
      <c r="J121" s="7">
        <v>5938</v>
      </c>
      <c r="K121" s="7">
        <v>6539</v>
      </c>
      <c r="L121" s="7">
        <v>7054</v>
      </c>
      <c r="M121" s="7">
        <v>7010</v>
      </c>
      <c r="N121" s="7">
        <v>6870</v>
      </c>
      <c r="O121" s="7">
        <v>6205</v>
      </c>
      <c r="P121" s="7">
        <v>6243</v>
      </c>
      <c r="Q121" s="7">
        <v>6416</v>
      </c>
      <c r="R121" s="7">
        <v>6721</v>
      </c>
      <c r="S121" s="7">
        <v>6927</v>
      </c>
      <c r="T121" s="7">
        <v>6913</v>
      </c>
      <c r="U121" s="7">
        <v>7334</v>
      </c>
    </row>
    <row r="122" spans="2:21">
      <c r="B122" t="s">
        <v>16</v>
      </c>
      <c r="C122" s="7">
        <v>2413</v>
      </c>
      <c r="D122" s="7">
        <v>2592</v>
      </c>
      <c r="E122" s="7">
        <v>2718</v>
      </c>
      <c r="F122" s="7">
        <v>2851</v>
      </c>
      <c r="G122" s="7">
        <v>2975</v>
      </c>
      <c r="H122" s="7">
        <v>3201</v>
      </c>
      <c r="I122" s="7">
        <v>3399</v>
      </c>
      <c r="J122" s="7">
        <v>3774</v>
      </c>
      <c r="K122" s="7">
        <v>4195</v>
      </c>
      <c r="L122" s="7">
        <v>4462</v>
      </c>
      <c r="M122" s="7">
        <v>4525</v>
      </c>
      <c r="N122" s="7">
        <v>4546</v>
      </c>
      <c r="O122" s="7">
        <v>4328</v>
      </c>
      <c r="P122" s="7">
        <v>4452</v>
      </c>
      <c r="Q122" s="7">
        <v>4512</v>
      </c>
      <c r="R122" s="7">
        <v>4638</v>
      </c>
      <c r="S122" s="7">
        <v>4740</v>
      </c>
      <c r="T122" s="7">
        <v>4869</v>
      </c>
      <c r="U122" s="7">
        <v>4942</v>
      </c>
    </row>
    <row r="123" spans="2:21">
      <c r="B123" t="s">
        <v>34</v>
      </c>
      <c r="C123" s="7">
        <v>32274</v>
      </c>
      <c r="D123" s="7">
        <v>34897</v>
      </c>
      <c r="E123" s="7">
        <v>41048</v>
      </c>
      <c r="F123" s="7">
        <v>46573</v>
      </c>
      <c r="G123" s="7">
        <v>50165</v>
      </c>
      <c r="H123" s="7">
        <v>53893</v>
      </c>
      <c r="I123" s="7">
        <v>58241</v>
      </c>
      <c r="J123" s="7">
        <v>64405</v>
      </c>
      <c r="K123" s="7">
        <v>71638</v>
      </c>
      <c r="L123" s="7">
        <v>76473</v>
      </c>
      <c r="M123" s="7">
        <v>75590</v>
      </c>
      <c r="N123" s="7">
        <v>74081</v>
      </c>
      <c r="O123" s="7">
        <v>68484</v>
      </c>
      <c r="P123" s="7">
        <v>68046</v>
      </c>
      <c r="Q123" s="7">
        <v>68560</v>
      </c>
      <c r="R123" s="7">
        <v>71332</v>
      </c>
      <c r="S123" s="7">
        <v>73304</v>
      </c>
      <c r="T123" s="7">
        <v>74848</v>
      </c>
      <c r="U123" s="7">
        <v>77395</v>
      </c>
    </row>
    <row r="124" spans="2:21">
      <c r="B124" t="s">
        <v>116</v>
      </c>
      <c r="C124" s="7">
        <f>SUM(C106:C122)-C123</f>
        <v>0</v>
      </c>
      <c r="D124" s="7">
        <f t="shared" ref="D124:T124" si="17">SUM(D106:D122)-D123</f>
        <v>0</v>
      </c>
      <c r="E124" s="7">
        <f t="shared" si="17"/>
        <v>0</v>
      </c>
      <c r="F124" s="7">
        <f t="shared" si="17"/>
        <v>0</v>
      </c>
      <c r="G124" s="7">
        <f t="shared" si="17"/>
        <v>0</v>
      </c>
      <c r="H124" s="7">
        <f t="shared" si="17"/>
        <v>0</v>
      </c>
      <c r="I124" s="7">
        <f t="shared" si="17"/>
        <v>0</v>
      </c>
      <c r="J124" s="7">
        <f t="shared" si="17"/>
        <v>0</v>
      </c>
      <c r="K124" s="7">
        <f t="shared" si="17"/>
        <v>0</v>
      </c>
      <c r="L124" s="7">
        <f t="shared" si="17"/>
        <v>0</v>
      </c>
      <c r="M124" s="7">
        <f t="shared" si="17"/>
        <v>0</v>
      </c>
      <c r="N124" s="7">
        <f t="shared" si="17"/>
        <v>0</v>
      </c>
      <c r="O124" s="7">
        <f t="shared" si="17"/>
        <v>0</v>
      </c>
      <c r="P124" s="7">
        <f t="shared" si="17"/>
        <v>0</v>
      </c>
      <c r="Q124" s="7">
        <f t="shared" si="17"/>
        <v>0</v>
      </c>
      <c r="R124" s="7">
        <f t="shared" si="17"/>
        <v>0</v>
      </c>
      <c r="S124" s="7">
        <f t="shared" si="17"/>
        <v>0</v>
      </c>
      <c r="T124" s="7">
        <f t="shared" si="17"/>
        <v>0</v>
      </c>
      <c r="U124" s="7">
        <f t="shared" ref="U124" si="18">SUM(U106:U122)-U123</f>
        <v>0</v>
      </c>
    </row>
    <row r="127" spans="2:21">
      <c r="B127" t="s">
        <v>26</v>
      </c>
    </row>
    <row r="129" spans="2:21">
      <c r="B129" s="5"/>
      <c r="C129" s="5">
        <v>2000</v>
      </c>
      <c r="D129" s="5">
        <f>C129+1</f>
        <v>2001</v>
      </c>
      <c r="E129" s="5">
        <f t="shared" ref="E129:U129" si="19">D129+1</f>
        <v>2002</v>
      </c>
      <c r="F129" s="5">
        <f t="shared" si="19"/>
        <v>2003</v>
      </c>
      <c r="G129" s="5">
        <f t="shared" si="19"/>
        <v>2004</v>
      </c>
      <c r="H129" s="5">
        <f t="shared" si="19"/>
        <v>2005</v>
      </c>
      <c r="I129" s="5">
        <f t="shared" si="19"/>
        <v>2006</v>
      </c>
      <c r="J129" s="5">
        <f t="shared" si="19"/>
        <v>2007</v>
      </c>
      <c r="K129" s="5">
        <f t="shared" si="19"/>
        <v>2008</v>
      </c>
      <c r="L129" s="5">
        <f t="shared" si="19"/>
        <v>2009</v>
      </c>
      <c r="M129" s="5">
        <f t="shared" si="19"/>
        <v>2010</v>
      </c>
      <c r="N129" s="5">
        <f t="shared" si="19"/>
        <v>2011</v>
      </c>
      <c r="O129" s="5">
        <f t="shared" si="19"/>
        <v>2012</v>
      </c>
      <c r="P129" s="5">
        <f t="shared" si="19"/>
        <v>2013</v>
      </c>
      <c r="Q129" s="5">
        <f t="shared" si="19"/>
        <v>2014</v>
      </c>
      <c r="R129" s="5">
        <f t="shared" si="19"/>
        <v>2015</v>
      </c>
      <c r="S129" s="5">
        <f t="shared" si="19"/>
        <v>2016</v>
      </c>
      <c r="T129" s="5">
        <f t="shared" si="19"/>
        <v>2017</v>
      </c>
      <c r="U129" s="5">
        <f t="shared" si="19"/>
        <v>2018</v>
      </c>
    </row>
    <row r="130" spans="2:21">
      <c r="B130" t="s">
        <v>0</v>
      </c>
      <c r="C130" s="7">
        <v>2020</v>
      </c>
      <c r="D130" s="7">
        <v>2008</v>
      </c>
      <c r="E130" s="7">
        <v>2204</v>
      </c>
      <c r="F130" s="7">
        <v>2388</v>
      </c>
      <c r="G130" s="7">
        <v>3285</v>
      </c>
      <c r="H130" s="7">
        <v>3377</v>
      </c>
      <c r="I130" s="7">
        <v>3801</v>
      </c>
      <c r="J130" s="7">
        <v>4114</v>
      </c>
      <c r="K130" s="7">
        <v>4574</v>
      </c>
      <c r="L130" s="7">
        <v>4557</v>
      </c>
      <c r="M130" s="7">
        <v>4330</v>
      </c>
      <c r="N130" s="7">
        <v>4535</v>
      </c>
      <c r="O130" s="7">
        <v>4327</v>
      </c>
      <c r="P130" s="7">
        <v>3838</v>
      </c>
      <c r="Q130" s="7">
        <v>3874</v>
      </c>
      <c r="R130" s="7">
        <v>4043</v>
      </c>
      <c r="S130" s="7">
        <v>3991</v>
      </c>
      <c r="T130" s="7">
        <v>4240</v>
      </c>
      <c r="U130" s="7">
        <v>4464</v>
      </c>
    </row>
    <row r="131" spans="2:21">
      <c r="B131" t="s">
        <v>1</v>
      </c>
      <c r="C131" s="7">
        <v>146</v>
      </c>
      <c r="D131" s="7">
        <v>173</v>
      </c>
      <c r="E131" s="7">
        <v>339</v>
      </c>
      <c r="F131" s="7">
        <v>419</v>
      </c>
      <c r="G131" s="7">
        <v>470</v>
      </c>
      <c r="H131" s="7">
        <v>667</v>
      </c>
      <c r="I131" s="7">
        <v>703</v>
      </c>
      <c r="J131" s="7">
        <v>746</v>
      </c>
      <c r="K131" s="7">
        <v>909</v>
      </c>
      <c r="L131" s="7">
        <v>1043</v>
      </c>
      <c r="M131" s="7">
        <v>994</v>
      </c>
      <c r="N131" s="7">
        <v>982</v>
      </c>
      <c r="O131" s="7">
        <v>885</v>
      </c>
      <c r="P131" s="7">
        <v>828</v>
      </c>
      <c r="Q131" s="7">
        <v>831</v>
      </c>
      <c r="R131" s="7">
        <v>862</v>
      </c>
      <c r="S131" s="7">
        <v>841</v>
      </c>
      <c r="T131" s="7">
        <v>865</v>
      </c>
      <c r="U131" s="7">
        <v>887</v>
      </c>
    </row>
    <row r="132" spans="2:21">
      <c r="B132" t="s">
        <v>2</v>
      </c>
      <c r="C132" s="7">
        <v>130</v>
      </c>
      <c r="D132" s="7">
        <v>158</v>
      </c>
      <c r="E132" s="7">
        <v>274</v>
      </c>
      <c r="F132" s="7">
        <v>343</v>
      </c>
      <c r="G132" s="7">
        <v>408</v>
      </c>
      <c r="H132" s="7">
        <v>487</v>
      </c>
      <c r="I132" s="7">
        <v>557</v>
      </c>
      <c r="J132" s="7">
        <v>611</v>
      </c>
      <c r="K132" s="7">
        <v>698</v>
      </c>
      <c r="L132" s="7">
        <v>729</v>
      </c>
      <c r="M132" s="7">
        <v>701</v>
      </c>
      <c r="N132" s="7">
        <v>841</v>
      </c>
      <c r="O132" s="7">
        <v>723</v>
      </c>
      <c r="P132" s="7">
        <v>726</v>
      </c>
      <c r="Q132" s="7">
        <v>785</v>
      </c>
      <c r="R132" s="7">
        <v>793</v>
      </c>
      <c r="S132" s="7">
        <v>784</v>
      </c>
      <c r="T132" s="7">
        <v>803</v>
      </c>
      <c r="U132" s="7">
        <v>812</v>
      </c>
    </row>
    <row r="133" spans="2:21">
      <c r="B133" t="s">
        <v>3</v>
      </c>
      <c r="C133" s="7">
        <v>141</v>
      </c>
      <c r="D133" s="7">
        <v>147</v>
      </c>
      <c r="E133" s="7">
        <v>233</v>
      </c>
      <c r="F133" s="7">
        <v>333</v>
      </c>
      <c r="G133" s="7">
        <v>395</v>
      </c>
      <c r="H133" s="7">
        <v>453</v>
      </c>
      <c r="I133" s="7">
        <v>525</v>
      </c>
      <c r="J133" s="7">
        <v>626</v>
      </c>
      <c r="K133" s="7">
        <v>718</v>
      </c>
      <c r="L133" s="7">
        <v>773</v>
      </c>
      <c r="M133" s="7">
        <v>718</v>
      </c>
      <c r="N133" s="7">
        <v>678</v>
      </c>
      <c r="O133" s="7">
        <v>651</v>
      </c>
      <c r="P133" s="7">
        <v>581</v>
      </c>
      <c r="Q133" s="7">
        <v>584</v>
      </c>
      <c r="R133" s="7">
        <v>631</v>
      </c>
      <c r="S133" s="7">
        <v>610</v>
      </c>
      <c r="T133" s="7">
        <v>644</v>
      </c>
      <c r="U133" s="7">
        <v>686</v>
      </c>
    </row>
    <row r="134" spans="2:21">
      <c r="B134" t="s">
        <v>4</v>
      </c>
      <c r="C134" s="7">
        <v>488</v>
      </c>
      <c r="D134" s="7">
        <v>596</v>
      </c>
      <c r="E134" s="7">
        <v>710</v>
      </c>
      <c r="F134" s="7">
        <v>675</v>
      </c>
      <c r="G134" s="7">
        <v>1019</v>
      </c>
      <c r="H134" s="7">
        <v>863</v>
      </c>
      <c r="I134" s="7">
        <v>942</v>
      </c>
      <c r="J134" s="7">
        <v>1140</v>
      </c>
      <c r="K134" s="7">
        <v>1180</v>
      </c>
      <c r="L134" s="7">
        <v>1253</v>
      </c>
      <c r="M134" s="7">
        <v>1188</v>
      </c>
      <c r="N134" s="7">
        <v>1100</v>
      </c>
      <c r="O134" s="7">
        <v>985</v>
      </c>
      <c r="P134" s="7">
        <v>992</v>
      </c>
      <c r="Q134" s="7">
        <v>982</v>
      </c>
      <c r="R134" s="7">
        <v>1049</v>
      </c>
      <c r="S134" s="7">
        <v>1029</v>
      </c>
      <c r="T134" s="7">
        <v>1050</v>
      </c>
      <c r="U134" s="7">
        <v>1130</v>
      </c>
    </row>
    <row r="135" spans="2:21">
      <c r="B135" t="s">
        <v>5</v>
      </c>
      <c r="C135" s="7">
        <v>103</v>
      </c>
      <c r="D135" s="7">
        <v>118</v>
      </c>
      <c r="E135" s="7">
        <v>173</v>
      </c>
      <c r="F135" s="7">
        <v>262</v>
      </c>
      <c r="G135" s="7">
        <v>258</v>
      </c>
      <c r="H135" s="7">
        <v>324</v>
      </c>
      <c r="I135" s="7">
        <v>365</v>
      </c>
      <c r="J135" s="7">
        <v>457</v>
      </c>
      <c r="K135" s="7">
        <v>423</v>
      </c>
      <c r="L135" s="7">
        <v>583</v>
      </c>
      <c r="M135" s="7">
        <v>547</v>
      </c>
      <c r="N135" s="7">
        <v>529</v>
      </c>
      <c r="O135" s="7">
        <v>458</v>
      </c>
      <c r="P135" s="7">
        <v>439</v>
      </c>
      <c r="Q135" s="7">
        <v>441</v>
      </c>
      <c r="R135" s="7">
        <v>462</v>
      </c>
      <c r="S135" s="7">
        <v>428</v>
      </c>
      <c r="T135" s="7">
        <v>433</v>
      </c>
      <c r="U135" s="7">
        <v>477</v>
      </c>
    </row>
    <row r="136" spans="2:21">
      <c r="B136" t="s">
        <v>6</v>
      </c>
      <c r="C136" s="7">
        <v>171</v>
      </c>
      <c r="D136" s="7">
        <v>165</v>
      </c>
      <c r="E136" s="7">
        <v>344</v>
      </c>
      <c r="F136" s="7">
        <v>535</v>
      </c>
      <c r="G136" s="7">
        <v>505</v>
      </c>
      <c r="H136" s="7">
        <v>810</v>
      </c>
      <c r="I136" s="7">
        <v>836</v>
      </c>
      <c r="J136" s="7">
        <v>910</v>
      </c>
      <c r="K136" s="7">
        <v>1116</v>
      </c>
      <c r="L136" s="7">
        <v>1186</v>
      </c>
      <c r="M136" s="7">
        <v>1157</v>
      </c>
      <c r="N136" s="7">
        <v>1319</v>
      </c>
      <c r="O136" s="7">
        <v>1032</v>
      </c>
      <c r="P136" s="7">
        <v>1011</v>
      </c>
      <c r="Q136" s="7">
        <v>956</v>
      </c>
      <c r="R136" s="7">
        <v>1073</v>
      </c>
      <c r="S136" s="7">
        <v>1007</v>
      </c>
      <c r="T136" s="7">
        <v>1019</v>
      </c>
      <c r="U136" s="7">
        <v>1059</v>
      </c>
    </row>
    <row r="137" spans="2:21">
      <c r="B137" t="s">
        <v>7</v>
      </c>
      <c r="C137" s="7">
        <v>327</v>
      </c>
      <c r="D137" s="7">
        <v>392</v>
      </c>
      <c r="E137" s="7">
        <v>538</v>
      </c>
      <c r="F137" s="7">
        <v>743</v>
      </c>
      <c r="G137" s="7">
        <v>827</v>
      </c>
      <c r="H137" s="7">
        <v>1224</v>
      </c>
      <c r="I137" s="7">
        <v>1127</v>
      </c>
      <c r="J137" s="7">
        <v>1260</v>
      </c>
      <c r="K137" s="7">
        <v>1403</v>
      </c>
      <c r="L137" s="7">
        <v>1573</v>
      </c>
      <c r="M137" s="7">
        <v>1129</v>
      </c>
      <c r="N137" s="7">
        <v>1474</v>
      </c>
      <c r="O137" s="7">
        <v>1405</v>
      </c>
      <c r="P137" s="7">
        <v>1333</v>
      </c>
      <c r="Q137" s="7">
        <v>1331</v>
      </c>
      <c r="R137" s="7">
        <v>1433</v>
      </c>
      <c r="S137" s="7">
        <v>1419</v>
      </c>
      <c r="T137" s="7">
        <v>1451</v>
      </c>
      <c r="U137" s="7">
        <v>1504</v>
      </c>
    </row>
    <row r="138" spans="2:21">
      <c r="B138" t="s">
        <v>8</v>
      </c>
      <c r="C138" s="7">
        <v>1571</v>
      </c>
      <c r="D138" s="7">
        <v>1732</v>
      </c>
      <c r="E138" s="7">
        <v>1949</v>
      </c>
      <c r="F138" s="7">
        <v>2359</v>
      </c>
      <c r="G138" s="7">
        <v>2747</v>
      </c>
      <c r="H138" s="7">
        <v>3123</v>
      </c>
      <c r="I138" s="7">
        <v>3472</v>
      </c>
      <c r="J138" s="7">
        <v>3955</v>
      </c>
      <c r="K138" s="7">
        <v>4790</v>
      </c>
      <c r="L138" s="7">
        <v>5420</v>
      </c>
      <c r="M138" s="7">
        <v>5955</v>
      </c>
      <c r="N138" s="7">
        <v>5441</v>
      </c>
      <c r="O138" s="7">
        <v>5288</v>
      </c>
      <c r="P138" s="7">
        <v>4735</v>
      </c>
      <c r="Q138" s="7">
        <v>4798</v>
      </c>
      <c r="R138" s="7">
        <v>5019</v>
      </c>
      <c r="S138" s="7">
        <v>5098</v>
      </c>
      <c r="T138" s="7">
        <v>5096</v>
      </c>
      <c r="U138" s="7">
        <v>5111</v>
      </c>
    </row>
    <row r="139" spans="2:21">
      <c r="B139" t="s">
        <v>9</v>
      </c>
      <c r="C139" s="7">
        <v>142</v>
      </c>
      <c r="D139" s="7">
        <v>162</v>
      </c>
      <c r="E139" s="7">
        <v>318</v>
      </c>
      <c r="F139" s="7">
        <v>420</v>
      </c>
      <c r="G139" s="7">
        <v>443</v>
      </c>
      <c r="H139" s="7">
        <v>495</v>
      </c>
      <c r="I139" s="7">
        <v>570</v>
      </c>
      <c r="J139" s="7">
        <v>735</v>
      </c>
      <c r="K139" s="7">
        <v>804</v>
      </c>
      <c r="L139" s="7">
        <v>773</v>
      </c>
      <c r="M139" s="7">
        <v>708</v>
      </c>
      <c r="N139" s="7">
        <v>806</v>
      </c>
      <c r="O139" s="7">
        <v>671</v>
      </c>
      <c r="P139" s="7">
        <v>660</v>
      </c>
      <c r="Q139" s="7">
        <v>650</v>
      </c>
      <c r="R139" s="7">
        <v>666</v>
      </c>
      <c r="S139" s="7">
        <v>638</v>
      </c>
      <c r="T139" s="7">
        <v>661</v>
      </c>
      <c r="U139" s="7">
        <v>664</v>
      </c>
    </row>
    <row r="140" spans="2:21">
      <c r="B140" t="s">
        <v>10</v>
      </c>
      <c r="C140" s="7">
        <v>855</v>
      </c>
      <c r="D140" s="7">
        <v>909</v>
      </c>
      <c r="E140" s="7">
        <v>996</v>
      </c>
      <c r="F140" s="7">
        <v>1049</v>
      </c>
      <c r="G140" s="7">
        <v>1207</v>
      </c>
      <c r="H140" s="7">
        <v>1399</v>
      </c>
      <c r="I140" s="7">
        <v>1346</v>
      </c>
      <c r="J140" s="7">
        <v>1559</v>
      </c>
      <c r="K140" s="7">
        <v>1713</v>
      </c>
      <c r="L140" s="7">
        <v>1718</v>
      </c>
      <c r="M140" s="7">
        <v>1646</v>
      </c>
      <c r="N140" s="7">
        <v>1661</v>
      </c>
      <c r="O140" s="7">
        <v>1626</v>
      </c>
      <c r="P140" s="7">
        <v>1693</v>
      </c>
      <c r="Q140" s="7">
        <v>1564</v>
      </c>
      <c r="R140" s="7">
        <v>1679</v>
      </c>
      <c r="S140" s="7">
        <v>1673</v>
      </c>
      <c r="T140" s="7">
        <v>1757</v>
      </c>
      <c r="U140" s="7">
        <v>1851</v>
      </c>
    </row>
    <row r="141" spans="2:21">
      <c r="B141" t="s">
        <v>32</v>
      </c>
      <c r="C141" s="7">
        <v>906</v>
      </c>
      <c r="D141" s="7">
        <v>1035</v>
      </c>
      <c r="E141" s="7">
        <v>1695</v>
      </c>
      <c r="F141" s="7">
        <v>2036</v>
      </c>
      <c r="G141" s="7">
        <v>2260</v>
      </c>
      <c r="H141" s="7">
        <v>2875</v>
      </c>
      <c r="I141" s="7">
        <v>2922</v>
      </c>
      <c r="J141" s="7">
        <v>3164</v>
      </c>
      <c r="K141" s="7">
        <v>3493</v>
      </c>
      <c r="L141" s="7">
        <v>3718</v>
      </c>
      <c r="M141" s="7">
        <v>3518</v>
      </c>
      <c r="N141" s="7">
        <v>3931</v>
      </c>
      <c r="O141" s="7">
        <v>3763</v>
      </c>
      <c r="P141" s="7">
        <v>3347</v>
      </c>
      <c r="Q141" s="7">
        <v>3466</v>
      </c>
      <c r="R141" s="7">
        <v>3730</v>
      </c>
      <c r="S141" s="7">
        <v>3687</v>
      </c>
      <c r="T141" s="7">
        <v>3786</v>
      </c>
      <c r="U141" s="7">
        <v>3920</v>
      </c>
    </row>
    <row r="142" spans="2:21">
      <c r="B142" t="s">
        <v>35</v>
      </c>
      <c r="C142" s="7">
        <v>134</v>
      </c>
      <c r="D142" s="7">
        <v>145</v>
      </c>
      <c r="E142" s="7">
        <v>315</v>
      </c>
      <c r="F142" s="7">
        <v>373</v>
      </c>
      <c r="G142" s="7">
        <v>422</v>
      </c>
      <c r="H142" s="7">
        <v>474</v>
      </c>
      <c r="I142" s="7">
        <v>579</v>
      </c>
      <c r="J142" s="7">
        <v>657</v>
      </c>
      <c r="K142" s="7">
        <v>758</v>
      </c>
      <c r="L142" s="7">
        <v>805</v>
      </c>
      <c r="M142" s="7">
        <v>821</v>
      </c>
      <c r="N142" s="7">
        <v>809</v>
      </c>
      <c r="O142" s="7">
        <v>856</v>
      </c>
      <c r="P142" s="7">
        <v>758</v>
      </c>
      <c r="Q142" s="7">
        <v>740</v>
      </c>
      <c r="R142" s="7">
        <v>809</v>
      </c>
      <c r="S142" s="7">
        <v>819</v>
      </c>
      <c r="T142" s="7">
        <v>857</v>
      </c>
      <c r="U142" s="7">
        <v>878</v>
      </c>
    </row>
    <row r="143" spans="2:21">
      <c r="B143" t="s">
        <v>31</v>
      </c>
      <c r="C143" s="7">
        <v>192</v>
      </c>
      <c r="D143" s="7">
        <v>200</v>
      </c>
      <c r="E143" s="7">
        <v>237</v>
      </c>
      <c r="F143" s="7">
        <v>262</v>
      </c>
      <c r="G143" s="7">
        <v>274</v>
      </c>
      <c r="H143" s="7">
        <v>321</v>
      </c>
      <c r="I143" s="7">
        <v>370</v>
      </c>
      <c r="J143" s="7">
        <v>432</v>
      </c>
      <c r="K143" s="7">
        <v>476</v>
      </c>
      <c r="L143" s="7">
        <v>477</v>
      </c>
      <c r="M143" s="7">
        <v>494</v>
      </c>
      <c r="N143" s="7">
        <v>463</v>
      </c>
      <c r="O143" s="7">
        <v>470</v>
      </c>
      <c r="P143" s="7">
        <v>428</v>
      </c>
      <c r="Q143" s="7">
        <v>434</v>
      </c>
      <c r="R143" s="7">
        <v>450</v>
      </c>
      <c r="S143" s="7">
        <v>447</v>
      </c>
      <c r="T143" s="7">
        <v>473</v>
      </c>
      <c r="U143" s="7">
        <v>504</v>
      </c>
    </row>
    <row r="144" spans="2:21">
      <c r="B144" t="s">
        <v>14</v>
      </c>
      <c r="C144" s="7">
        <v>50</v>
      </c>
      <c r="D144" s="7">
        <v>55</v>
      </c>
      <c r="E144" s="7">
        <v>99</v>
      </c>
      <c r="F144" s="7">
        <v>121</v>
      </c>
      <c r="G144" s="7">
        <v>144</v>
      </c>
      <c r="H144" s="7">
        <v>161</v>
      </c>
      <c r="I144" s="7">
        <v>178</v>
      </c>
      <c r="J144" s="7">
        <v>206</v>
      </c>
      <c r="K144" s="7">
        <v>250</v>
      </c>
      <c r="L144" s="7">
        <v>237</v>
      </c>
      <c r="M144" s="7">
        <v>285</v>
      </c>
      <c r="N144" s="7">
        <v>248</v>
      </c>
      <c r="O144" s="7">
        <v>237</v>
      </c>
      <c r="P144" s="7">
        <v>246</v>
      </c>
      <c r="Q144" s="7">
        <v>231</v>
      </c>
      <c r="R144" s="7">
        <v>253</v>
      </c>
      <c r="S144" s="7">
        <v>247</v>
      </c>
      <c r="T144" s="7">
        <v>246</v>
      </c>
      <c r="U144" s="7">
        <v>252</v>
      </c>
    </row>
    <row r="145" spans="2:21">
      <c r="B145" t="s">
        <v>33</v>
      </c>
      <c r="C145" s="7">
        <v>1143</v>
      </c>
      <c r="D145" s="7">
        <v>1303</v>
      </c>
      <c r="E145" s="7">
        <v>1493</v>
      </c>
      <c r="F145" s="7">
        <v>1629</v>
      </c>
      <c r="G145" s="7">
        <v>1908</v>
      </c>
      <c r="H145" s="7">
        <v>2138</v>
      </c>
      <c r="I145" s="7">
        <v>2199</v>
      </c>
      <c r="J145" s="7">
        <v>3425</v>
      </c>
      <c r="K145" s="7">
        <v>2841</v>
      </c>
      <c r="L145" s="7">
        <v>3217</v>
      </c>
      <c r="M145" s="7">
        <v>3674</v>
      </c>
      <c r="N145" s="7">
        <v>3478</v>
      </c>
      <c r="O145" s="7">
        <v>3716</v>
      </c>
      <c r="P145" s="7">
        <v>2707</v>
      </c>
      <c r="Q145" s="7">
        <v>2799</v>
      </c>
      <c r="R145" s="7">
        <v>3011</v>
      </c>
      <c r="S145" s="7">
        <v>2894</v>
      </c>
      <c r="T145" s="7">
        <v>3109</v>
      </c>
      <c r="U145" s="7">
        <v>3276</v>
      </c>
    </row>
    <row r="146" spans="2:21">
      <c r="B146" t="s">
        <v>16</v>
      </c>
      <c r="C146" s="7">
        <v>693</v>
      </c>
      <c r="D146" s="7">
        <v>831</v>
      </c>
      <c r="E146" s="7">
        <v>936</v>
      </c>
      <c r="F146" s="7">
        <v>1049</v>
      </c>
      <c r="G146" s="7">
        <v>1127</v>
      </c>
      <c r="H146" s="7">
        <v>1210</v>
      </c>
      <c r="I146" s="7">
        <v>1262</v>
      </c>
      <c r="J146" s="7">
        <v>1424</v>
      </c>
      <c r="K146" s="7">
        <v>1595</v>
      </c>
      <c r="L146" s="7">
        <v>1751</v>
      </c>
      <c r="M146" s="7">
        <v>1752</v>
      </c>
      <c r="N146" s="7">
        <v>1725</v>
      </c>
      <c r="O146" s="7">
        <v>1702</v>
      </c>
      <c r="P146" s="7">
        <v>1560</v>
      </c>
      <c r="Q146" s="7">
        <v>1530</v>
      </c>
      <c r="R146" s="7">
        <v>1621</v>
      </c>
      <c r="S146" s="7">
        <v>1655</v>
      </c>
      <c r="T146" s="7">
        <v>1722</v>
      </c>
      <c r="U146" s="7">
        <v>1877</v>
      </c>
    </row>
    <row r="147" spans="2:21">
      <c r="B147" t="s">
        <v>34</v>
      </c>
      <c r="C147" s="7">
        <v>9212</v>
      </c>
      <c r="D147" s="7">
        <v>10129</v>
      </c>
      <c r="E147" s="7">
        <v>12853</v>
      </c>
      <c r="F147" s="7">
        <v>14996</v>
      </c>
      <c r="G147" s="7">
        <v>17699</v>
      </c>
      <c r="H147" s="7">
        <v>20401</v>
      </c>
      <c r="I147" s="7">
        <v>21754</v>
      </c>
      <c r="J147" s="7">
        <v>25421</v>
      </c>
      <c r="K147" s="7">
        <v>27741</v>
      </c>
      <c r="L147" s="7">
        <v>29813</v>
      </c>
      <c r="M147" s="7">
        <v>29617</v>
      </c>
      <c r="N147" s="7">
        <v>30020</v>
      </c>
      <c r="O147" s="7">
        <v>28795</v>
      </c>
      <c r="P147" s="7">
        <v>25882</v>
      </c>
      <c r="Q147" s="7">
        <v>25996</v>
      </c>
      <c r="R147" s="7">
        <v>27584</v>
      </c>
      <c r="S147" s="7">
        <v>27267</v>
      </c>
      <c r="T147" s="7">
        <v>28212</v>
      </c>
      <c r="U147" s="7">
        <v>29352</v>
      </c>
    </row>
    <row r="148" spans="2:21">
      <c r="B148" t="s">
        <v>116</v>
      </c>
      <c r="C148" s="7">
        <f>SUM(C130:C146)-C147</f>
        <v>0</v>
      </c>
      <c r="D148" s="7">
        <f t="shared" ref="D148:T148" si="20">SUM(D130:D146)-D147</f>
        <v>0</v>
      </c>
      <c r="E148" s="7">
        <f t="shared" si="20"/>
        <v>0</v>
      </c>
      <c r="F148" s="7">
        <f t="shared" si="20"/>
        <v>0</v>
      </c>
      <c r="G148" s="7">
        <f t="shared" si="20"/>
        <v>0</v>
      </c>
      <c r="H148" s="7">
        <f t="shared" si="20"/>
        <v>0</v>
      </c>
      <c r="I148" s="7">
        <f t="shared" si="20"/>
        <v>0</v>
      </c>
      <c r="J148" s="7">
        <f t="shared" si="20"/>
        <v>0</v>
      </c>
      <c r="K148" s="7">
        <f t="shared" si="20"/>
        <v>0</v>
      </c>
      <c r="L148" s="7">
        <f t="shared" si="20"/>
        <v>0</v>
      </c>
      <c r="M148" s="7">
        <f t="shared" si="20"/>
        <v>0</v>
      </c>
      <c r="N148" s="7">
        <f t="shared" si="20"/>
        <v>0</v>
      </c>
      <c r="O148" s="7">
        <f t="shared" si="20"/>
        <v>0</v>
      </c>
      <c r="P148" s="7">
        <f t="shared" si="20"/>
        <v>0</v>
      </c>
      <c r="Q148" s="7">
        <f t="shared" si="20"/>
        <v>0</v>
      </c>
      <c r="R148" s="7">
        <f t="shared" si="20"/>
        <v>0</v>
      </c>
      <c r="S148" s="7">
        <f t="shared" si="20"/>
        <v>0</v>
      </c>
      <c r="T148" s="7">
        <f t="shared" si="20"/>
        <v>0</v>
      </c>
      <c r="U148" s="7">
        <f t="shared" ref="U148" si="21">SUM(U130:U146)-U147</f>
        <v>0</v>
      </c>
    </row>
    <row r="151" spans="2:21">
      <c r="B151" s="3" t="s">
        <v>125</v>
      </c>
    </row>
    <row r="153" spans="2:21">
      <c r="B153" s="5"/>
      <c r="C153" s="5">
        <v>2000</v>
      </c>
      <c r="D153" s="5">
        <f>C153+1</f>
        <v>2001</v>
      </c>
      <c r="E153" s="5">
        <f t="shared" ref="E153" si="22">D153+1</f>
        <v>2002</v>
      </c>
      <c r="F153" s="5">
        <f t="shared" ref="F153" si="23">E153+1</f>
        <v>2003</v>
      </c>
      <c r="G153" s="5">
        <f t="shared" ref="G153" si="24">F153+1</f>
        <v>2004</v>
      </c>
      <c r="H153" s="5">
        <f t="shared" ref="H153" si="25">G153+1</f>
        <v>2005</v>
      </c>
      <c r="I153" s="5">
        <f t="shared" ref="I153" si="26">H153+1</f>
        <v>2006</v>
      </c>
      <c r="J153" s="5">
        <f t="shared" ref="J153" si="27">I153+1</f>
        <v>2007</v>
      </c>
      <c r="K153" s="5">
        <f t="shared" ref="K153" si="28">J153+1</f>
        <v>2008</v>
      </c>
      <c r="L153" s="5">
        <f t="shared" ref="L153" si="29">K153+1</f>
        <v>2009</v>
      </c>
      <c r="M153" s="5">
        <f t="shared" ref="M153" si="30">L153+1</f>
        <v>2010</v>
      </c>
      <c r="N153" s="5">
        <f t="shared" ref="N153" si="31">M153+1</f>
        <v>2011</v>
      </c>
      <c r="O153" s="5">
        <f t="shared" ref="O153" si="32">N153+1</f>
        <v>2012</v>
      </c>
      <c r="P153" s="5">
        <f t="shared" ref="P153" si="33">O153+1</f>
        <v>2013</v>
      </c>
      <c r="Q153" s="5">
        <f t="shared" ref="Q153:U153" si="34">P153+1</f>
        <v>2014</v>
      </c>
      <c r="R153" s="5">
        <f t="shared" si="34"/>
        <v>2015</v>
      </c>
      <c r="S153" s="5">
        <f t="shared" si="34"/>
        <v>2016</v>
      </c>
      <c r="T153" s="5">
        <f t="shared" si="34"/>
        <v>2017</v>
      </c>
      <c r="U153" s="5">
        <f t="shared" si="34"/>
        <v>2018</v>
      </c>
    </row>
    <row r="154" spans="2:21">
      <c r="B154" t="s">
        <v>0</v>
      </c>
      <c r="C154" s="7">
        <v>2291</v>
      </c>
      <c r="D154" s="7">
        <v>2388</v>
      </c>
      <c r="E154" s="7">
        <v>2662</v>
      </c>
      <c r="F154" s="7">
        <v>2827</v>
      </c>
      <c r="G154" s="7">
        <v>3143</v>
      </c>
      <c r="H154" s="7">
        <v>3359</v>
      </c>
      <c r="I154" s="7">
        <v>3528</v>
      </c>
      <c r="J154" s="7">
        <v>3920</v>
      </c>
      <c r="K154" s="7">
        <v>4769</v>
      </c>
      <c r="L154" s="7">
        <v>5206</v>
      </c>
      <c r="M154" s="7">
        <v>5220</v>
      </c>
      <c r="N154" s="7">
        <v>5009</v>
      </c>
      <c r="O154" s="7">
        <v>4605</v>
      </c>
      <c r="P154" s="7">
        <v>4888</v>
      </c>
      <c r="Q154" s="7">
        <v>4258</v>
      </c>
      <c r="R154" s="7">
        <v>4288</v>
      </c>
      <c r="S154" s="7">
        <v>4449</v>
      </c>
      <c r="T154" s="7">
        <v>4424</v>
      </c>
      <c r="U154" s="7">
        <v>4516</v>
      </c>
    </row>
    <row r="155" spans="2:21">
      <c r="B155" t="s">
        <v>1</v>
      </c>
      <c r="C155" s="7">
        <v>128</v>
      </c>
      <c r="D155" s="7">
        <v>136</v>
      </c>
      <c r="E155" s="7">
        <v>416</v>
      </c>
      <c r="F155" s="7">
        <v>509</v>
      </c>
      <c r="G155" s="7">
        <v>543</v>
      </c>
      <c r="H155" s="7">
        <v>582</v>
      </c>
      <c r="I155" s="7">
        <v>663</v>
      </c>
      <c r="J155" s="7">
        <v>685</v>
      </c>
      <c r="K155" s="7">
        <v>767</v>
      </c>
      <c r="L155" s="7">
        <v>850</v>
      </c>
      <c r="M155" s="7">
        <v>836</v>
      </c>
      <c r="N155" s="7">
        <v>829</v>
      </c>
      <c r="O155" s="7">
        <v>751</v>
      </c>
      <c r="P155" s="7">
        <v>721</v>
      </c>
      <c r="Q155" s="7">
        <v>732</v>
      </c>
      <c r="R155" s="7">
        <v>721</v>
      </c>
      <c r="S155" s="7">
        <v>781</v>
      </c>
      <c r="T155" s="7">
        <v>807</v>
      </c>
      <c r="U155" s="7">
        <v>837</v>
      </c>
    </row>
    <row r="156" spans="2:21">
      <c r="B156" t="s">
        <v>2</v>
      </c>
      <c r="C156" s="7">
        <v>113</v>
      </c>
      <c r="D156" s="7">
        <v>136</v>
      </c>
      <c r="E156" s="7">
        <v>307</v>
      </c>
      <c r="F156" s="7">
        <v>454</v>
      </c>
      <c r="G156" s="7">
        <v>505</v>
      </c>
      <c r="H156" s="7">
        <v>537</v>
      </c>
      <c r="I156" s="7">
        <v>573</v>
      </c>
      <c r="J156" s="7">
        <v>624</v>
      </c>
      <c r="K156" s="7">
        <v>673</v>
      </c>
      <c r="L156" s="7">
        <v>684</v>
      </c>
      <c r="M156" s="7">
        <v>710</v>
      </c>
      <c r="N156" s="7">
        <v>704</v>
      </c>
      <c r="O156" s="7">
        <v>626</v>
      </c>
      <c r="P156" s="7">
        <v>639</v>
      </c>
      <c r="Q156" s="7">
        <v>644</v>
      </c>
      <c r="R156" s="7">
        <v>662</v>
      </c>
      <c r="S156" s="7">
        <v>678</v>
      </c>
      <c r="T156" s="7">
        <v>698</v>
      </c>
      <c r="U156" s="7">
        <v>716</v>
      </c>
    </row>
    <row r="157" spans="2:21">
      <c r="B157" t="s">
        <v>3</v>
      </c>
      <c r="C157" s="7">
        <v>105</v>
      </c>
      <c r="D157" s="7">
        <v>113</v>
      </c>
      <c r="E157" s="7">
        <v>206</v>
      </c>
      <c r="F157" s="7">
        <v>303</v>
      </c>
      <c r="G157" s="7">
        <v>359</v>
      </c>
      <c r="H157" s="7">
        <v>381</v>
      </c>
      <c r="I157" s="7">
        <v>418</v>
      </c>
      <c r="J157" s="7">
        <v>425</v>
      </c>
      <c r="K157" s="7">
        <v>475</v>
      </c>
      <c r="L157" s="7">
        <v>502</v>
      </c>
      <c r="M157" s="7">
        <v>489</v>
      </c>
      <c r="N157" s="7">
        <v>521</v>
      </c>
      <c r="O157" s="7">
        <v>468</v>
      </c>
      <c r="P157" s="7">
        <v>476</v>
      </c>
      <c r="Q157" s="7">
        <v>521</v>
      </c>
      <c r="R157" s="7">
        <v>560</v>
      </c>
      <c r="S157" s="7">
        <v>574</v>
      </c>
      <c r="T157" s="7">
        <v>595</v>
      </c>
      <c r="U157" s="7">
        <v>613</v>
      </c>
    </row>
    <row r="158" spans="2:21">
      <c r="B158" t="s">
        <v>4</v>
      </c>
      <c r="C158" s="7">
        <v>497</v>
      </c>
      <c r="D158" s="7">
        <v>539</v>
      </c>
      <c r="E158" s="7">
        <v>594</v>
      </c>
      <c r="F158" s="7">
        <v>673</v>
      </c>
      <c r="G158" s="7">
        <v>765</v>
      </c>
      <c r="H158" s="7">
        <v>859</v>
      </c>
      <c r="I158" s="7">
        <v>925</v>
      </c>
      <c r="J158" s="7">
        <v>981</v>
      </c>
      <c r="K158" s="7">
        <v>1059</v>
      </c>
      <c r="L158" s="7">
        <v>1208</v>
      </c>
      <c r="M158" s="7">
        <v>1207</v>
      </c>
      <c r="N158" s="7">
        <v>1086</v>
      </c>
      <c r="O158" s="7">
        <v>1013</v>
      </c>
      <c r="P158" s="7">
        <v>1006</v>
      </c>
      <c r="Q158" s="7">
        <v>1063</v>
      </c>
      <c r="R158" s="7">
        <v>1075</v>
      </c>
      <c r="S158" s="7">
        <v>1127</v>
      </c>
      <c r="T158" s="7">
        <v>1197</v>
      </c>
      <c r="U158" s="7">
        <v>1215</v>
      </c>
    </row>
    <row r="159" spans="2:21">
      <c r="B159" t="s">
        <v>5</v>
      </c>
      <c r="C159" s="7">
        <v>71</v>
      </c>
      <c r="D159" s="7">
        <v>71</v>
      </c>
      <c r="E159" s="7">
        <v>148</v>
      </c>
      <c r="F159" s="7">
        <v>252</v>
      </c>
      <c r="G159" s="7">
        <v>264</v>
      </c>
      <c r="H159" s="7">
        <v>298</v>
      </c>
      <c r="I159" s="7">
        <v>328</v>
      </c>
      <c r="J159" s="7">
        <v>354</v>
      </c>
      <c r="K159" s="7">
        <v>409</v>
      </c>
      <c r="L159" s="7">
        <v>484</v>
      </c>
      <c r="M159" s="7">
        <v>428</v>
      </c>
      <c r="N159" s="7">
        <v>453</v>
      </c>
      <c r="O159" s="7">
        <v>397</v>
      </c>
      <c r="P159" s="7">
        <v>411</v>
      </c>
      <c r="Q159" s="7">
        <v>401</v>
      </c>
      <c r="R159" s="7">
        <v>399</v>
      </c>
      <c r="S159" s="7">
        <v>436</v>
      </c>
      <c r="T159" s="7">
        <v>432</v>
      </c>
      <c r="U159" s="7">
        <v>446</v>
      </c>
    </row>
    <row r="160" spans="2:21">
      <c r="B160" t="s">
        <v>6</v>
      </c>
      <c r="C160" s="7">
        <v>127</v>
      </c>
      <c r="D160" s="7">
        <v>145</v>
      </c>
      <c r="E160" s="7">
        <v>451</v>
      </c>
      <c r="F160" s="7">
        <v>732</v>
      </c>
      <c r="G160" s="7">
        <v>798</v>
      </c>
      <c r="H160" s="7">
        <v>921</v>
      </c>
      <c r="I160" s="7">
        <v>989</v>
      </c>
      <c r="J160" s="7">
        <v>1085</v>
      </c>
      <c r="K160" s="7">
        <v>1302</v>
      </c>
      <c r="L160" s="7">
        <v>1477</v>
      </c>
      <c r="M160" s="7">
        <v>1445</v>
      </c>
      <c r="N160" s="7">
        <v>1506</v>
      </c>
      <c r="O160" s="7">
        <v>1165</v>
      </c>
      <c r="P160" s="7">
        <v>1077</v>
      </c>
      <c r="Q160" s="7">
        <v>1097</v>
      </c>
      <c r="R160" s="7">
        <v>1111</v>
      </c>
      <c r="S160" s="7">
        <v>1103</v>
      </c>
      <c r="T160" s="7">
        <v>1155</v>
      </c>
      <c r="U160" s="7">
        <v>1207</v>
      </c>
    </row>
    <row r="161" spans="2:21">
      <c r="B161" t="s">
        <v>7</v>
      </c>
      <c r="C161" s="7">
        <v>270</v>
      </c>
      <c r="D161" s="7">
        <v>276</v>
      </c>
      <c r="E161" s="7">
        <v>703</v>
      </c>
      <c r="F161" s="7">
        <v>992</v>
      </c>
      <c r="G161" s="7">
        <v>1101</v>
      </c>
      <c r="H161" s="7">
        <v>1184</v>
      </c>
      <c r="I161" s="7">
        <v>1219</v>
      </c>
      <c r="J161" s="7">
        <v>1291</v>
      </c>
      <c r="K161" s="7">
        <v>1417</v>
      </c>
      <c r="L161" s="7">
        <v>1619</v>
      </c>
      <c r="M161" s="7">
        <v>1626</v>
      </c>
      <c r="N161" s="7">
        <v>1583</v>
      </c>
      <c r="O161" s="7">
        <v>1428</v>
      </c>
      <c r="P161" s="7">
        <v>1371</v>
      </c>
      <c r="Q161" s="7">
        <v>1352</v>
      </c>
      <c r="R161" s="7">
        <v>1420</v>
      </c>
      <c r="S161" s="7">
        <v>1493</v>
      </c>
      <c r="T161" s="7">
        <v>1539</v>
      </c>
      <c r="U161" s="7">
        <v>1561</v>
      </c>
    </row>
    <row r="162" spans="2:21">
      <c r="B162" t="s">
        <v>8</v>
      </c>
      <c r="C162" s="7">
        <v>3746</v>
      </c>
      <c r="D162" s="7">
        <v>3973</v>
      </c>
      <c r="E162" s="7">
        <v>4323</v>
      </c>
      <c r="F162" s="7">
        <v>4119</v>
      </c>
      <c r="G162" s="7">
        <v>5279</v>
      </c>
      <c r="H162" s="7">
        <v>5638</v>
      </c>
      <c r="I162" s="7">
        <v>7155</v>
      </c>
      <c r="J162" s="7">
        <v>6001</v>
      </c>
      <c r="K162" s="7">
        <v>6474</v>
      </c>
      <c r="L162" s="7">
        <v>7019</v>
      </c>
      <c r="M162" s="7">
        <v>7181</v>
      </c>
      <c r="N162" s="7">
        <v>6649</v>
      </c>
      <c r="O162" s="7">
        <v>6284</v>
      </c>
      <c r="P162" s="7">
        <v>6051</v>
      </c>
      <c r="Q162" s="7">
        <v>6355</v>
      </c>
      <c r="R162" s="7">
        <v>5992</v>
      </c>
      <c r="S162" s="7">
        <v>6231</v>
      </c>
      <c r="T162" s="7">
        <v>6520</v>
      </c>
      <c r="U162" s="7">
        <v>6744</v>
      </c>
    </row>
    <row r="163" spans="2:21">
      <c r="B163" t="s">
        <v>9</v>
      </c>
      <c r="C163" s="7">
        <v>73</v>
      </c>
      <c r="D163" s="7">
        <v>84</v>
      </c>
      <c r="E163" s="7">
        <v>289</v>
      </c>
      <c r="F163" s="7">
        <v>406</v>
      </c>
      <c r="G163" s="7">
        <v>409</v>
      </c>
      <c r="H163" s="7">
        <v>449</v>
      </c>
      <c r="I163" s="7">
        <v>482</v>
      </c>
      <c r="J163" s="7">
        <v>485</v>
      </c>
      <c r="K163" s="7">
        <v>560</v>
      </c>
      <c r="L163" s="7">
        <v>623</v>
      </c>
      <c r="M163" s="7">
        <v>684</v>
      </c>
      <c r="N163" s="7">
        <v>683</v>
      </c>
      <c r="O163" s="7">
        <v>632</v>
      </c>
      <c r="P163" s="7">
        <v>581</v>
      </c>
      <c r="Q163" s="7">
        <v>619</v>
      </c>
      <c r="R163" s="7">
        <v>637</v>
      </c>
      <c r="S163" s="7">
        <v>677</v>
      </c>
      <c r="T163" s="7">
        <v>677</v>
      </c>
      <c r="U163" s="7">
        <v>681</v>
      </c>
    </row>
    <row r="164" spans="2:21">
      <c r="B164" t="s">
        <v>10</v>
      </c>
      <c r="C164" s="7">
        <v>931</v>
      </c>
      <c r="D164" s="7">
        <v>1000</v>
      </c>
      <c r="E164" s="7">
        <v>1192</v>
      </c>
      <c r="F164" s="7">
        <v>1174</v>
      </c>
      <c r="G164" s="7">
        <v>1246</v>
      </c>
      <c r="H164" s="7">
        <v>1657</v>
      </c>
      <c r="I164" s="7">
        <v>1643</v>
      </c>
      <c r="J164" s="7">
        <v>1688</v>
      </c>
      <c r="K164" s="7">
        <v>1778</v>
      </c>
      <c r="L164" s="7">
        <v>1971</v>
      </c>
      <c r="M164" s="7">
        <v>1802</v>
      </c>
      <c r="N164" s="7">
        <v>1702</v>
      </c>
      <c r="O164" s="7">
        <v>1657</v>
      </c>
      <c r="P164" s="7">
        <v>1597</v>
      </c>
      <c r="Q164" s="7">
        <v>1539</v>
      </c>
      <c r="R164" s="7">
        <v>1524</v>
      </c>
      <c r="S164" s="7">
        <v>1541</v>
      </c>
      <c r="T164" s="7">
        <v>1552</v>
      </c>
      <c r="U164" s="7">
        <v>1570</v>
      </c>
    </row>
    <row r="165" spans="2:21">
      <c r="B165" t="s">
        <v>32</v>
      </c>
      <c r="C165" s="7">
        <v>526</v>
      </c>
      <c r="D165" s="7">
        <v>573</v>
      </c>
      <c r="E165" s="7">
        <v>1637</v>
      </c>
      <c r="F165" s="7">
        <v>2024</v>
      </c>
      <c r="G165" s="7">
        <v>2333</v>
      </c>
      <c r="H165" s="7">
        <v>2652</v>
      </c>
      <c r="I165" s="7">
        <v>2817</v>
      </c>
      <c r="J165" s="7">
        <v>3043</v>
      </c>
      <c r="K165" s="7">
        <v>3297</v>
      </c>
      <c r="L165" s="7">
        <v>3708</v>
      </c>
      <c r="M165" s="7">
        <v>3595</v>
      </c>
      <c r="N165" s="7">
        <v>3979</v>
      </c>
      <c r="O165" s="7">
        <v>3876</v>
      </c>
      <c r="P165" s="7">
        <v>3727</v>
      </c>
      <c r="Q165" s="7">
        <v>3803</v>
      </c>
      <c r="R165" s="7">
        <v>4070</v>
      </c>
      <c r="S165" s="7">
        <v>4071</v>
      </c>
      <c r="T165" s="7">
        <v>4324</v>
      </c>
      <c r="U165" s="7">
        <v>4422</v>
      </c>
    </row>
    <row r="166" spans="2:21">
      <c r="B166" t="s">
        <v>35</v>
      </c>
      <c r="C166" s="7">
        <v>96</v>
      </c>
      <c r="D166" s="7">
        <v>108</v>
      </c>
      <c r="E166" s="7">
        <v>443</v>
      </c>
      <c r="F166" s="7">
        <v>506</v>
      </c>
      <c r="G166" s="7">
        <v>544</v>
      </c>
      <c r="H166" s="7">
        <v>602</v>
      </c>
      <c r="I166" s="7">
        <v>665</v>
      </c>
      <c r="J166" s="7">
        <v>759</v>
      </c>
      <c r="K166" s="7">
        <v>885</v>
      </c>
      <c r="L166" s="7">
        <v>975</v>
      </c>
      <c r="M166" s="7">
        <v>1081</v>
      </c>
      <c r="N166" s="7">
        <v>1000</v>
      </c>
      <c r="O166" s="7">
        <v>925</v>
      </c>
      <c r="P166" s="7">
        <v>820</v>
      </c>
      <c r="Q166" s="7">
        <v>835</v>
      </c>
      <c r="R166" s="7">
        <v>855</v>
      </c>
      <c r="S166" s="7">
        <v>878</v>
      </c>
      <c r="T166" s="7">
        <v>900</v>
      </c>
      <c r="U166" s="7">
        <v>936</v>
      </c>
    </row>
    <row r="167" spans="2:21">
      <c r="B167" t="s">
        <v>31</v>
      </c>
      <c r="C167" s="7">
        <v>309</v>
      </c>
      <c r="D167" s="7">
        <v>319</v>
      </c>
      <c r="E167" s="7">
        <v>371</v>
      </c>
      <c r="F167" s="7">
        <v>369</v>
      </c>
      <c r="G167" s="7">
        <v>409</v>
      </c>
      <c r="H167" s="7">
        <v>428</v>
      </c>
      <c r="I167" s="7">
        <v>465</v>
      </c>
      <c r="J167" s="7">
        <v>526</v>
      </c>
      <c r="K167" s="7">
        <v>583</v>
      </c>
      <c r="L167" s="7">
        <v>644</v>
      </c>
      <c r="M167" s="7">
        <v>660</v>
      </c>
      <c r="N167" s="7">
        <v>629</v>
      </c>
      <c r="O167" s="7">
        <v>594</v>
      </c>
      <c r="P167" s="7">
        <v>592</v>
      </c>
      <c r="Q167" s="7">
        <v>609</v>
      </c>
      <c r="R167" s="7">
        <v>635</v>
      </c>
      <c r="S167" s="7">
        <v>669</v>
      </c>
      <c r="T167" s="7">
        <v>682</v>
      </c>
      <c r="U167" s="7">
        <v>716</v>
      </c>
    </row>
    <row r="168" spans="2:21">
      <c r="B168" t="s">
        <v>14</v>
      </c>
      <c r="C168" s="7">
        <v>29</v>
      </c>
      <c r="D168" s="7">
        <v>29</v>
      </c>
      <c r="E168" s="7">
        <v>81</v>
      </c>
      <c r="F168" s="7">
        <v>109</v>
      </c>
      <c r="G168" s="7">
        <v>117</v>
      </c>
      <c r="H168" s="7">
        <v>129</v>
      </c>
      <c r="I168" s="7">
        <v>137</v>
      </c>
      <c r="J168" s="7">
        <v>148</v>
      </c>
      <c r="K168" s="7">
        <v>175</v>
      </c>
      <c r="L168" s="7">
        <v>213</v>
      </c>
      <c r="M168" s="7">
        <v>228</v>
      </c>
      <c r="N168" s="7">
        <v>203</v>
      </c>
      <c r="O168" s="7">
        <v>211</v>
      </c>
      <c r="P168" s="7">
        <v>211</v>
      </c>
      <c r="Q168" s="7">
        <v>209</v>
      </c>
      <c r="R168" s="7">
        <v>209</v>
      </c>
      <c r="S168" s="7">
        <v>214</v>
      </c>
      <c r="T168" s="7">
        <v>218</v>
      </c>
      <c r="U168" s="7">
        <v>229</v>
      </c>
    </row>
    <row r="169" spans="2:21">
      <c r="B169" t="s">
        <v>33</v>
      </c>
      <c r="C169" s="7">
        <v>1358</v>
      </c>
      <c r="D169" s="7">
        <v>1492</v>
      </c>
      <c r="E169" s="7">
        <v>1674</v>
      </c>
      <c r="F169" s="7">
        <v>1865</v>
      </c>
      <c r="G169" s="7">
        <v>2073</v>
      </c>
      <c r="H169" s="7">
        <v>2411</v>
      </c>
      <c r="I169" s="7">
        <v>2663</v>
      </c>
      <c r="J169" s="7">
        <v>2808</v>
      </c>
      <c r="K169" s="7">
        <v>3030</v>
      </c>
      <c r="L169" s="7">
        <v>3796</v>
      </c>
      <c r="M169" s="7">
        <v>3771</v>
      </c>
      <c r="N169" s="7">
        <v>3654</v>
      </c>
      <c r="O169" s="7">
        <v>3280</v>
      </c>
      <c r="P169" s="7">
        <v>3206</v>
      </c>
      <c r="Q169" s="7">
        <v>3291</v>
      </c>
      <c r="R169" s="7">
        <v>3388</v>
      </c>
      <c r="S169" s="7">
        <v>3568</v>
      </c>
      <c r="T169" s="7">
        <v>3576</v>
      </c>
      <c r="U169" s="7">
        <v>3709</v>
      </c>
    </row>
    <row r="170" spans="2:21">
      <c r="B170" t="s">
        <v>16</v>
      </c>
      <c r="C170" s="7">
        <v>884</v>
      </c>
      <c r="D170" s="7">
        <v>895</v>
      </c>
      <c r="E170" s="7">
        <v>989</v>
      </c>
      <c r="F170" s="7">
        <v>1086</v>
      </c>
      <c r="G170" s="7">
        <v>1177</v>
      </c>
      <c r="H170" s="7">
        <v>1253</v>
      </c>
      <c r="I170" s="7">
        <v>1374</v>
      </c>
      <c r="J170" s="7">
        <v>1483</v>
      </c>
      <c r="K170" s="7">
        <v>1577</v>
      </c>
      <c r="L170" s="7">
        <v>1705</v>
      </c>
      <c r="M170" s="7">
        <v>1716</v>
      </c>
      <c r="N170" s="7">
        <v>1654</v>
      </c>
      <c r="O170" s="7">
        <v>2011</v>
      </c>
      <c r="P170" s="7">
        <v>1948</v>
      </c>
      <c r="Q170" s="7">
        <v>1977</v>
      </c>
      <c r="R170" s="7">
        <v>2024</v>
      </c>
      <c r="S170" s="7">
        <v>2060</v>
      </c>
      <c r="T170" s="7">
        <v>2110</v>
      </c>
      <c r="U170" s="7">
        <v>1989</v>
      </c>
    </row>
    <row r="171" spans="2:21">
      <c r="B171" t="s">
        <v>34</v>
      </c>
      <c r="C171" s="7">
        <v>11554</v>
      </c>
      <c r="D171" s="7">
        <v>12277</v>
      </c>
      <c r="E171" s="7">
        <v>16486</v>
      </c>
      <c r="F171" s="7">
        <v>18400</v>
      </c>
      <c r="G171" s="7">
        <v>21065</v>
      </c>
      <c r="H171" s="7">
        <v>23340</v>
      </c>
      <c r="I171" s="7">
        <v>26044</v>
      </c>
      <c r="J171" s="7">
        <v>26306</v>
      </c>
      <c r="K171" s="7">
        <v>29230</v>
      </c>
      <c r="L171" s="7">
        <v>32684</v>
      </c>
      <c r="M171" s="7">
        <v>32679</v>
      </c>
      <c r="N171" s="7">
        <v>31844</v>
      </c>
      <c r="O171" s="7">
        <v>29923</v>
      </c>
      <c r="P171" s="7">
        <v>29322</v>
      </c>
      <c r="Q171" s="7">
        <v>29305</v>
      </c>
      <c r="R171" s="7">
        <v>29570</v>
      </c>
      <c r="S171" s="7">
        <v>30550</v>
      </c>
      <c r="T171" s="7">
        <v>31406</v>
      </c>
      <c r="U171" s="7">
        <v>32107</v>
      </c>
    </row>
    <row r="172" spans="2:21">
      <c r="B172" t="s">
        <v>116</v>
      </c>
      <c r="C172" s="7">
        <f>SUM(C154:C170)-C171</f>
        <v>0</v>
      </c>
      <c r="D172" s="7">
        <f t="shared" ref="D172" si="35">SUM(D154:D170)-D171</f>
        <v>0</v>
      </c>
      <c r="E172" s="7">
        <f t="shared" ref="E172" si="36">SUM(E154:E170)-E171</f>
        <v>0</v>
      </c>
      <c r="F172" s="7">
        <f t="shared" ref="F172" si="37">SUM(F154:F170)-F171</f>
        <v>0</v>
      </c>
      <c r="G172" s="7">
        <f t="shared" ref="G172" si="38">SUM(G154:G170)-G171</f>
        <v>0</v>
      </c>
      <c r="H172" s="7">
        <f t="shared" ref="H172" si="39">SUM(H154:H170)-H171</f>
        <v>0</v>
      </c>
      <c r="I172" s="7">
        <f t="shared" ref="I172" si="40">SUM(I154:I170)-I171</f>
        <v>0</v>
      </c>
      <c r="J172" s="7">
        <f t="shared" ref="J172" si="41">SUM(J154:J170)-J171</f>
        <v>0</v>
      </c>
      <c r="K172" s="7">
        <f t="shared" ref="K172" si="42">SUM(K154:K170)-K171</f>
        <v>0</v>
      </c>
      <c r="L172" s="7">
        <f t="shared" ref="L172" si="43">SUM(L154:L170)-L171</f>
        <v>0</v>
      </c>
      <c r="M172" s="7">
        <f t="shared" ref="M172" si="44">SUM(M154:M170)-M171</f>
        <v>0</v>
      </c>
      <c r="N172" s="7">
        <f t="shared" ref="N172" si="45">SUM(N154:N170)-N171</f>
        <v>0</v>
      </c>
      <c r="O172" s="7">
        <f t="shared" ref="O172" si="46">SUM(O154:O170)-O171</f>
        <v>0</v>
      </c>
      <c r="P172" s="7">
        <f t="shared" ref="P172" si="47">SUM(P154:P170)-P171</f>
        <v>0</v>
      </c>
      <c r="Q172" s="7">
        <f t="shared" ref="Q172:T172" si="48">SUM(Q154:Q170)-Q171</f>
        <v>0</v>
      </c>
      <c r="R172" s="7">
        <f t="shared" si="48"/>
        <v>0</v>
      </c>
      <c r="S172" s="7">
        <f t="shared" si="48"/>
        <v>0</v>
      </c>
      <c r="T172" s="7">
        <f t="shared" si="48"/>
        <v>0</v>
      </c>
      <c r="U172" s="7">
        <f t="shared" ref="U172" si="49">SUM(U154:U170)-U171</f>
        <v>0</v>
      </c>
    </row>
    <row r="175" spans="2:21">
      <c r="B175" s="3" t="s">
        <v>23</v>
      </c>
    </row>
    <row r="177" spans="2:21">
      <c r="B177" s="5"/>
      <c r="C177" s="5">
        <v>2000</v>
      </c>
      <c r="D177" s="5">
        <f>C177+1</f>
        <v>2001</v>
      </c>
      <c r="E177" s="5">
        <f t="shared" ref="E177" si="50">D177+1</f>
        <v>2002</v>
      </c>
      <c r="F177" s="5">
        <f t="shared" ref="F177" si="51">E177+1</f>
        <v>2003</v>
      </c>
      <c r="G177" s="5">
        <f t="shared" ref="G177" si="52">F177+1</f>
        <v>2004</v>
      </c>
      <c r="H177" s="5">
        <f t="shared" ref="H177" si="53">G177+1</f>
        <v>2005</v>
      </c>
      <c r="I177" s="5">
        <f t="shared" ref="I177" si="54">H177+1</f>
        <v>2006</v>
      </c>
      <c r="J177" s="5">
        <f t="shared" ref="J177" si="55">I177+1</f>
        <v>2007</v>
      </c>
      <c r="K177" s="5">
        <f t="shared" ref="K177" si="56">J177+1</f>
        <v>2008</v>
      </c>
      <c r="L177" s="5">
        <f t="shared" ref="L177" si="57">K177+1</f>
        <v>2009</v>
      </c>
      <c r="M177" s="5">
        <f t="shared" ref="M177" si="58">L177+1</f>
        <v>2010</v>
      </c>
      <c r="N177" s="5">
        <f t="shared" ref="N177" si="59">M177+1</f>
        <v>2011</v>
      </c>
      <c r="O177" s="5">
        <f t="shared" ref="O177" si="60">N177+1</f>
        <v>2012</v>
      </c>
      <c r="P177" s="5">
        <f t="shared" ref="P177" si="61">O177+1</f>
        <v>2013</v>
      </c>
      <c r="Q177" s="5">
        <f t="shared" ref="Q177" si="62">P177+1</f>
        <v>2014</v>
      </c>
      <c r="R177" s="5">
        <v>2015</v>
      </c>
      <c r="S177" s="5">
        <v>2016</v>
      </c>
      <c r="T177" s="5">
        <v>2017</v>
      </c>
      <c r="U177" s="5">
        <f>T177+1</f>
        <v>2018</v>
      </c>
    </row>
    <row r="178" spans="2:21">
      <c r="B178" t="s">
        <v>0</v>
      </c>
      <c r="C178" s="7">
        <f t="shared" ref="C178:Q178" si="63">C81-C106-C130-C154</f>
        <v>236</v>
      </c>
      <c r="D178" s="7">
        <f t="shared" si="63"/>
        <v>257</v>
      </c>
      <c r="E178" s="7">
        <f t="shared" si="63"/>
        <v>351</v>
      </c>
      <c r="F178" s="7">
        <f t="shared" si="63"/>
        <v>376</v>
      </c>
      <c r="G178" s="7">
        <f t="shared" si="63"/>
        <v>370</v>
      </c>
      <c r="H178" s="7">
        <f t="shared" si="63"/>
        <v>557</v>
      </c>
      <c r="I178" s="7">
        <f t="shared" si="63"/>
        <v>630</v>
      </c>
      <c r="J178" s="7">
        <f t="shared" si="63"/>
        <v>672</v>
      </c>
      <c r="K178" s="7">
        <f t="shared" si="63"/>
        <v>898</v>
      </c>
      <c r="L178" s="7">
        <f t="shared" si="63"/>
        <v>908</v>
      </c>
      <c r="M178" s="7">
        <f t="shared" si="63"/>
        <v>861</v>
      </c>
      <c r="N178" s="7">
        <f t="shared" si="63"/>
        <v>868</v>
      </c>
      <c r="O178" s="7">
        <f t="shared" si="63"/>
        <v>501</v>
      </c>
      <c r="P178" s="7">
        <f t="shared" si="63"/>
        <v>503</v>
      </c>
      <c r="Q178" s="7">
        <f t="shared" si="63"/>
        <v>520</v>
      </c>
      <c r="R178" s="7">
        <v>545</v>
      </c>
      <c r="S178" s="7">
        <v>598</v>
      </c>
      <c r="T178" s="7">
        <v>740</v>
      </c>
      <c r="U178" s="7">
        <v>649</v>
      </c>
    </row>
    <row r="179" spans="2:21">
      <c r="B179" t="s">
        <v>1</v>
      </c>
      <c r="C179" s="7">
        <f t="shared" ref="C179:Q179" si="64">C82-C107-C131-C155</f>
        <v>49</v>
      </c>
      <c r="D179" s="7">
        <f t="shared" si="64"/>
        <v>55</v>
      </c>
      <c r="E179" s="7">
        <f t="shared" si="64"/>
        <v>64</v>
      </c>
      <c r="F179" s="7">
        <f t="shared" si="64"/>
        <v>66</v>
      </c>
      <c r="G179" s="7">
        <f t="shared" si="64"/>
        <v>77</v>
      </c>
      <c r="H179" s="7">
        <f t="shared" si="64"/>
        <v>78</v>
      </c>
      <c r="I179" s="7">
        <f t="shared" si="64"/>
        <v>113</v>
      </c>
      <c r="J179" s="7">
        <f t="shared" si="64"/>
        <v>118</v>
      </c>
      <c r="K179" s="7">
        <f t="shared" si="64"/>
        <v>125</v>
      </c>
      <c r="L179" s="7">
        <f t="shared" si="64"/>
        <v>135</v>
      </c>
      <c r="M179" s="7">
        <f t="shared" si="64"/>
        <v>131</v>
      </c>
      <c r="N179" s="7">
        <f t="shared" si="64"/>
        <v>121</v>
      </c>
      <c r="O179" s="7">
        <f t="shared" si="64"/>
        <v>101</v>
      </c>
      <c r="P179" s="7">
        <f t="shared" si="64"/>
        <v>145</v>
      </c>
      <c r="Q179" s="7">
        <f t="shared" si="64"/>
        <v>119</v>
      </c>
      <c r="R179" s="7">
        <v>147</v>
      </c>
      <c r="S179" s="7">
        <v>129</v>
      </c>
      <c r="T179" s="7">
        <v>144</v>
      </c>
      <c r="U179" s="7">
        <v>156</v>
      </c>
    </row>
    <row r="180" spans="2:21">
      <c r="B180" t="s">
        <v>2</v>
      </c>
      <c r="C180" s="7">
        <f t="shared" ref="C180:Q180" si="65">C83-C108-C132-C156</f>
        <v>68</v>
      </c>
      <c r="D180" s="7">
        <f t="shared" si="65"/>
        <v>76</v>
      </c>
      <c r="E180" s="7">
        <f t="shared" si="65"/>
        <v>75</v>
      </c>
      <c r="F180" s="7">
        <f t="shared" si="65"/>
        <v>77</v>
      </c>
      <c r="G180" s="7">
        <f t="shared" si="65"/>
        <v>83</v>
      </c>
      <c r="H180" s="7">
        <f t="shared" si="65"/>
        <v>91</v>
      </c>
      <c r="I180" s="7">
        <f t="shared" si="65"/>
        <v>107</v>
      </c>
      <c r="J180" s="7">
        <f t="shared" si="65"/>
        <v>132</v>
      </c>
      <c r="K180" s="7">
        <f t="shared" si="65"/>
        <v>167</v>
      </c>
      <c r="L180" s="7">
        <f t="shared" si="65"/>
        <v>144</v>
      </c>
      <c r="M180" s="7">
        <f t="shared" si="65"/>
        <v>139</v>
      </c>
      <c r="N180" s="7">
        <f t="shared" si="65"/>
        <v>123</v>
      </c>
      <c r="O180" s="7">
        <f t="shared" si="65"/>
        <v>80</v>
      </c>
      <c r="P180" s="7">
        <f t="shared" si="65"/>
        <v>66</v>
      </c>
      <c r="Q180" s="7">
        <f t="shared" si="65"/>
        <v>84</v>
      </c>
      <c r="R180" s="7">
        <v>88</v>
      </c>
      <c r="S180" s="7">
        <v>88</v>
      </c>
      <c r="T180" s="7">
        <v>98</v>
      </c>
      <c r="U180" s="7">
        <v>100</v>
      </c>
    </row>
    <row r="181" spans="2:21">
      <c r="B181" t="s">
        <v>3</v>
      </c>
      <c r="C181" s="7">
        <f t="shared" ref="C181:Q181" si="66">C84-C109-C133-C157</f>
        <v>28</v>
      </c>
      <c r="D181" s="7">
        <f t="shared" si="66"/>
        <v>35</v>
      </c>
      <c r="E181" s="7">
        <f t="shared" si="66"/>
        <v>49</v>
      </c>
      <c r="F181" s="7">
        <f t="shared" si="66"/>
        <v>60</v>
      </c>
      <c r="G181" s="7">
        <f t="shared" si="66"/>
        <v>84</v>
      </c>
      <c r="H181" s="7">
        <f t="shared" si="66"/>
        <v>95</v>
      </c>
      <c r="I181" s="7">
        <f t="shared" si="66"/>
        <v>115</v>
      </c>
      <c r="J181" s="7">
        <f t="shared" si="66"/>
        <v>125</v>
      </c>
      <c r="K181" s="7">
        <f t="shared" si="66"/>
        <v>119</v>
      </c>
      <c r="L181" s="7">
        <f t="shared" si="66"/>
        <v>138</v>
      </c>
      <c r="M181" s="7">
        <f t="shared" si="66"/>
        <v>127</v>
      </c>
      <c r="N181" s="7">
        <f t="shared" si="66"/>
        <v>97</v>
      </c>
      <c r="O181" s="7">
        <f t="shared" si="66"/>
        <v>99</v>
      </c>
      <c r="P181" s="7">
        <f t="shared" si="66"/>
        <v>75</v>
      </c>
      <c r="Q181" s="7">
        <f t="shared" si="66"/>
        <v>79</v>
      </c>
      <c r="R181" s="7">
        <v>77</v>
      </c>
      <c r="S181" s="7">
        <v>79</v>
      </c>
      <c r="T181" s="7">
        <v>86</v>
      </c>
      <c r="U181" s="7">
        <v>96</v>
      </c>
    </row>
    <row r="182" spans="2:21">
      <c r="B182" t="s">
        <v>4</v>
      </c>
      <c r="C182" s="7">
        <f t="shared" ref="C182:Q182" si="67">C85-C110-C134-C158</f>
        <v>105</v>
      </c>
      <c r="D182" s="7">
        <f t="shared" si="67"/>
        <v>99</v>
      </c>
      <c r="E182" s="7">
        <f t="shared" si="67"/>
        <v>127</v>
      </c>
      <c r="F182" s="7">
        <f t="shared" si="67"/>
        <v>127</v>
      </c>
      <c r="G182" s="7">
        <f t="shared" si="67"/>
        <v>121</v>
      </c>
      <c r="H182" s="7">
        <f t="shared" si="67"/>
        <v>132</v>
      </c>
      <c r="I182" s="7">
        <f t="shared" si="67"/>
        <v>127</v>
      </c>
      <c r="J182" s="7">
        <f t="shared" si="67"/>
        <v>142</v>
      </c>
      <c r="K182" s="7">
        <f t="shared" si="67"/>
        <v>139</v>
      </c>
      <c r="L182" s="7">
        <f t="shared" si="67"/>
        <v>186</v>
      </c>
      <c r="M182" s="7">
        <f t="shared" si="67"/>
        <v>151</v>
      </c>
      <c r="N182" s="7">
        <f t="shared" si="67"/>
        <v>111</v>
      </c>
      <c r="O182" s="7">
        <f t="shared" si="67"/>
        <v>126</v>
      </c>
      <c r="P182" s="7">
        <f t="shared" si="67"/>
        <v>100</v>
      </c>
      <c r="Q182" s="7">
        <f t="shared" si="67"/>
        <v>88</v>
      </c>
      <c r="R182" s="7">
        <v>83</v>
      </c>
      <c r="S182" s="7">
        <v>109</v>
      </c>
      <c r="T182" s="7">
        <v>156</v>
      </c>
      <c r="U182" s="7">
        <v>159</v>
      </c>
    </row>
    <row r="183" spans="2:21">
      <c r="B183" t="s">
        <v>5</v>
      </c>
      <c r="C183" s="7">
        <f t="shared" ref="C183:Q183" si="68">C86-C111-C135-C159</f>
        <v>30</v>
      </c>
      <c r="D183" s="7">
        <f t="shared" si="68"/>
        <v>34</v>
      </c>
      <c r="E183" s="7">
        <f t="shared" si="68"/>
        <v>42</v>
      </c>
      <c r="F183" s="7">
        <f t="shared" si="68"/>
        <v>65</v>
      </c>
      <c r="G183" s="7">
        <f t="shared" si="68"/>
        <v>47</v>
      </c>
      <c r="H183" s="7">
        <f t="shared" si="68"/>
        <v>53</v>
      </c>
      <c r="I183" s="7">
        <f t="shared" si="68"/>
        <v>49</v>
      </c>
      <c r="J183" s="7">
        <f t="shared" si="68"/>
        <v>57</v>
      </c>
      <c r="K183" s="7">
        <f t="shared" si="68"/>
        <v>65</v>
      </c>
      <c r="L183" s="7">
        <f t="shared" si="68"/>
        <v>76</v>
      </c>
      <c r="M183" s="7">
        <f t="shared" si="68"/>
        <v>58</v>
      </c>
      <c r="N183" s="7">
        <f t="shared" si="68"/>
        <v>65</v>
      </c>
      <c r="O183" s="7">
        <f t="shared" si="68"/>
        <v>67</v>
      </c>
      <c r="P183" s="7">
        <f t="shared" si="68"/>
        <v>46</v>
      </c>
      <c r="Q183" s="7">
        <f t="shared" si="68"/>
        <v>52</v>
      </c>
      <c r="R183" s="7">
        <v>59</v>
      </c>
      <c r="S183" s="7">
        <v>50</v>
      </c>
      <c r="T183" s="7">
        <v>53</v>
      </c>
      <c r="U183" s="7">
        <v>53</v>
      </c>
    </row>
    <row r="184" spans="2:21">
      <c r="B184" t="s">
        <v>6</v>
      </c>
      <c r="C184" s="7">
        <f t="shared" ref="C184:Q184" si="69">C87-C112-C136-C160</f>
        <v>123</v>
      </c>
      <c r="D184" s="7">
        <f t="shared" si="69"/>
        <v>133</v>
      </c>
      <c r="E184" s="7">
        <f t="shared" si="69"/>
        <v>216</v>
      </c>
      <c r="F184" s="7">
        <f t="shared" si="69"/>
        <v>187</v>
      </c>
      <c r="G184" s="7">
        <f t="shared" si="69"/>
        <v>211</v>
      </c>
      <c r="H184" s="7">
        <f t="shared" si="69"/>
        <v>243</v>
      </c>
      <c r="I184" s="7">
        <f t="shared" si="69"/>
        <v>268</v>
      </c>
      <c r="J184" s="7">
        <f t="shared" si="69"/>
        <v>277</v>
      </c>
      <c r="K184" s="7">
        <f t="shared" si="69"/>
        <v>297</v>
      </c>
      <c r="L184" s="7">
        <f t="shared" si="69"/>
        <v>347</v>
      </c>
      <c r="M184" s="7">
        <f t="shared" si="69"/>
        <v>308</v>
      </c>
      <c r="N184" s="7">
        <f t="shared" si="69"/>
        <v>451</v>
      </c>
      <c r="O184" s="7">
        <f t="shared" si="69"/>
        <v>157</v>
      </c>
      <c r="P184" s="7">
        <f t="shared" si="69"/>
        <v>249</v>
      </c>
      <c r="Q184" s="7">
        <f t="shared" si="69"/>
        <v>250</v>
      </c>
      <c r="R184" s="7">
        <v>216</v>
      </c>
      <c r="S184" s="7">
        <v>197</v>
      </c>
      <c r="T184" s="7">
        <v>223</v>
      </c>
      <c r="U184" s="7">
        <v>230</v>
      </c>
    </row>
    <row r="185" spans="2:21">
      <c r="B185" t="s">
        <v>7</v>
      </c>
      <c r="C185" s="7">
        <f t="shared" ref="C185:Q185" si="70">C88-C113-C137-C161</f>
        <v>109</v>
      </c>
      <c r="D185" s="7">
        <f t="shared" si="70"/>
        <v>108</v>
      </c>
      <c r="E185" s="7">
        <f t="shared" si="70"/>
        <v>121</v>
      </c>
      <c r="F185" s="7">
        <f t="shared" si="70"/>
        <v>127</v>
      </c>
      <c r="G185" s="7">
        <f t="shared" si="70"/>
        <v>132</v>
      </c>
      <c r="H185" s="7">
        <f t="shared" si="70"/>
        <v>162</v>
      </c>
      <c r="I185" s="7">
        <f t="shared" si="70"/>
        <v>170</v>
      </c>
      <c r="J185" s="7">
        <f t="shared" si="70"/>
        <v>249</v>
      </c>
      <c r="K185" s="7">
        <f t="shared" si="70"/>
        <v>222</v>
      </c>
      <c r="L185" s="7">
        <f t="shared" si="70"/>
        <v>251</v>
      </c>
      <c r="M185" s="7">
        <f t="shared" si="70"/>
        <v>256</v>
      </c>
      <c r="N185" s="7">
        <f t="shared" si="70"/>
        <v>194</v>
      </c>
      <c r="O185" s="7">
        <f t="shared" si="70"/>
        <v>178</v>
      </c>
      <c r="P185" s="7">
        <f t="shared" si="70"/>
        <v>167</v>
      </c>
      <c r="Q185" s="7">
        <f t="shared" si="70"/>
        <v>169</v>
      </c>
      <c r="R185" s="7">
        <v>141</v>
      </c>
      <c r="S185" s="7">
        <v>119</v>
      </c>
      <c r="T185" s="7">
        <v>149</v>
      </c>
      <c r="U185" s="7">
        <v>126</v>
      </c>
    </row>
    <row r="186" spans="2:21">
      <c r="B186" t="s">
        <v>8</v>
      </c>
      <c r="C186" s="7">
        <f t="shared" ref="C186:Q186" si="71">C89-C114-C138-C162</f>
        <v>511</v>
      </c>
      <c r="D186" s="7">
        <f t="shared" si="71"/>
        <v>520</v>
      </c>
      <c r="E186" s="7">
        <f t="shared" si="71"/>
        <v>634</v>
      </c>
      <c r="F186" s="7">
        <f t="shared" si="71"/>
        <v>954</v>
      </c>
      <c r="G186" s="7">
        <f t="shared" si="71"/>
        <v>1023</v>
      </c>
      <c r="H186" s="7">
        <f t="shared" si="71"/>
        <v>1212</v>
      </c>
      <c r="I186" s="7">
        <f t="shared" si="71"/>
        <v>1460</v>
      </c>
      <c r="J186" s="7">
        <f t="shared" si="71"/>
        <v>1375</v>
      </c>
      <c r="K186" s="7">
        <f t="shared" si="71"/>
        <v>1529</v>
      </c>
      <c r="L186" s="7">
        <f t="shared" si="71"/>
        <v>1540</v>
      </c>
      <c r="M186" s="7">
        <f t="shared" si="71"/>
        <v>1567</v>
      </c>
      <c r="N186" s="7">
        <f t="shared" si="71"/>
        <v>1475</v>
      </c>
      <c r="O186" s="7">
        <f t="shared" si="71"/>
        <v>1156</v>
      </c>
      <c r="P186" s="7">
        <f t="shared" si="71"/>
        <v>1071</v>
      </c>
      <c r="Q186" s="7">
        <f t="shared" si="71"/>
        <v>1030</v>
      </c>
      <c r="R186" s="7">
        <v>1182</v>
      </c>
      <c r="S186" s="7">
        <v>1178</v>
      </c>
      <c r="T186" s="7">
        <v>1152</v>
      </c>
      <c r="U186" s="7">
        <v>1149</v>
      </c>
    </row>
    <row r="187" spans="2:21">
      <c r="B187" t="s">
        <v>9</v>
      </c>
      <c r="C187" s="7">
        <f t="shared" ref="C187:Q187" si="72">C90-C115-C139-C163</f>
        <v>99</v>
      </c>
      <c r="D187" s="7">
        <f t="shared" si="72"/>
        <v>120</v>
      </c>
      <c r="E187" s="7">
        <f t="shared" si="72"/>
        <v>121</v>
      </c>
      <c r="F187" s="7">
        <f t="shared" si="72"/>
        <v>130</v>
      </c>
      <c r="G187" s="7">
        <f t="shared" si="72"/>
        <v>117</v>
      </c>
      <c r="H187" s="7">
        <f t="shared" si="72"/>
        <v>125</v>
      </c>
      <c r="I187" s="7">
        <f t="shared" si="72"/>
        <v>143</v>
      </c>
      <c r="J187" s="7">
        <f t="shared" si="72"/>
        <v>187</v>
      </c>
      <c r="K187" s="7">
        <f t="shared" si="72"/>
        <v>178</v>
      </c>
      <c r="L187" s="7">
        <f t="shared" si="72"/>
        <v>208</v>
      </c>
      <c r="M187" s="7">
        <f t="shared" si="72"/>
        <v>220</v>
      </c>
      <c r="N187" s="7">
        <f t="shared" si="72"/>
        <v>183</v>
      </c>
      <c r="O187" s="7">
        <f t="shared" si="72"/>
        <v>157</v>
      </c>
      <c r="P187" s="7">
        <f t="shared" si="72"/>
        <v>159</v>
      </c>
      <c r="Q187" s="7">
        <f t="shared" si="72"/>
        <v>174</v>
      </c>
      <c r="R187" s="7">
        <v>200</v>
      </c>
      <c r="S187" s="7">
        <v>181</v>
      </c>
      <c r="T187" s="7">
        <v>206</v>
      </c>
      <c r="U187" s="7">
        <v>214</v>
      </c>
    </row>
    <row r="188" spans="2:21">
      <c r="B188" t="s">
        <v>10</v>
      </c>
      <c r="C188" s="7">
        <f t="shared" ref="C188:Q188" si="73">C91-C116-C140-C164</f>
        <v>158</v>
      </c>
      <c r="D188" s="7">
        <f t="shared" si="73"/>
        <v>179</v>
      </c>
      <c r="E188" s="7">
        <f t="shared" si="73"/>
        <v>217</v>
      </c>
      <c r="F188" s="7">
        <f t="shared" si="73"/>
        <v>270</v>
      </c>
      <c r="G188" s="7">
        <f t="shared" si="73"/>
        <v>196</v>
      </c>
      <c r="H188" s="7">
        <f t="shared" si="73"/>
        <v>219</v>
      </c>
      <c r="I188" s="7">
        <f t="shared" si="73"/>
        <v>217</v>
      </c>
      <c r="J188" s="7">
        <f t="shared" si="73"/>
        <v>302</v>
      </c>
      <c r="K188" s="7">
        <f t="shared" si="73"/>
        <v>357</v>
      </c>
      <c r="L188" s="7">
        <f t="shared" si="73"/>
        <v>294</v>
      </c>
      <c r="M188" s="7">
        <f t="shared" si="73"/>
        <v>307</v>
      </c>
      <c r="N188" s="7">
        <f t="shared" si="73"/>
        <v>239</v>
      </c>
      <c r="O188" s="7">
        <f t="shared" si="73"/>
        <v>186</v>
      </c>
      <c r="P188" s="7">
        <f t="shared" si="73"/>
        <v>208</v>
      </c>
      <c r="Q188" s="7">
        <f t="shared" si="73"/>
        <v>182</v>
      </c>
      <c r="R188" s="7">
        <v>157</v>
      </c>
      <c r="S188" s="7">
        <v>174</v>
      </c>
      <c r="T188" s="7">
        <v>203</v>
      </c>
      <c r="U188" s="7">
        <v>194</v>
      </c>
    </row>
    <row r="189" spans="2:21">
      <c r="B189" t="s">
        <v>32</v>
      </c>
      <c r="C189" s="7">
        <f t="shared" ref="C189:Q189" si="74">C92-C117-C141-C165</f>
        <v>556</v>
      </c>
      <c r="D189" s="7">
        <f t="shared" si="74"/>
        <v>557</v>
      </c>
      <c r="E189" s="7">
        <f t="shared" si="74"/>
        <v>669</v>
      </c>
      <c r="F189" s="7">
        <f t="shared" si="74"/>
        <v>770</v>
      </c>
      <c r="G189" s="7">
        <f t="shared" si="74"/>
        <v>854</v>
      </c>
      <c r="H189" s="7">
        <f t="shared" si="74"/>
        <v>933</v>
      </c>
      <c r="I189" s="7">
        <f t="shared" si="74"/>
        <v>1038</v>
      </c>
      <c r="J189" s="7">
        <f t="shared" si="74"/>
        <v>1233</v>
      </c>
      <c r="K189" s="7">
        <f t="shared" si="74"/>
        <v>1526</v>
      </c>
      <c r="L189" s="7">
        <f t="shared" si="74"/>
        <v>1596</v>
      </c>
      <c r="M189" s="7">
        <f t="shared" si="74"/>
        <v>1350</v>
      </c>
      <c r="N189" s="7">
        <f t="shared" si="74"/>
        <v>1684</v>
      </c>
      <c r="O189" s="7">
        <f t="shared" si="74"/>
        <v>1525</v>
      </c>
      <c r="P189" s="7">
        <f t="shared" si="74"/>
        <v>1144</v>
      </c>
      <c r="Q189" s="7">
        <f t="shared" si="74"/>
        <v>1213</v>
      </c>
      <c r="R189" s="7">
        <v>1051</v>
      </c>
      <c r="S189" s="7">
        <v>1240</v>
      </c>
      <c r="T189" s="7">
        <v>1399</v>
      </c>
      <c r="U189" s="7">
        <v>1204</v>
      </c>
    </row>
    <row r="190" spans="2:21">
      <c r="B190" t="s">
        <v>35</v>
      </c>
      <c r="C190" s="7">
        <f t="shared" ref="C190:Q190" si="75">C93-C118-C142-C166</f>
        <v>46</v>
      </c>
      <c r="D190" s="7">
        <f t="shared" si="75"/>
        <v>52</v>
      </c>
      <c r="E190" s="7">
        <f t="shared" si="75"/>
        <v>76</v>
      </c>
      <c r="F190" s="7">
        <f t="shared" si="75"/>
        <v>67</v>
      </c>
      <c r="G190" s="7">
        <f t="shared" si="75"/>
        <v>95</v>
      </c>
      <c r="H190" s="7">
        <f t="shared" si="75"/>
        <v>109</v>
      </c>
      <c r="I190" s="7">
        <f t="shared" si="75"/>
        <v>111</v>
      </c>
      <c r="J190" s="7">
        <f t="shared" si="75"/>
        <v>114</v>
      </c>
      <c r="K190" s="7">
        <f t="shared" si="75"/>
        <v>153</v>
      </c>
      <c r="L190" s="7">
        <f t="shared" si="75"/>
        <v>133</v>
      </c>
      <c r="M190" s="7">
        <f t="shared" si="75"/>
        <v>151</v>
      </c>
      <c r="N190" s="7">
        <f t="shared" si="75"/>
        <v>106</v>
      </c>
      <c r="O190" s="7">
        <f t="shared" si="75"/>
        <v>93</v>
      </c>
      <c r="P190" s="7">
        <f t="shared" si="75"/>
        <v>84</v>
      </c>
      <c r="Q190" s="7">
        <f t="shared" si="75"/>
        <v>87</v>
      </c>
      <c r="R190" s="7">
        <v>81</v>
      </c>
      <c r="S190" s="7">
        <v>86</v>
      </c>
      <c r="T190" s="7">
        <v>97</v>
      </c>
      <c r="U190" s="7">
        <v>108</v>
      </c>
    </row>
    <row r="191" spans="2:21">
      <c r="B191" t="s">
        <v>31</v>
      </c>
      <c r="C191" s="7">
        <f t="shared" ref="C191:Q191" si="76">C94-C119-C143-C167</f>
        <v>98</v>
      </c>
      <c r="D191" s="7">
        <f t="shared" si="76"/>
        <v>90</v>
      </c>
      <c r="E191" s="7">
        <f t="shared" si="76"/>
        <v>99</v>
      </c>
      <c r="F191" s="7">
        <f t="shared" si="76"/>
        <v>114</v>
      </c>
      <c r="G191" s="7">
        <f t="shared" si="76"/>
        <v>123</v>
      </c>
      <c r="H191" s="7">
        <f t="shared" si="76"/>
        <v>128</v>
      </c>
      <c r="I191" s="7">
        <f t="shared" si="76"/>
        <v>136</v>
      </c>
      <c r="J191" s="7">
        <f t="shared" si="76"/>
        <v>166</v>
      </c>
      <c r="K191" s="7">
        <f t="shared" si="76"/>
        <v>156</v>
      </c>
      <c r="L191" s="7">
        <f t="shared" si="76"/>
        <v>158</v>
      </c>
      <c r="M191" s="7">
        <f t="shared" si="76"/>
        <v>179</v>
      </c>
      <c r="N191" s="7">
        <f t="shared" si="76"/>
        <v>135</v>
      </c>
      <c r="O191" s="7">
        <f t="shared" si="76"/>
        <v>125</v>
      </c>
      <c r="P191" s="7">
        <f t="shared" si="76"/>
        <v>91</v>
      </c>
      <c r="Q191" s="7">
        <f t="shared" si="76"/>
        <v>83</v>
      </c>
      <c r="R191" s="7">
        <v>92</v>
      </c>
      <c r="S191" s="7">
        <v>92</v>
      </c>
      <c r="T191" s="7">
        <v>107</v>
      </c>
      <c r="U191" s="7">
        <v>123</v>
      </c>
    </row>
    <row r="192" spans="2:21">
      <c r="B192" t="s">
        <v>14</v>
      </c>
      <c r="C192" s="7">
        <f t="shared" ref="C192:Q192" si="77">C95-C120-C144-C168</f>
        <v>24</v>
      </c>
      <c r="D192" s="7">
        <f t="shared" si="77"/>
        <v>28</v>
      </c>
      <c r="E192" s="7">
        <f t="shared" si="77"/>
        <v>29</v>
      </c>
      <c r="F192" s="7">
        <f t="shared" si="77"/>
        <v>31</v>
      </c>
      <c r="G192" s="7">
        <f t="shared" si="77"/>
        <v>31</v>
      </c>
      <c r="H192" s="7">
        <f t="shared" si="77"/>
        <v>35</v>
      </c>
      <c r="I192" s="7">
        <f t="shared" si="77"/>
        <v>36</v>
      </c>
      <c r="J192" s="7">
        <f t="shared" si="77"/>
        <v>39</v>
      </c>
      <c r="K192" s="7">
        <f t="shared" si="77"/>
        <v>47</v>
      </c>
      <c r="L192" s="7">
        <f t="shared" si="77"/>
        <v>59</v>
      </c>
      <c r="M192" s="7">
        <f t="shared" si="77"/>
        <v>63</v>
      </c>
      <c r="N192" s="7">
        <f t="shared" si="77"/>
        <v>43</v>
      </c>
      <c r="O192" s="7">
        <f t="shared" si="77"/>
        <v>54</v>
      </c>
      <c r="P192" s="7">
        <f t="shared" si="77"/>
        <v>38</v>
      </c>
      <c r="Q192" s="7">
        <f t="shared" si="77"/>
        <v>34</v>
      </c>
      <c r="R192" s="7">
        <v>38</v>
      </c>
      <c r="S192" s="7">
        <v>43</v>
      </c>
      <c r="T192" s="7">
        <v>42</v>
      </c>
      <c r="U192" s="7">
        <v>50</v>
      </c>
    </row>
    <row r="193" spans="2:21">
      <c r="B193" t="s">
        <v>33</v>
      </c>
      <c r="C193" s="7">
        <f t="shared" ref="C193:Q193" si="78">C96-C121-C145-C169</f>
        <v>350</v>
      </c>
      <c r="D193" s="7">
        <f t="shared" si="78"/>
        <v>353</v>
      </c>
      <c r="E193" s="7">
        <f t="shared" si="78"/>
        <v>382</v>
      </c>
      <c r="F193" s="7">
        <f t="shared" si="78"/>
        <v>338</v>
      </c>
      <c r="G193" s="7">
        <f t="shared" si="78"/>
        <v>385</v>
      </c>
      <c r="H193" s="7">
        <f t="shared" si="78"/>
        <v>419</v>
      </c>
      <c r="I193" s="7">
        <f t="shared" si="78"/>
        <v>506</v>
      </c>
      <c r="J193" s="7">
        <f t="shared" si="78"/>
        <v>523</v>
      </c>
      <c r="K193" s="7">
        <f t="shared" si="78"/>
        <v>570</v>
      </c>
      <c r="L193" s="7">
        <f t="shared" si="78"/>
        <v>493</v>
      </c>
      <c r="M193" s="7">
        <f t="shared" si="78"/>
        <v>379</v>
      </c>
      <c r="N193" s="7">
        <f t="shared" si="78"/>
        <v>313</v>
      </c>
      <c r="O193" s="7">
        <f t="shared" si="78"/>
        <v>275</v>
      </c>
      <c r="P193" s="7">
        <f t="shared" si="78"/>
        <v>195</v>
      </c>
      <c r="Q193" s="7">
        <f t="shared" si="78"/>
        <v>168</v>
      </c>
      <c r="R193" s="7">
        <v>218</v>
      </c>
      <c r="S193" s="7">
        <v>217</v>
      </c>
      <c r="T193" s="7">
        <v>331</v>
      </c>
      <c r="U193" s="7">
        <v>408</v>
      </c>
    </row>
    <row r="194" spans="2:21">
      <c r="B194" t="s">
        <v>16</v>
      </c>
      <c r="C194" s="7">
        <f t="shared" ref="C194:Q194" si="79">C97-C122-C146-C170</f>
        <v>212</v>
      </c>
      <c r="D194" s="7">
        <f t="shared" si="79"/>
        <v>236</v>
      </c>
      <c r="E194" s="7">
        <f t="shared" si="79"/>
        <v>299</v>
      </c>
      <c r="F194" s="7">
        <f t="shared" si="79"/>
        <v>340</v>
      </c>
      <c r="G194" s="7">
        <f t="shared" si="79"/>
        <v>330</v>
      </c>
      <c r="H194" s="7">
        <f t="shared" si="79"/>
        <v>350</v>
      </c>
      <c r="I194" s="7">
        <f t="shared" si="79"/>
        <v>363</v>
      </c>
      <c r="J194" s="7">
        <f t="shared" si="79"/>
        <v>433</v>
      </c>
      <c r="K194" s="7">
        <f t="shared" si="79"/>
        <v>627</v>
      </c>
      <c r="L194" s="7">
        <f t="shared" si="79"/>
        <v>727</v>
      </c>
      <c r="M194" s="7">
        <f t="shared" si="79"/>
        <v>591</v>
      </c>
      <c r="N194" s="7">
        <f t="shared" si="79"/>
        <v>595</v>
      </c>
      <c r="O194" s="7">
        <f t="shared" si="79"/>
        <v>511</v>
      </c>
      <c r="P194" s="7">
        <f t="shared" si="79"/>
        <v>338</v>
      </c>
      <c r="Q194" s="7">
        <f t="shared" si="79"/>
        <v>450</v>
      </c>
      <c r="R194" s="7">
        <v>425</v>
      </c>
      <c r="S194" s="7">
        <v>441</v>
      </c>
      <c r="T194" s="7">
        <v>435</v>
      </c>
      <c r="U194" s="7">
        <v>453</v>
      </c>
    </row>
    <row r="195" spans="2:21">
      <c r="B195" t="s">
        <v>34</v>
      </c>
      <c r="C195" s="7">
        <f t="shared" ref="C195:Q195" si="80">C98-C123-C147-C171</f>
        <v>2802</v>
      </c>
      <c r="D195" s="7">
        <f t="shared" si="80"/>
        <v>2932</v>
      </c>
      <c r="E195" s="7">
        <f t="shared" si="80"/>
        <v>3571</v>
      </c>
      <c r="F195" s="7">
        <f t="shared" si="80"/>
        <v>4099</v>
      </c>
      <c r="G195" s="7">
        <f t="shared" si="80"/>
        <v>4279</v>
      </c>
      <c r="H195" s="7">
        <f t="shared" si="80"/>
        <v>4941</v>
      </c>
      <c r="I195" s="7">
        <f t="shared" si="80"/>
        <v>5589</v>
      </c>
      <c r="J195" s="7">
        <f t="shared" si="80"/>
        <v>6144</v>
      </c>
      <c r="K195" s="7">
        <f t="shared" si="80"/>
        <v>7175</v>
      </c>
      <c r="L195" s="7">
        <f t="shared" si="80"/>
        <v>7393</v>
      </c>
      <c r="M195" s="7">
        <f t="shared" si="80"/>
        <v>6838</v>
      </c>
      <c r="N195" s="7">
        <f t="shared" si="80"/>
        <v>6803</v>
      </c>
      <c r="O195" s="7">
        <f t="shared" si="80"/>
        <v>5391</v>
      </c>
      <c r="P195" s="7">
        <f t="shared" si="80"/>
        <v>4679</v>
      </c>
      <c r="Q195" s="7">
        <f t="shared" si="80"/>
        <v>4782</v>
      </c>
      <c r="R195" s="7">
        <v>4800</v>
      </c>
      <c r="S195" s="7">
        <v>5021</v>
      </c>
      <c r="T195" s="7">
        <v>5621</v>
      </c>
      <c r="U195" s="7">
        <v>5472</v>
      </c>
    </row>
    <row r="196" spans="2:21">
      <c r="B196" t="s">
        <v>116</v>
      </c>
      <c r="C196" s="7">
        <f>SUM(C178:C194)-C195</f>
        <v>0</v>
      </c>
      <c r="D196" s="7">
        <f t="shared" ref="D196" si="81">SUM(D178:D194)-D195</f>
        <v>0</v>
      </c>
      <c r="E196" s="7">
        <f t="shared" ref="E196" si="82">SUM(E178:E194)-E195</f>
        <v>0</v>
      </c>
      <c r="F196" s="7">
        <f t="shared" ref="F196" si="83">SUM(F178:F194)-F195</f>
        <v>0</v>
      </c>
      <c r="G196" s="7">
        <f t="shared" ref="G196" si="84">SUM(G178:G194)-G195</f>
        <v>0</v>
      </c>
      <c r="H196" s="7">
        <f t="shared" ref="H196" si="85">SUM(H178:H194)-H195</f>
        <v>0</v>
      </c>
      <c r="I196" s="7">
        <f t="shared" ref="I196" si="86">SUM(I178:I194)-I195</f>
        <v>0</v>
      </c>
      <c r="J196" s="7">
        <f t="shared" ref="J196" si="87">SUM(J178:J194)-J195</f>
        <v>0</v>
      </c>
      <c r="K196" s="7">
        <f t="shared" ref="K196" si="88">SUM(K178:K194)-K195</f>
        <v>0</v>
      </c>
      <c r="L196" s="7">
        <f t="shared" ref="L196" si="89">SUM(L178:L194)-L195</f>
        <v>0</v>
      </c>
      <c r="M196" s="7">
        <f t="shared" ref="M196" si="90">SUM(M178:M194)-M195</f>
        <v>0</v>
      </c>
      <c r="N196" s="7">
        <f t="shared" ref="N196" si="91">SUM(N178:N194)-N195</f>
        <v>0</v>
      </c>
      <c r="O196" s="7">
        <f t="shared" ref="O196" si="92">SUM(O178:O194)-O195</f>
        <v>0</v>
      </c>
      <c r="P196" s="7">
        <f t="shared" ref="P196" si="93">SUM(P178:P194)-P195</f>
        <v>0</v>
      </c>
      <c r="Q196" s="7">
        <f t="shared" ref="Q196" si="94">SUM(Q178:Q194)-Q195</f>
        <v>0</v>
      </c>
      <c r="R196" s="7">
        <v>0</v>
      </c>
      <c r="S196" s="7">
        <v>0</v>
      </c>
      <c r="T196" s="7">
        <v>0</v>
      </c>
      <c r="U196" s="7">
        <v>0</v>
      </c>
    </row>
    <row r="200" spans="2:21">
      <c r="B200" s="21" t="s">
        <v>28</v>
      </c>
    </row>
    <row r="201" spans="2:21">
      <c r="B201" t="s">
        <v>146</v>
      </c>
    </row>
    <row r="202" spans="2:21">
      <c r="B202" s="5"/>
      <c r="C202" s="5">
        <v>2000</v>
      </c>
      <c r="D202" s="5">
        <f>C202+1</f>
        <v>2001</v>
      </c>
      <c r="E202" s="5">
        <f t="shared" ref="E202" si="95">D202+1</f>
        <v>2002</v>
      </c>
      <c r="F202" s="5">
        <f t="shared" ref="F202" si="96">E202+1</f>
        <v>2003</v>
      </c>
      <c r="G202" s="5">
        <f t="shared" ref="G202" si="97">F202+1</f>
        <v>2004</v>
      </c>
      <c r="H202" s="5">
        <f t="shared" ref="H202" si="98">G202+1</f>
        <v>2005</v>
      </c>
      <c r="I202" s="5">
        <f t="shared" ref="I202" si="99">H202+1</f>
        <v>2006</v>
      </c>
      <c r="J202" s="5">
        <f t="shared" ref="J202" si="100">I202+1</f>
        <v>2007</v>
      </c>
      <c r="K202" s="5">
        <f t="shared" ref="K202" si="101">J202+1</f>
        <v>2008</v>
      </c>
      <c r="L202" s="5">
        <f t="shared" ref="L202" si="102">K202+1</f>
        <v>2009</v>
      </c>
      <c r="M202" s="5">
        <f t="shared" ref="M202" si="103">L202+1</f>
        <v>2010</v>
      </c>
      <c r="N202" s="5">
        <f t="shared" ref="N202" si="104">M202+1</f>
        <v>2011</v>
      </c>
      <c r="O202" s="5">
        <f t="shared" ref="O202" si="105">N202+1</f>
        <v>2012</v>
      </c>
      <c r="P202" s="5">
        <f t="shared" ref="P202" si="106">O202+1</f>
        <v>2013</v>
      </c>
      <c r="Q202" s="5">
        <f t="shared" ref="Q202" si="107">P202+1</f>
        <v>2014</v>
      </c>
      <c r="R202" s="5">
        <v>2015</v>
      </c>
      <c r="S202" s="5">
        <v>2016</v>
      </c>
      <c r="T202" s="5">
        <v>2017</v>
      </c>
      <c r="U202" s="5">
        <f>T202+1</f>
        <v>2018</v>
      </c>
    </row>
    <row r="203" spans="2:21">
      <c r="B203" t="s">
        <v>0</v>
      </c>
      <c r="C203" s="7">
        <f>recursos!C11-empleos!C8</f>
        <v>-844</v>
      </c>
      <c r="D203" s="7">
        <f>recursos!D11-empleos!D8</f>
        <v>-521</v>
      </c>
      <c r="E203" s="7">
        <f>recursos!E11-empleos!E8</f>
        <v>-436</v>
      </c>
      <c r="F203" s="7">
        <f>recursos!F11-empleos!F8</f>
        <v>15</v>
      </c>
      <c r="G203" s="7">
        <f>recursos!G11-empleos!G8</f>
        <v>2533</v>
      </c>
      <c r="H203" s="7">
        <f>recursos!H11-empleos!H8</f>
        <v>284</v>
      </c>
      <c r="I203" s="7">
        <f>recursos!I11-empleos!I8</f>
        <v>380</v>
      </c>
      <c r="J203" s="7">
        <f>recursos!J11-empleos!J8</f>
        <v>453</v>
      </c>
      <c r="K203" s="7">
        <f>recursos!K11-empleos!K8</f>
        <v>-1581</v>
      </c>
      <c r="L203" s="7">
        <f>recursos!L11-empleos!L8</f>
        <v>-2429</v>
      </c>
      <c r="M203" s="7">
        <f>recursos!M11-empleos!M8</f>
        <v>-6077</v>
      </c>
      <c r="N203" s="7">
        <f>recursos!N11-empleos!N8</f>
        <v>-9510</v>
      </c>
      <c r="O203" s="7">
        <f>recursos!O11-empleos!O8</f>
        <v>-2942</v>
      </c>
      <c r="P203" s="7">
        <f>recursos!P11-empleos!P8</f>
        <v>-2171</v>
      </c>
      <c r="Q203" s="7">
        <f>recursos!Q11-empleos!Q8</f>
        <v>-2152</v>
      </c>
      <c r="R203" s="7">
        <v>-1733</v>
      </c>
      <c r="S203" s="7">
        <v>-1048</v>
      </c>
      <c r="T203" s="7">
        <v>-644</v>
      </c>
      <c r="U203" s="7">
        <v>-662</v>
      </c>
    </row>
    <row r="204" spans="2:21">
      <c r="B204" t="s">
        <v>1</v>
      </c>
      <c r="C204" s="7">
        <f>recursos!C12-empleos!C9</f>
        <v>-103</v>
      </c>
      <c r="D204" s="7">
        <f>recursos!D12-empleos!D9</f>
        <v>-36</v>
      </c>
      <c r="E204" s="7">
        <f>recursos!E12-empleos!E9</f>
        <v>-112</v>
      </c>
      <c r="F204" s="7">
        <f>recursos!F12-empleos!F9</f>
        <v>-24</v>
      </c>
      <c r="G204" s="7">
        <f>recursos!G12-empleos!G9</f>
        <v>-146</v>
      </c>
      <c r="H204" s="7">
        <f>recursos!H12-empleos!H9</f>
        <v>-12</v>
      </c>
      <c r="I204" s="7">
        <f>recursos!I12-empleos!I9</f>
        <v>-74</v>
      </c>
      <c r="J204" s="7">
        <f>recursos!J12-empleos!J9</f>
        <v>-58</v>
      </c>
      <c r="K204" s="7">
        <f>recursos!K12-empleos!K9</f>
        <v>-392</v>
      </c>
      <c r="L204" s="7">
        <f>recursos!L12-empleos!L9</f>
        <v>-566</v>
      </c>
      <c r="M204" s="7">
        <f>recursos!M12-empleos!M9</f>
        <v>-1170</v>
      </c>
      <c r="N204" s="7">
        <f>recursos!N12-empleos!N9</f>
        <v>-1621</v>
      </c>
      <c r="O204" s="7">
        <f>recursos!O12-empleos!O9</f>
        <v>-543</v>
      </c>
      <c r="P204" s="7">
        <f>recursos!P12-empleos!P9</f>
        <v>-721</v>
      </c>
      <c r="Q204" s="7">
        <f>recursos!Q12-empleos!Q9</f>
        <v>-591</v>
      </c>
      <c r="R204" s="7">
        <v>-691</v>
      </c>
      <c r="S204" s="7">
        <v>-406</v>
      </c>
      <c r="T204" s="7">
        <v>-332</v>
      </c>
      <c r="U204" s="7">
        <v>-120</v>
      </c>
    </row>
    <row r="205" spans="2:21">
      <c r="B205" t="s">
        <v>2</v>
      </c>
      <c r="C205" s="7">
        <f>recursos!C13-empleos!C10</f>
        <v>-186</v>
      </c>
      <c r="D205" s="7">
        <f>recursos!D13-empleos!D10</f>
        <v>-58</v>
      </c>
      <c r="E205" s="7">
        <f>recursos!E13-empleos!E10</f>
        <v>-24</v>
      </c>
      <c r="F205" s="7">
        <f>recursos!F13-empleos!F10</f>
        <v>38</v>
      </c>
      <c r="G205" s="7">
        <f>recursos!G13-empleos!G10</f>
        <v>35</v>
      </c>
      <c r="H205" s="7">
        <f>recursos!H13-empleos!H10</f>
        <v>115</v>
      </c>
      <c r="I205" s="7">
        <f>recursos!I13-empleos!I10</f>
        <v>-37</v>
      </c>
      <c r="J205" s="7">
        <f>recursos!J13-empleos!J10</f>
        <v>-6</v>
      </c>
      <c r="K205" s="7">
        <f>recursos!K13-empleos!K10</f>
        <v>-217</v>
      </c>
      <c r="L205" s="7">
        <f>recursos!L13-empleos!L10</f>
        <v>-352</v>
      </c>
      <c r="M205" s="7">
        <f>recursos!M13-empleos!M10</f>
        <v>-806</v>
      </c>
      <c r="N205" s="7">
        <f>recursos!N13-empleos!N10</f>
        <v>-1464</v>
      </c>
      <c r="O205" s="7">
        <f>recursos!O13-empleos!O10</f>
        <v>-219</v>
      </c>
      <c r="P205" s="7">
        <f>recursos!P13-empleos!P10</f>
        <v>-216</v>
      </c>
      <c r="Q205" s="7">
        <f>recursos!Q13-empleos!Q10</f>
        <v>-231</v>
      </c>
      <c r="R205" s="7">
        <v>-326</v>
      </c>
      <c r="S205" s="7">
        <v>-102</v>
      </c>
      <c r="T205" s="7">
        <v>-77</v>
      </c>
      <c r="U205" s="7">
        <v>13</v>
      </c>
    </row>
    <row r="206" spans="2:21">
      <c r="B206" t="s">
        <v>3</v>
      </c>
      <c r="C206" s="7">
        <f>recursos!C14-empleos!C11</f>
        <v>-25</v>
      </c>
      <c r="D206" s="7">
        <f>recursos!D14-empleos!D11</f>
        <v>-137</v>
      </c>
      <c r="E206" s="7">
        <f>recursos!E14-empleos!E11</f>
        <v>-224</v>
      </c>
      <c r="F206" s="7">
        <f>recursos!F14-empleos!F11</f>
        <v>-133</v>
      </c>
      <c r="G206" s="7">
        <f>recursos!G14-empleos!G11</f>
        <v>-477</v>
      </c>
      <c r="H206" s="7">
        <f>recursos!H14-empleos!H11</f>
        <v>-429</v>
      </c>
      <c r="I206" s="7">
        <f>recursos!I14-empleos!I11</f>
        <v>-324</v>
      </c>
      <c r="J206" s="7">
        <f>recursos!J14-empleos!J11</f>
        <v>-495</v>
      </c>
      <c r="K206" s="7">
        <f>recursos!K14-empleos!K11</f>
        <v>-968</v>
      </c>
      <c r="L206" s="7">
        <f>recursos!L14-empleos!L11</f>
        <v>-898</v>
      </c>
      <c r="M206" s="7">
        <f>recursos!M14-empleos!M11</f>
        <v>-1311</v>
      </c>
      <c r="N206" s="7">
        <f>recursos!N14-empleos!N11</f>
        <v>-1314</v>
      </c>
      <c r="O206" s="7">
        <f>recursos!O14-empleos!O11</f>
        <v>-516</v>
      </c>
      <c r="P206" s="7">
        <f>recursos!P14-empleos!P11</f>
        <v>-315</v>
      </c>
      <c r="Q206" s="7">
        <f>recursos!Q14-empleos!Q11</f>
        <v>-493</v>
      </c>
      <c r="R206" s="7">
        <v>-497</v>
      </c>
      <c r="S206" s="7">
        <v>-184</v>
      </c>
      <c r="T206" s="7">
        <v>103</v>
      </c>
      <c r="U206" s="7">
        <v>-123</v>
      </c>
    </row>
    <row r="207" spans="2:21">
      <c r="B207" t="s">
        <v>4</v>
      </c>
      <c r="C207" s="7">
        <f>recursos!C15-empleos!C12</f>
        <v>-38</v>
      </c>
      <c r="D207" s="7">
        <f>recursos!D15-empleos!D12</f>
        <v>14</v>
      </c>
      <c r="E207" s="7">
        <f>recursos!E15-empleos!E12</f>
        <v>-11</v>
      </c>
      <c r="F207" s="7">
        <f>recursos!F15-empleos!F12</f>
        <v>-167</v>
      </c>
      <c r="G207" s="7">
        <f>recursos!G15-empleos!G12</f>
        <v>-217</v>
      </c>
      <c r="H207" s="7">
        <f>recursos!H15-empleos!H12</f>
        <v>23</v>
      </c>
      <c r="I207" s="7">
        <f>recursos!I15-empleos!I12</f>
        <v>46</v>
      </c>
      <c r="J207" s="7">
        <f>recursos!J15-empleos!J12</f>
        <v>64</v>
      </c>
      <c r="K207" s="7">
        <f>recursos!K15-empleos!K12</f>
        <v>-386</v>
      </c>
      <c r="L207" s="7">
        <f>recursos!L15-empleos!L12</f>
        <v>-516</v>
      </c>
      <c r="M207" s="7">
        <f>recursos!M15-empleos!M12</f>
        <v>-1686</v>
      </c>
      <c r="N207" s="7">
        <f>recursos!N15-empleos!N12</f>
        <v>-1756</v>
      </c>
      <c r="O207" s="7">
        <f>recursos!O15-empleos!O12</f>
        <v>-452</v>
      </c>
      <c r="P207" s="7">
        <f>recursos!P15-empleos!P12</f>
        <v>-422</v>
      </c>
      <c r="Q207" s="7">
        <f>recursos!Q15-empleos!Q12</f>
        <v>-394</v>
      </c>
      <c r="R207" s="7">
        <v>-282</v>
      </c>
      <c r="S207" s="7">
        <v>-156</v>
      </c>
      <c r="T207" s="7">
        <v>282</v>
      </c>
      <c r="U207" s="7">
        <v>947</v>
      </c>
    </row>
    <row r="208" spans="2:21">
      <c r="B208" t="s">
        <v>5</v>
      </c>
      <c r="C208" s="7">
        <f>recursos!C16-empleos!C13</f>
        <v>-20</v>
      </c>
      <c r="D208" s="7">
        <f>recursos!D16-empleos!D13</f>
        <v>6</v>
      </c>
      <c r="E208" s="7">
        <f>recursos!E16-empleos!E13</f>
        <v>28</v>
      </c>
      <c r="F208" s="7">
        <f>recursos!F16-empleos!F13</f>
        <v>-34</v>
      </c>
      <c r="G208" s="7">
        <f>recursos!G16-empleos!G13</f>
        <v>62</v>
      </c>
      <c r="H208" s="7">
        <f>recursos!H16-empleos!H13</f>
        <v>112</v>
      </c>
      <c r="I208" s="7">
        <f>recursos!I16-empleos!I13</f>
        <v>-109</v>
      </c>
      <c r="J208" s="7">
        <f>recursos!J16-empleos!J13</f>
        <v>4</v>
      </c>
      <c r="K208" s="7">
        <f>recursos!K16-empleos!K13</f>
        <v>-172</v>
      </c>
      <c r="L208" s="7">
        <f>recursos!L16-empleos!L13</f>
        <v>-445</v>
      </c>
      <c r="M208" s="7">
        <f>recursos!M16-empleos!M13</f>
        <v>-625</v>
      </c>
      <c r="N208" s="7">
        <f>recursos!N16-empleos!N13</f>
        <v>-836</v>
      </c>
      <c r="O208" s="7">
        <f>recursos!O16-empleos!O13</f>
        <v>-232</v>
      </c>
      <c r="P208" s="7">
        <f>recursos!P16-empleos!P13</f>
        <v>-154</v>
      </c>
      <c r="Q208" s="7">
        <f>recursos!Q16-empleos!Q13</f>
        <v>-177</v>
      </c>
      <c r="R208" s="7">
        <v>-209</v>
      </c>
      <c r="S208" s="7">
        <v>-187</v>
      </c>
      <c r="T208" s="7">
        <v>-56</v>
      </c>
      <c r="U208" s="7">
        <v>-7</v>
      </c>
    </row>
    <row r="209" spans="2:21">
      <c r="B209" t="s">
        <v>6</v>
      </c>
      <c r="C209" s="7">
        <f>recursos!C17-empleos!C14</f>
        <v>-34</v>
      </c>
      <c r="D209" s="7">
        <f>recursos!D17-empleos!D14</f>
        <v>-95</v>
      </c>
      <c r="E209" s="7">
        <f>recursos!E17-empleos!E14</f>
        <v>-238</v>
      </c>
      <c r="F209" s="7">
        <f>recursos!F17-empleos!F14</f>
        <v>-19</v>
      </c>
      <c r="G209" s="7">
        <f>recursos!G17-empleos!G14</f>
        <v>-308</v>
      </c>
      <c r="H209" s="7">
        <f>recursos!H17-empleos!H14</f>
        <v>-289</v>
      </c>
      <c r="I209" s="7">
        <f>recursos!I17-empleos!I14</f>
        <v>-234</v>
      </c>
      <c r="J209" s="7">
        <f>recursos!J17-empleos!J14</f>
        <v>-113</v>
      </c>
      <c r="K209" s="7">
        <f>recursos!K17-empleos!K14</f>
        <v>-1157</v>
      </c>
      <c r="L209" s="7">
        <f>recursos!L17-empleos!L14</f>
        <v>-1731</v>
      </c>
      <c r="M209" s="7">
        <f>recursos!M17-empleos!M14</f>
        <v>-2736</v>
      </c>
      <c r="N209" s="7">
        <f>recursos!N17-empleos!N14</f>
        <v>-4005</v>
      </c>
      <c r="O209" s="7">
        <f>recursos!O17-empleos!O14</f>
        <v>-493</v>
      </c>
      <c r="P209" s="7">
        <f>recursos!P17-empleos!P14</f>
        <v>-754</v>
      </c>
      <c r="Q209" s="7">
        <f>recursos!Q17-empleos!Q14</f>
        <v>-675</v>
      </c>
      <c r="R209" s="7">
        <v>-605</v>
      </c>
      <c r="S209" s="7">
        <v>-318</v>
      </c>
      <c r="T209" s="7">
        <v>-284</v>
      </c>
      <c r="U209" s="7">
        <v>-149</v>
      </c>
    </row>
    <row r="210" spans="2:21">
      <c r="B210" t="s">
        <v>7</v>
      </c>
      <c r="C210" s="7">
        <f>recursos!C18-empleos!C15</f>
        <v>-76</v>
      </c>
      <c r="D210" s="7">
        <f>recursos!D18-empleos!D15</f>
        <v>-113</v>
      </c>
      <c r="E210" s="7">
        <f>recursos!E18-empleos!E15</f>
        <v>19</v>
      </c>
      <c r="F210" s="7">
        <f>recursos!F18-empleos!F15</f>
        <v>-141</v>
      </c>
      <c r="G210" s="7">
        <f>recursos!G18-empleos!G15</f>
        <v>70</v>
      </c>
      <c r="H210" s="7">
        <f>recursos!H18-empleos!H15</f>
        <v>-345</v>
      </c>
      <c r="I210" s="7">
        <f>recursos!I18-empleos!I15</f>
        <v>69</v>
      </c>
      <c r="J210" s="7">
        <f>recursos!J18-empleos!J15</f>
        <v>-257</v>
      </c>
      <c r="K210" s="7">
        <f>recursos!K18-empleos!K15</f>
        <v>-648</v>
      </c>
      <c r="L210" s="7">
        <f>recursos!L18-empleos!L15</f>
        <v>-918</v>
      </c>
      <c r="M210" s="7">
        <f>recursos!M18-empleos!M15</f>
        <v>-1884</v>
      </c>
      <c r="N210" s="7">
        <f>recursos!N18-empleos!N15</f>
        <v>-2969</v>
      </c>
      <c r="O210" s="7">
        <f>recursos!O18-empleos!O15</f>
        <v>-797</v>
      </c>
      <c r="P210" s="7">
        <f>recursos!P18-empleos!P15</f>
        <v>-629</v>
      </c>
      <c r="Q210" s="7">
        <f>recursos!Q18-empleos!Q15</f>
        <v>-613</v>
      </c>
      <c r="R210" s="7">
        <v>-740</v>
      </c>
      <c r="S210" s="7">
        <v>-400</v>
      </c>
      <c r="T210" s="7">
        <v>-564</v>
      </c>
      <c r="U210" s="7">
        <v>-135</v>
      </c>
    </row>
    <row r="211" spans="2:21">
      <c r="B211" t="s">
        <v>8</v>
      </c>
      <c r="C211" s="7">
        <f>recursos!C19-empleos!C16</f>
        <v>-373</v>
      </c>
      <c r="D211" s="7">
        <f>recursos!D19-empleos!D16</f>
        <v>-460</v>
      </c>
      <c r="E211" s="7">
        <f>recursos!E19-empleos!E16</f>
        <v>-524</v>
      </c>
      <c r="F211" s="7">
        <f>recursos!F19-empleos!F16</f>
        <v>-923</v>
      </c>
      <c r="G211" s="7">
        <f>recursos!G19-empleos!G16</f>
        <v>-1065</v>
      </c>
      <c r="H211" s="7">
        <f>recursos!H19-empleos!H16</f>
        <v>-1260</v>
      </c>
      <c r="I211" s="7">
        <f>recursos!I19-empleos!I16</f>
        <v>-1733</v>
      </c>
      <c r="J211" s="7">
        <f>recursos!J19-empleos!J16</f>
        <v>-1728</v>
      </c>
      <c r="K211" s="7">
        <f>recursos!K19-empleos!K16</f>
        <v>-6039</v>
      </c>
      <c r="L211" s="7">
        <f>recursos!L19-empleos!L16</f>
        <v>-5061</v>
      </c>
      <c r="M211" s="7">
        <f>recursos!M19-empleos!M16</f>
        <v>-9791</v>
      </c>
      <c r="N211" s="7">
        <f>recursos!N19-empleos!N16</f>
        <v>-10697</v>
      </c>
      <c r="O211" s="7">
        <f>recursos!O19-empleos!O16</f>
        <v>-4437</v>
      </c>
      <c r="P211" s="7">
        <f>recursos!P19-empleos!P16</f>
        <v>-4144</v>
      </c>
      <c r="Q211" s="7">
        <f>recursos!Q19-empleos!Q16</f>
        <v>-5233</v>
      </c>
      <c r="R211" s="7">
        <v>-5832</v>
      </c>
      <c r="S211" s="7">
        <v>-1939</v>
      </c>
      <c r="T211" s="7">
        <v>-1244</v>
      </c>
      <c r="U211" s="7">
        <v>-1025</v>
      </c>
    </row>
    <row r="212" spans="2:21">
      <c r="B212" t="s">
        <v>9</v>
      </c>
      <c r="C212" s="7">
        <f>recursos!C20-empleos!C17</f>
        <v>-92</v>
      </c>
      <c r="D212" s="7">
        <f>recursos!D20-empleos!D17</f>
        <v>-156</v>
      </c>
      <c r="E212" s="7">
        <f>recursos!E20-empleos!E17</f>
        <v>189</v>
      </c>
      <c r="F212" s="7">
        <f>recursos!F20-empleos!F17</f>
        <v>-30</v>
      </c>
      <c r="G212" s="7">
        <f>recursos!G20-empleos!G17</f>
        <v>45</v>
      </c>
      <c r="H212" s="7">
        <f>recursos!H20-empleos!H17</f>
        <v>320</v>
      </c>
      <c r="I212" s="7">
        <f>recursos!I20-empleos!I17</f>
        <v>81</v>
      </c>
      <c r="J212" s="7">
        <f>recursos!J20-empleos!J17</f>
        <v>95</v>
      </c>
      <c r="K212" s="7">
        <f>recursos!K20-empleos!K17</f>
        <v>-251</v>
      </c>
      <c r="L212" s="7">
        <f>recursos!L20-empleos!L17</f>
        <v>-320</v>
      </c>
      <c r="M212" s="7">
        <f>recursos!M20-empleos!M17</f>
        <v>-697</v>
      </c>
      <c r="N212" s="7">
        <f>recursos!N20-empleos!N17</f>
        <v>-1585</v>
      </c>
      <c r="O212" s="7">
        <f>recursos!O20-empleos!O17</f>
        <v>-176</v>
      </c>
      <c r="P212" s="7">
        <f>recursos!P20-empleos!P17</f>
        <v>-165</v>
      </c>
      <c r="Q212" s="7">
        <f>recursos!Q20-empleos!Q17</f>
        <v>-430</v>
      </c>
      <c r="R212" s="7">
        <v>-489</v>
      </c>
      <c r="S212" s="7">
        <v>-306</v>
      </c>
      <c r="T212" s="7">
        <v>-172</v>
      </c>
      <c r="U212" s="7">
        <v>0</v>
      </c>
    </row>
    <row r="213" spans="2:21">
      <c r="B213" t="s">
        <v>10</v>
      </c>
      <c r="C213" s="7">
        <f>recursos!C21-empleos!C18</f>
        <v>-177</v>
      </c>
      <c r="D213" s="7">
        <f>recursos!D21-empleos!D18</f>
        <v>-186</v>
      </c>
      <c r="E213" s="7">
        <f>recursos!E21-empleos!E18</f>
        <v>3</v>
      </c>
      <c r="F213" s="7">
        <f>recursos!F21-empleos!F18</f>
        <v>-58</v>
      </c>
      <c r="G213" s="7">
        <f>recursos!G21-empleos!G18</f>
        <v>-78</v>
      </c>
      <c r="H213" s="7">
        <f>recursos!H21-empleos!H18</f>
        <v>-145</v>
      </c>
      <c r="I213" s="7">
        <f>recursos!I21-empleos!I18</f>
        <v>-83</v>
      </c>
      <c r="J213" s="7">
        <f>recursos!J21-empleos!J18</f>
        <v>-11</v>
      </c>
      <c r="K213" s="7">
        <f>recursos!K21-empleos!K18</f>
        <v>-382</v>
      </c>
      <c r="L213" s="7">
        <f>recursos!L21-empleos!L18</f>
        <v>-585</v>
      </c>
      <c r="M213" s="7">
        <f>recursos!M21-empleos!M18</f>
        <v>-1891</v>
      </c>
      <c r="N213" s="7">
        <f>recursos!N21-empleos!N18</f>
        <v>-2856</v>
      </c>
      <c r="O213" s="7">
        <f>recursos!O21-empleos!O18</f>
        <v>-728</v>
      </c>
      <c r="P213" s="7">
        <f>recursos!P21-empleos!P18</f>
        <v>-612</v>
      </c>
      <c r="Q213" s="7">
        <f>recursos!Q21-empleos!Q18</f>
        <v>-539</v>
      </c>
      <c r="R213" s="7">
        <v>-401</v>
      </c>
      <c r="S213" s="7">
        <v>-340</v>
      </c>
      <c r="T213" s="7">
        <v>-136</v>
      </c>
      <c r="U213" s="7">
        <v>104</v>
      </c>
    </row>
    <row r="214" spans="2:21">
      <c r="B214" t="s">
        <v>32</v>
      </c>
      <c r="C214" s="7">
        <f>recursos!C22-empleos!C19</f>
        <v>-415</v>
      </c>
      <c r="D214" s="7">
        <f>recursos!D22-empleos!D19</f>
        <v>-1454</v>
      </c>
      <c r="E214" s="7">
        <f>recursos!E22-empleos!E19</f>
        <v>-1231</v>
      </c>
      <c r="F214" s="7">
        <f>recursos!F22-empleos!F19</f>
        <v>-415</v>
      </c>
      <c r="G214" s="7">
        <f>recursos!G22-empleos!G19</f>
        <v>111</v>
      </c>
      <c r="H214" s="7">
        <f>recursos!H22-empleos!H19</f>
        <v>-1386</v>
      </c>
      <c r="I214" s="7">
        <f>recursos!I22-empleos!I19</f>
        <v>44</v>
      </c>
      <c r="J214" s="7">
        <f>recursos!J22-empleos!J19</f>
        <v>-863</v>
      </c>
      <c r="K214" s="7">
        <f>recursos!K22-empleos!K19</f>
        <v>-1901</v>
      </c>
      <c r="L214" s="7">
        <f>recursos!L22-empleos!L19</f>
        <v>-956</v>
      </c>
      <c r="M214" s="7">
        <f>recursos!M22-empleos!M19</f>
        <v>-1996</v>
      </c>
      <c r="N214" s="7">
        <f>recursos!N22-empleos!N19</f>
        <v>-4927</v>
      </c>
      <c r="O214" s="7">
        <f>recursos!O22-empleos!O19</f>
        <v>-1983</v>
      </c>
      <c r="P214" s="7">
        <f>recursos!P22-empleos!P19</f>
        <v>-1814</v>
      </c>
      <c r="Q214" s="7">
        <f>recursos!Q22-empleos!Q19</f>
        <v>-2745</v>
      </c>
      <c r="R214" s="7">
        <v>-2784</v>
      </c>
      <c r="S214" s="7">
        <v>-1481</v>
      </c>
      <c r="T214" s="7">
        <v>-1043</v>
      </c>
      <c r="U214" s="7">
        <v>-372</v>
      </c>
    </row>
    <row r="215" spans="2:21">
      <c r="B215" t="s">
        <v>35</v>
      </c>
      <c r="C215" s="7">
        <f>recursos!C23-empleos!C20</f>
        <v>-20</v>
      </c>
      <c r="D215" s="7">
        <f>recursos!D23-empleos!D20</f>
        <v>-45</v>
      </c>
      <c r="E215" s="7">
        <f>recursos!E23-empleos!E20</f>
        <v>-109</v>
      </c>
      <c r="F215" s="7">
        <f>recursos!F23-empleos!F20</f>
        <v>-126</v>
      </c>
      <c r="G215" s="7">
        <f>recursos!G23-empleos!G20</f>
        <v>-8</v>
      </c>
      <c r="H215" s="7">
        <f>recursos!H23-empleos!H20</f>
        <v>247</v>
      </c>
      <c r="I215" s="7">
        <f>recursos!I23-empleos!I20</f>
        <v>166</v>
      </c>
      <c r="J215" s="7">
        <f>recursos!J23-empleos!J20</f>
        <v>-30</v>
      </c>
      <c r="K215" s="7">
        <f>recursos!K23-empleos!K20</f>
        <v>-833</v>
      </c>
      <c r="L215" s="7">
        <f>recursos!L23-empleos!L20</f>
        <v>-695</v>
      </c>
      <c r="M215" s="7">
        <f>recursos!M23-empleos!M20</f>
        <v>-1544</v>
      </c>
      <c r="N215" s="7">
        <f>recursos!N23-empleos!N20</f>
        <v>-1922</v>
      </c>
      <c r="O215" s="7">
        <f>recursos!O23-empleos!O20</f>
        <v>-866</v>
      </c>
      <c r="P215" s="7">
        <f>recursos!P23-empleos!P20</f>
        <v>-851</v>
      </c>
      <c r="Q215" s="7">
        <f>recursos!Q23-empleos!Q20</f>
        <v>-779</v>
      </c>
      <c r="R215" s="7">
        <v>-712</v>
      </c>
      <c r="S215" s="7">
        <v>-507</v>
      </c>
      <c r="T215" s="7">
        <v>-454</v>
      </c>
      <c r="U215" s="7">
        <v>-421</v>
      </c>
    </row>
    <row r="216" spans="2:21">
      <c r="B216" t="s">
        <v>31</v>
      </c>
      <c r="C216" s="7">
        <f>recursos!C24-empleos!C21</f>
        <v>28</v>
      </c>
      <c r="D216" s="7">
        <f>recursos!D24-empleos!D21</f>
        <v>-67</v>
      </c>
      <c r="E216" s="7">
        <f>recursos!E24-empleos!E21</f>
        <v>61</v>
      </c>
      <c r="F216" s="7">
        <f>recursos!F24-empleos!F21</f>
        <v>14</v>
      </c>
      <c r="G216" s="7">
        <f>recursos!G24-empleos!G21</f>
        <v>2</v>
      </c>
      <c r="H216" s="7">
        <f>recursos!H24-empleos!H21</f>
        <v>148</v>
      </c>
      <c r="I216" s="7">
        <f>recursos!I24-empleos!I21</f>
        <v>394</v>
      </c>
      <c r="J216" s="7">
        <f>recursos!J24-empleos!J21</f>
        <v>138</v>
      </c>
      <c r="K216" s="7">
        <f>recursos!K24-empleos!K21</f>
        <v>-898</v>
      </c>
      <c r="L216" s="7">
        <f>recursos!L24-empleos!L21</f>
        <v>-594</v>
      </c>
      <c r="M216" s="7">
        <f>recursos!M24-empleos!M21</f>
        <v>-692</v>
      </c>
      <c r="N216" s="7">
        <f>recursos!N24-empleos!N21</f>
        <v>-566</v>
      </c>
      <c r="O216" s="7">
        <f>recursos!O24-empleos!O21</f>
        <v>-311</v>
      </c>
      <c r="P216" s="7">
        <f>recursos!P24-empleos!P21</f>
        <v>-254</v>
      </c>
      <c r="Q216" s="7">
        <f>recursos!Q24-empleos!Q21</f>
        <v>-148</v>
      </c>
      <c r="R216" s="7">
        <v>-256</v>
      </c>
      <c r="S216" s="7">
        <v>-141</v>
      </c>
      <c r="T216" s="7">
        <v>232</v>
      </c>
      <c r="U216" s="7">
        <v>112</v>
      </c>
    </row>
    <row r="217" spans="2:21">
      <c r="B217" t="s">
        <v>14</v>
      </c>
      <c r="C217" s="7">
        <f>recursos!C25-empleos!C22</f>
        <v>-41</v>
      </c>
      <c r="D217" s="7">
        <f>recursos!D25-empleos!D22</f>
        <v>-25</v>
      </c>
      <c r="E217" s="7">
        <f>recursos!E25-empleos!E22</f>
        <v>-8</v>
      </c>
      <c r="F217" s="7">
        <f>recursos!F25-empleos!F22</f>
        <v>-40</v>
      </c>
      <c r="G217" s="7">
        <f>recursos!G25-empleos!G22</f>
        <v>-19</v>
      </c>
      <c r="H217" s="7">
        <f>recursos!H25-empleos!H22</f>
        <v>-4</v>
      </c>
      <c r="I217" s="7">
        <f>recursos!I25-empleos!I22</f>
        <v>-70</v>
      </c>
      <c r="J217" s="7">
        <f>recursos!J25-empleos!J22</f>
        <v>-80</v>
      </c>
      <c r="K217" s="7">
        <f>recursos!K25-empleos!K22</f>
        <v>-112</v>
      </c>
      <c r="L217" s="7">
        <f>recursos!L25-empleos!L22</f>
        <v>-77</v>
      </c>
      <c r="M217" s="7">
        <f>recursos!M25-empleos!M22</f>
        <v>-353</v>
      </c>
      <c r="N217" s="7">
        <f>recursos!N25-empleos!N22</f>
        <v>-319</v>
      </c>
      <c r="O217" s="7">
        <f>recursos!O25-empleos!O22</f>
        <v>-89</v>
      </c>
      <c r="P217" s="7">
        <f>recursos!P25-empleos!P22</f>
        <v>-81</v>
      </c>
      <c r="Q217" s="7">
        <f>recursos!Q25-empleos!Q22</f>
        <v>-101</v>
      </c>
      <c r="R217" s="7">
        <v>-96</v>
      </c>
      <c r="S217" s="7">
        <v>-44</v>
      </c>
      <c r="T217" s="7">
        <v>-29</v>
      </c>
      <c r="U217" s="7">
        <v>-23</v>
      </c>
    </row>
    <row r="218" spans="2:21">
      <c r="B218" t="s">
        <v>33</v>
      </c>
      <c r="C218" s="7">
        <f>recursos!C26-empleos!C23</f>
        <v>-1144</v>
      </c>
      <c r="D218" s="7">
        <f>recursos!D26-empleos!D23</f>
        <v>-1162</v>
      </c>
      <c r="E218" s="7">
        <f>recursos!E26-empleos!E23</f>
        <v>-1131</v>
      </c>
      <c r="F218" s="7">
        <f>recursos!F26-empleos!F23</f>
        <v>-1644</v>
      </c>
      <c r="G218" s="7">
        <f>recursos!G26-empleos!G23</f>
        <v>-1198</v>
      </c>
      <c r="H218" s="7">
        <f>recursos!H26-empleos!H23</f>
        <v>-484</v>
      </c>
      <c r="I218" s="7">
        <f>recursos!I26-empleos!I23</f>
        <v>129</v>
      </c>
      <c r="J218" s="7">
        <f>recursos!J26-empleos!J23</f>
        <v>-1282</v>
      </c>
      <c r="K218" s="7">
        <f>recursos!K26-empleos!K23</f>
        <v>-2365</v>
      </c>
      <c r="L218" s="7">
        <f>recursos!L26-empleos!L23</f>
        <v>-2981</v>
      </c>
      <c r="M218" s="7">
        <f>recursos!M26-empleos!M23</f>
        <v>-5334</v>
      </c>
      <c r="N218" s="7">
        <f>recursos!N26-empleos!N23</f>
        <v>-6696</v>
      </c>
      <c r="O218" s="7">
        <f>recursos!O26-empleos!O23</f>
        <v>-3713</v>
      </c>
      <c r="P218" s="7">
        <f>recursos!P26-empleos!P23</f>
        <v>-2085</v>
      </c>
      <c r="Q218" s="7">
        <f>recursos!Q26-empleos!Q23</f>
        <v>-2527</v>
      </c>
      <c r="R218" s="7">
        <v>-2564</v>
      </c>
      <c r="S218" s="7">
        <v>-1613</v>
      </c>
      <c r="T218" s="7">
        <v>-888</v>
      </c>
      <c r="U218" s="7">
        <v>-1456</v>
      </c>
    </row>
    <row r="219" spans="2:21">
      <c r="B219" t="s">
        <v>16</v>
      </c>
      <c r="C219" s="7">
        <f>recursos!C27-empleos!C24</f>
        <v>349</v>
      </c>
      <c r="D219" s="7">
        <f>recursos!D27-empleos!D24</f>
        <v>165</v>
      </c>
      <c r="E219" s="7">
        <f>recursos!E27-empleos!E24</f>
        <v>95</v>
      </c>
      <c r="F219" s="7">
        <f>recursos!F27-empleos!F24</f>
        <v>-147</v>
      </c>
      <c r="G219" s="7">
        <f>recursos!G27-empleos!G24</f>
        <v>-31</v>
      </c>
      <c r="H219" s="7">
        <f>recursos!H27-empleos!H24</f>
        <v>428</v>
      </c>
      <c r="I219" s="7">
        <f>recursos!I27-empleos!I24</f>
        <v>747</v>
      </c>
      <c r="J219" s="7">
        <f>recursos!J27-empleos!J24</f>
        <v>725</v>
      </c>
      <c r="K219" s="7">
        <f>recursos!K27-empleos!K24</f>
        <v>-809</v>
      </c>
      <c r="L219" s="7">
        <f>recursos!L27-empleos!L24</f>
        <v>-2542</v>
      </c>
      <c r="M219" s="7">
        <f>recursos!M27-empleos!M24</f>
        <v>-1600</v>
      </c>
      <c r="N219" s="7">
        <f>recursos!N27-empleos!N24</f>
        <v>-1768</v>
      </c>
      <c r="O219" s="7">
        <f>recursos!O27-empleos!O24</f>
        <v>-933</v>
      </c>
      <c r="P219" s="7">
        <f>recursos!P27-empleos!P24</f>
        <v>-777</v>
      </c>
      <c r="Q219" s="7">
        <f>recursos!Q27-empleos!Q24</f>
        <v>-672</v>
      </c>
      <c r="R219" s="7">
        <v>-484</v>
      </c>
      <c r="S219" s="7">
        <v>-457</v>
      </c>
      <c r="T219" s="7">
        <v>1075</v>
      </c>
      <c r="U219" s="7">
        <v>507</v>
      </c>
    </row>
    <row r="220" spans="2:21">
      <c r="B220" t="s">
        <v>34</v>
      </c>
      <c r="C220" s="7">
        <f>recursos!C28-empleos!C25</f>
        <v>-3211</v>
      </c>
      <c r="D220" s="7">
        <f>recursos!D28-empleos!D25</f>
        <v>-4330</v>
      </c>
      <c r="E220" s="7">
        <f>recursos!E28-empleos!E25</f>
        <v>-3653</v>
      </c>
      <c r="F220" s="7">
        <f>recursos!F28-empleos!F25</f>
        <v>-3834</v>
      </c>
      <c r="G220" s="7">
        <f>recursos!G28-empleos!G25</f>
        <v>-689</v>
      </c>
      <c r="H220" s="7">
        <f>recursos!H28-empleos!H25</f>
        <v>-2677</v>
      </c>
      <c r="I220" s="7">
        <f>recursos!I28-empleos!I25</f>
        <v>-608</v>
      </c>
      <c r="J220" s="7">
        <f>recursos!J28-empleos!J25</f>
        <v>-3444</v>
      </c>
      <c r="K220" s="7">
        <f>recursos!K28-empleos!K25</f>
        <v>-19111</v>
      </c>
      <c r="L220" s="7">
        <f>recursos!L28-empleos!L25</f>
        <v>-21666</v>
      </c>
      <c r="M220" s="7">
        <f>recursos!M28-empleos!M25</f>
        <v>-40193</v>
      </c>
      <c r="N220" s="7">
        <f>recursos!N28-empleos!N25</f>
        <v>-54811</v>
      </c>
      <c r="O220" s="7">
        <f>recursos!O28-empleos!O25</f>
        <v>-19430</v>
      </c>
      <c r="P220" s="7">
        <f>recursos!P28-empleos!P25</f>
        <v>-16165</v>
      </c>
      <c r="Q220" s="7">
        <f>recursos!Q28-empleos!Q25</f>
        <v>-18500</v>
      </c>
      <c r="R220" s="7">
        <f>SUM(R203:R219)</f>
        <v>-18701</v>
      </c>
      <c r="S220" s="7">
        <v>-9629</v>
      </c>
      <c r="T220" s="7">
        <v>-4231</v>
      </c>
      <c r="U220" s="7">
        <v>-2810</v>
      </c>
    </row>
    <row r="221" spans="2:21">
      <c r="B221" t="s">
        <v>116</v>
      </c>
      <c r="C221" s="7">
        <f>SUM(C203:C219)-C220</f>
        <v>0</v>
      </c>
      <c r="D221" s="7">
        <f t="shared" ref="D221" si="108">SUM(D203:D219)-D220</f>
        <v>0</v>
      </c>
      <c r="E221" s="7">
        <f t="shared" ref="E221" si="109">SUM(E203:E219)-E220</f>
        <v>0</v>
      </c>
      <c r="F221" s="7">
        <f t="shared" ref="F221" si="110">SUM(F203:F219)-F220</f>
        <v>0</v>
      </c>
      <c r="G221" s="7">
        <f t="shared" ref="G221" si="111">SUM(G203:G219)-G220</f>
        <v>0</v>
      </c>
      <c r="H221" s="7">
        <f t="shared" ref="H221" si="112">SUM(H203:H219)-H220</f>
        <v>0</v>
      </c>
      <c r="I221" s="7">
        <f t="shared" ref="I221" si="113">SUM(I203:I219)-I220</f>
        <v>0</v>
      </c>
      <c r="J221" s="7">
        <f t="shared" ref="J221" si="114">SUM(J203:J219)-J220</f>
        <v>0</v>
      </c>
      <c r="K221" s="7">
        <f t="shared" ref="K221" si="115">SUM(K203:K219)-K220</f>
        <v>0</v>
      </c>
      <c r="L221" s="7">
        <f t="shared" ref="L221" si="116">SUM(L203:L219)-L220</f>
        <v>0</v>
      </c>
      <c r="M221" s="7">
        <f t="shared" ref="M221" si="117">SUM(M203:M219)-M220</f>
        <v>0</v>
      </c>
      <c r="N221" s="7">
        <f t="shared" ref="N221" si="118">SUM(N203:N219)-N220</f>
        <v>0</v>
      </c>
      <c r="O221" s="7">
        <f t="shared" ref="O221" si="119">SUM(O203:O219)-O220</f>
        <v>0</v>
      </c>
      <c r="P221" s="7">
        <f t="shared" ref="P221" si="120">SUM(P203:P219)-P220</f>
        <v>0</v>
      </c>
      <c r="Q221" s="7">
        <f t="shared" ref="Q221" si="121">SUM(Q203:Q219)-Q220</f>
        <v>0</v>
      </c>
      <c r="R221" s="7">
        <v>0</v>
      </c>
      <c r="S221" s="7">
        <v>0</v>
      </c>
      <c r="T221" s="7">
        <v>0</v>
      </c>
      <c r="U221" s="7">
        <v>0</v>
      </c>
    </row>
    <row r="224" spans="2:21">
      <c r="B224" s="14"/>
    </row>
    <row r="225" spans="2:20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2:20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2:20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2:20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2:20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2:20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2:20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2:20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2:20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2:20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2:20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2:20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2:20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2:20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2:20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2:20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3:20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3:20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3:20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3:20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3:20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3:20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81"/>
  <sheetViews>
    <sheetView zoomScale="125" zoomScaleNormal="125" zoomScalePageLayoutView="125" workbookViewId="0">
      <pane xSplit="12020" topLeftCell="P1" activePane="topRight"/>
      <selection activeCell="B76" sqref="B76:T85"/>
      <selection pane="topRight" activeCell="U57" sqref="U57"/>
    </sheetView>
  </sheetViews>
  <sheetFormatPr baseColWidth="10" defaultRowHeight="15" x14ac:dyDescent="0"/>
  <sheetData>
    <row r="4" spans="2:21">
      <c r="B4" s="2" t="s">
        <v>30</v>
      </c>
    </row>
    <row r="5" spans="2:21">
      <c r="B5" t="s">
        <v>120</v>
      </c>
    </row>
    <row r="7" spans="2:21">
      <c r="B7" s="5"/>
      <c r="C7" s="5">
        <v>2000</v>
      </c>
      <c r="D7" s="5">
        <f>C7+1</f>
        <v>2001</v>
      </c>
      <c r="E7" s="5">
        <f t="shared" ref="E7:U7" si="0">D7+1</f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 t="shared" si="0"/>
        <v>2008</v>
      </c>
      <c r="L7" s="5">
        <f t="shared" si="0"/>
        <v>2009</v>
      </c>
      <c r="M7" s="5">
        <f t="shared" si="0"/>
        <v>2010</v>
      </c>
      <c r="N7" s="5">
        <f t="shared" si="0"/>
        <v>2011</v>
      </c>
      <c r="O7" s="5">
        <f t="shared" si="0"/>
        <v>2012</v>
      </c>
      <c r="P7" s="5">
        <f t="shared" si="0"/>
        <v>2013</v>
      </c>
      <c r="Q7" s="5">
        <f t="shared" si="0"/>
        <v>2014</v>
      </c>
      <c r="R7" s="5">
        <f t="shared" si="0"/>
        <v>2015</v>
      </c>
      <c r="S7" s="5">
        <f t="shared" si="0"/>
        <v>2016</v>
      </c>
      <c r="T7" s="5">
        <f t="shared" si="0"/>
        <v>2017</v>
      </c>
      <c r="U7" s="5">
        <f t="shared" si="0"/>
        <v>2018</v>
      </c>
    </row>
    <row r="8" spans="2:21">
      <c r="B8" t="s">
        <v>0</v>
      </c>
      <c r="C8" s="7">
        <v>86332</v>
      </c>
      <c r="D8" s="7">
        <v>93493</v>
      </c>
      <c r="E8" s="7">
        <v>100888</v>
      </c>
      <c r="F8" s="7">
        <v>109790</v>
      </c>
      <c r="G8" s="7">
        <v>118724</v>
      </c>
      <c r="H8" s="7">
        <v>128987</v>
      </c>
      <c r="I8" s="7">
        <v>139067</v>
      </c>
      <c r="J8" s="7">
        <v>148645</v>
      </c>
      <c r="K8" s="7">
        <v>152137</v>
      </c>
      <c r="L8" s="7">
        <v>146315</v>
      </c>
      <c r="M8" s="7">
        <v>146125</v>
      </c>
      <c r="N8" s="7">
        <v>144652</v>
      </c>
      <c r="O8" s="7">
        <v>139710</v>
      </c>
      <c r="P8" s="7">
        <v>137377</v>
      </c>
      <c r="Q8" s="7">
        <v>138630</v>
      </c>
      <c r="R8" s="7">
        <v>145051</v>
      </c>
      <c r="S8" s="7">
        <v>149692</v>
      </c>
      <c r="T8" s="7">
        <v>155935</v>
      </c>
      <c r="U8" s="7">
        <v>161541</v>
      </c>
    </row>
    <row r="9" spans="2:21">
      <c r="B9" t="s">
        <v>1</v>
      </c>
      <c r="C9" s="7">
        <v>20043</v>
      </c>
      <c r="D9" s="7">
        <v>21557</v>
      </c>
      <c r="E9" s="7">
        <v>23411</v>
      </c>
      <c r="F9" s="7">
        <v>25088</v>
      </c>
      <c r="G9" s="7">
        <v>26801</v>
      </c>
      <c r="H9" s="7">
        <v>28907</v>
      </c>
      <c r="I9" s="7">
        <v>31407</v>
      </c>
      <c r="J9" s="7">
        <v>34228</v>
      </c>
      <c r="K9" s="7">
        <v>35615</v>
      </c>
      <c r="L9" s="7">
        <v>34138</v>
      </c>
      <c r="M9" s="7">
        <v>34406</v>
      </c>
      <c r="N9" s="7">
        <v>33917</v>
      </c>
      <c r="O9" s="7">
        <v>32535</v>
      </c>
      <c r="P9" s="7">
        <v>32584</v>
      </c>
      <c r="Q9" s="7">
        <v>32737</v>
      </c>
      <c r="R9" s="7">
        <v>33442</v>
      </c>
      <c r="S9" s="7">
        <v>34699</v>
      </c>
      <c r="T9" s="7">
        <v>36380</v>
      </c>
      <c r="U9" s="7">
        <v>37688</v>
      </c>
    </row>
    <row r="10" spans="2:21">
      <c r="B10" t="s">
        <v>2</v>
      </c>
      <c r="C10" s="7">
        <v>14267</v>
      </c>
      <c r="D10" s="7">
        <v>15389</v>
      </c>
      <c r="E10" s="7">
        <v>16315</v>
      </c>
      <c r="F10" s="7">
        <v>17270</v>
      </c>
      <c r="G10" s="7">
        <v>18386</v>
      </c>
      <c r="H10" s="7">
        <v>19955</v>
      </c>
      <c r="I10" s="7">
        <v>21700</v>
      </c>
      <c r="J10" s="7">
        <v>23239</v>
      </c>
      <c r="K10" s="7">
        <v>23989</v>
      </c>
      <c r="L10" s="7">
        <v>22724</v>
      </c>
      <c r="M10" s="7">
        <v>22869</v>
      </c>
      <c r="N10" s="7">
        <v>22465</v>
      </c>
      <c r="O10" s="7">
        <v>21419</v>
      </c>
      <c r="P10" s="7">
        <v>20669</v>
      </c>
      <c r="Q10" s="7">
        <v>20561</v>
      </c>
      <c r="R10" s="7">
        <v>21219</v>
      </c>
      <c r="S10" s="7">
        <v>21598</v>
      </c>
      <c r="T10" s="7">
        <v>22910</v>
      </c>
      <c r="U10" s="7">
        <v>23734</v>
      </c>
    </row>
    <row r="11" spans="2:21">
      <c r="B11" t="s">
        <v>3</v>
      </c>
      <c r="C11" s="7">
        <v>16493</v>
      </c>
      <c r="D11" s="7">
        <v>17790</v>
      </c>
      <c r="E11" s="7">
        <v>18780</v>
      </c>
      <c r="F11" s="7">
        <v>19693</v>
      </c>
      <c r="G11" s="7">
        <v>20984</v>
      </c>
      <c r="H11" s="7">
        <v>22603</v>
      </c>
      <c r="I11" s="7">
        <v>24430</v>
      </c>
      <c r="J11" s="7">
        <v>26145</v>
      </c>
      <c r="K11" s="7">
        <v>27194</v>
      </c>
      <c r="L11" s="7">
        <v>26153</v>
      </c>
      <c r="M11" s="7">
        <v>26195</v>
      </c>
      <c r="N11" s="7">
        <v>26030</v>
      </c>
      <c r="O11" s="7">
        <v>25647</v>
      </c>
      <c r="P11" s="7">
        <v>25508</v>
      </c>
      <c r="Q11" s="7">
        <v>26262</v>
      </c>
      <c r="R11" s="7">
        <v>27338</v>
      </c>
      <c r="S11" s="7">
        <v>29134</v>
      </c>
      <c r="T11" s="7">
        <v>30436</v>
      </c>
      <c r="U11" s="7">
        <v>31530</v>
      </c>
    </row>
    <row r="12" spans="2:21">
      <c r="B12" t="s">
        <v>4</v>
      </c>
      <c r="C12" s="7">
        <v>25962</v>
      </c>
      <c r="D12" s="7">
        <v>28278</v>
      </c>
      <c r="E12" s="7">
        <v>30246</v>
      </c>
      <c r="F12" s="7">
        <v>32434</v>
      </c>
      <c r="G12" s="7">
        <v>34305</v>
      </c>
      <c r="H12" s="7">
        <v>36768</v>
      </c>
      <c r="I12" s="7">
        <v>39248</v>
      </c>
      <c r="J12" s="7">
        <v>41656</v>
      </c>
      <c r="K12" s="7">
        <v>42582</v>
      </c>
      <c r="L12" s="7">
        <v>40695</v>
      </c>
      <c r="M12" s="7">
        <v>41249</v>
      </c>
      <c r="N12" s="7">
        <v>41048</v>
      </c>
      <c r="O12" s="7">
        <v>39799</v>
      </c>
      <c r="P12" s="7">
        <v>39556</v>
      </c>
      <c r="Q12" s="7">
        <v>39738</v>
      </c>
      <c r="R12" s="7">
        <v>40923</v>
      </c>
      <c r="S12" s="7">
        <v>42666</v>
      </c>
      <c r="T12" s="7">
        <v>44503</v>
      </c>
      <c r="U12" s="7">
        <v>46103</v>
      </c>
    </row>
    <row r="13" spans="2:21">
      <c r="B13" t="s">
        <v>5</v>
      </c>
      <c r="C13" s="7">
        <v>7945</v>
      </c>
      <c r="D13" s="7">
        <v>8604</v>
      </c>
      <c r="E13" s="7">
        <v>9198</v>
      </c>
      <c r="F13" s="7">
        <v>9704</v>
      </c>
      <c r="G13" s="7">
        <v>10339</v>
      </c>
      <c r="H13" s="7">
        <v>11170</v>
      </c>
      <c r="I13" s="7">
        <v>11976</v>
      </c>
      <c r="J13" s="7">
        <v>12846</v>
      </c>
      <c r="K13" s="7">
        <v>13279</v>
      </c>
      <c r="L13" s="7">
        <v>12810</v>
      </c>
      <c r="M13" s="7">
        <v>12826</v>
      </c>
      <c r="N13" s="7">
        <v>12592</v>
      </c>
      <c r="O13" s="7">
        <v>12152</v>
      </c>
      <c r="P13" s="7">
        <v>11750</v>
      </c>
      <c r="Q13" s="7">
        <v>11937</v>
      </c>
      <c r="R13" s="7">
        <v>12196</v>
      </c>
      <c r="S13" s="7">
        <v>12571</v>
      </c>
      <c r="T13" s="7">
        <v>13187</v>
      </c>
      <c r="U13" s="7">
        <v>13661</v>
      </c>
    </row>
    <row r="14" spans="2:21">
      <c r="B14" t="s">
        <v>6</v>
      </c>
      <c r="C14" s="7">
        <v>21714</v>
      </c>
      <c r="D14" s="7">
        <v>23583</v>
      </c>
      <c r="E14" s="7">
        <v>25416</v>
      </c>
      <c r="F14" s="7">
        <v>27622</v>
      </c>
      <c r="G14" s="7">
        <v>29647</v>
      </c>
      <c r="H14" s="7">
        <v>32485</v>
      </c>
      <c r="I14" s="7">
        <v>35434</v>
      </c>
      <c r="J14" s="7">
        <v>38707</v>
      </c>
      <c r="K14" s="7">
        <v>40389</v>
      </c>
      <c r="L14" s="7">
        <v>39211</v>
      </c>
      <c r="M14" s="7">
        <v>39230</v>
      </c>
      <c r="N14" s="7">
        <v>38774</v>
      </c>
      <c r="O14" s="7">
        <v>37503</v>
      </c>
      <c r="P14" s="7">
        <v>36581</v>
      </c>
      <c r="Q14" s="7">
        <v>35698</v>
      </c>
      <c r="R14" s="7">
        <v>37435</v>
      </c>
      <c r="S14" s="7">
        <v>38749</v>
      </c>
      <c r="T14" s="7">
        <v>40299</v>
      </c>
      <c r="U14" s="7">
        <v>41748</v>
      </c>
    </row>
    <row r="15" spans="2:21">
      <c r="B15" t="s">
        <v>7</v>
      </c>
      <c r="C15" s="7">
        <v>35646</v>
      </c>
      <c r="D15" s="7">
        <v>37971</v>
      </c>
      <c r="E15" s="7">
        <v>40385</v>
      </c>
      <c r="F15" s="7">
        <v>42970</v>
      </c>
      <c r="G15" s="7">
        <v>45713</v>
      </c>
      <c r="H15" s="7">
        <v>48867</v>
      </c>
      <c r="I15" s="7">
        <v>52148</v>
      </c>
      <c r="J15" s="7">
        <v>55832</v>
      </c>
      <c r="K15" s="7">
        <v>57092</v>
      </c>
      <c r="L15" s="7">
        <v>55458</v>
      </c>
      <c r="M15" s="7">
        <v>55558</v>
      </c>
      <c r="N15" s="7">
        <v>55076</v>
      </c>
      <c r="O15" s="7">
        <v>53446</v>
      </c>
      <c r="P15" s="7">
        <v>51851</v>
      </c>
      <c r="Q15" s="7">
        <v>51885</v>
      </c>
      <c r="R15" s="7">
        <v>53650</v>
      </c>
      <c r="S15" s="7">
        <v>55212</v>
      </c>
      <c r="T15" s="7">
        <v>56820</v>
      </c>
      <c r="U15" s="7">
        <v>58862</v>
      </c>
    </row>
    <row r="16" spans="2:21">
      <c r="B16" t="s">
        <v>8</v>
      </c>
      <c r="C16" s="7">
        <v>122057</v>
      </c>
      <c r="D16" s="7">
        <v>132311</v>
      </c>
      <c r="E16" s="7">
        <v>141450</v>
      </c>
      <c r="F16" s="7">
        <v>151677</v>
      </c>
      <c r="G16" s="7">
        <v>162716</v>
      </c>
      <c r="H16" s="7">
        <v>175032</v>
      </c>
      <c r="I16" s="7">
        <v>189854</v>
      </c>
      <c r="J16" s="7">
        <v>203403</v>
      </c>
      <c r="K16" s="7">
        <v>209005</v>
      </c>
      <c r="L16" s="7">
        <v>202028</v>
      </c>
      <c r="M16" s="7">
        <v>203324</v>
      </c>
      <c r="N16" s="7">
        <v>200185</v>
      </c>
      <c r="O16" s="7">
        <v>195209</v>
      </c>
      <c r="P16" s="7">
        <v>193126</v>
      </c>
      <c r="Q16" s="7">
        <v>196715</v>
      </c>
      <c r="R16" s="7">
        <v>205535</v>
      </c>
      <c r="S16" s="7">
        <v>213931</v>
      </c>
      <c r="T16" s="7">
        <v>223988</v>
      </c>
      <c r="U16" s="7">
        <v>232040</v>
      </c>
    </row>
    <row r="17" spans="2:23">
      <c r="B17" t="s">
        <v>9</v>
      </c>
      <c r="C17" s="7">
        <v>10745</v>
      </c>
      <c r="D17" s="7">
        <v>11484</v>
      </c>
      <c r="E17" s="7">
        <v>12238</v>
      </c>
      <c r="F17" s="7">
        <v>13095</v>
      </c>
      <c r="G17" s="7">
        <v>13987</v>
      </c>
      <c r="H17" s="7">
        <v>15216</v>
      </c>
      <c r="I17" s="7">
        <v>16231</v>
      </c>
      <c r="J17" s="7">
        <v>17482</v>
      </c>
      <c r="K17" s="7">
        <v>18155</v>
      </c>
      <c r="L17" s="7">
        <v>17778</v>
      </c>
      <c r="M17" s="7">
        <v>18027</v>
      </c>
      <c r="N17" s="7">
        <v>17563</v>
      </c>
      <c r="O17" s="7">
        <v>16875</v>
      </c>
      <c r="P17" s="7">
        <v>16781</v>
      </c>
      <c r="Q17" s="7">
        <v>16652</v>
      </c>
      <c r="R17" s="7">
        <v>17468</v>
      </c>
      <c r="S17" s="7">
        <v>18134</v>
      </c>
      <c r="T17" s="7">
        <v>18838</v>
      </c>
      <c r="U17" s="7">
        <v>19516</v>
      </c>
    </row>
    <row r="18" spans="2:23">
      <c r="B18" t="s">
        <v>10</v>
      </c>
      <c r="C18" s="7">
        <v>33391</v>
      </c>
      <c r="D18" s="7">
        <v>35968</v>
      </c>
      <c r="E18" s="7">
        <v>38451</v>
      </c>
      <c r="F18" s="7">
        <v>41226</v>
      </c>
      <c r="G18" s="7">
        <v>44351</v>
      </c>
      <c r="H18" s="7">
        <v>48126</v>
      </c>
      <c r="I18" s="7">
        <v>52169</v>
      </c>
      <c r="J18" s="7">
        <v>56234</v>
      </c>
      <c r="K18" s="7">
        <v>58584</v>
      </c>
      <c r="L18" s="7">
        <v>56739</v>
      </c>
      <c r="M18" s="7">
        <v>57025</v>
      </c>
      <c r="N18" s="7">
        <v>55828</v>
      </c>
      <c r="O18" s="7">
        <v>54023</v>
      </c>
      <c r="P18" s="7">
        <v>53710</v>
      </c>
      <c r="Q18" s="7">
        <v>53865</v>
      </c>
      <c r="R18" s="7">
        <v>56326</v>
      </c>
      <c r="S18" s="7">
        <v>57959</v>
      </c>
      <c r="T18" s="7">
        <v>60568</v>
      </c>
      <c r="U18" s="7">
        <v>62745</v>
      </c>
    </row>
    <row r="19" spans="2:23">
      <c r="B19" t="s">
        <v>32</v>
      </c>
      <c r="C19" s="7">
        <v>114203</v>
      </c>
      <c r="D19" s="7">
        <v>124398</v>
      </c>
      <c r="E19" s="7">
        <v>133559</v>
      </c>
      <c r="F19" s="7">
        <v>143196</v>
      </c>
      <c r="G19" s="7">
        <v>153815</v>
      </c>
      <c r="H19" s="7">
        <v>166139</v>
      </c>
      <c r="I19" s="7">
        <v>181318</v>
      </c>
      <c r="J19" s="7">
        <v>194533</v>
      </c>
      <c r="K19" s="7">
        <v>202035</v>
      </c>
      <c r="L19" s="7">
        <v>199531</v>
      </c>
      <c r="M19" s="7">
        <v>197948</v>
      </c>
      <c r="N19" s="7">
        <v>198943</v>
      </c>
      <c r="O19" s="7">
        <v>195653</v>
      </c>
      <c r="P19" s="7">
        <v>192924</v>
      </c>
      <c r="Q19" s="7">
        <v>195368</v>
      </c>
      <c r="R19" s="7">
        <v>203602</v>
      </c>
      <c r="S19" s="7">
        <v>211782</v>
      </c>
      <c r="T19" s="7">
        <v>220025</v>
      </c>
      <c r="U19" s="7">
        <v>227935</v>
      </c>
    </row>
    <row r="20" spans="2:23">
      <c r="B20" t="s">
        <v>35</v>
      </c>
      <c r="C20" s="7">
        <v>15676</v>
      </c>
      <c r="D20" s="7">
        <v>17086</v>
      </c>
      <c r="E20" s="7">
        <v>18598</v>
      </c>
      <c r="F20" s="7">
        <v>20241</v>
      </c>
      <c r="G20" s="7">
        <v>21758</v>
      </c>
      <c r="H20" s="7">
        <v>23867</v>
      </c>
      <c r="I20" s="7">
        <v>25937</v>
      </c>
      <c r="J20" s="7">
        <v>27990</v>
      </c>
      <c r="K20" s="7">
        <v>29137</v>
      </c>
      <c r="L20" s="7">
        <v>27797</v>
      </c>
      <c r="M20" s="7">
        <v>27984</v>
      </c>
      <c r="N20" s="7">
        <v>27243</v>
      </c>
      <c r="O20" s="7">
        <v>26548</v>
      </c>
      <c r="P20" s="7">
        <v>26479</v>
      </c>
      <c r="Q20" s="7">
        <v>26559</v>
      </c>
      <c r="R20" s="7">
        <v>28212</v>
      </c>
      <c r="S20" s="7">
        <v>29116</v>
      </c>
      <c r="T20" s="7">
        <v>30410</v>
      </c>
      <c r="U20" s="7">
        <v>31504</v>
      </c>
    </row>
    <row r="21" spans="2:23">
      <c r="B21" t="s">
        <v>31</v>
      </c>
      <c r="C21" s="7">
        <v>11157</v>
      </c>
      <c r="D21" s="7">
        <v>11906</v>
      </c>
      <c r="E21" s="7">
        <v>12741</v>
      </c>
      <c r="F21" s="7">
        <v>13586</v>
      </c>
      <c r="G21" s="7">
        <v>14514</v>
      </c>
      <c r="H21" s="7">
        <v>15635</v>
      </c>
      <c r="I21" s="7">
        <v>16816</v>
      </c>
      <c r="J21" s="7">
        <v>17959</v>
      </c>
      <c r="K21" s="7">
        <v>18739</v>
      </c>
      <c r="L21" s="7">
        <v>18205</v>
      </c>
      <c r="M21" s="7">
        <v>18257</v>
      </c>
      <c r="N21" s="7">
        <v>18221</v>
      </c>
      <c r="O21" s="7">
        <v>17573</v>
      </c>
      <c r="P21" s="7">
        <v>17481</v>
      </c>
      <c r="Q21" s="7">
        <v>17833</v>
      </c>
      <c r="R21" s="7">
        <v>18564</v>
      </c>
      <c r="S21" s="7">
        <v>19056</v>
      </c>
      <c r="T21" s="7">
        <v>19777</v>
      </c>
      <c r="U21" s="7">
        <v>20488</v>
      </c>
    </row>
    <row r="22" spans="2:23">
      <c r="B22" t="s">
        <v>14</v>
      </c>
      <c r="C22" s="7">
        <v>4890</v>
      </c>
      <c r="D22" s="7">
        <v>5225</v>
      </c>
      <c r="E22" s="7">
        <v>5534</v>
      </c>
      <c r="F22" s="7">
        <v>5994</v>
      </c>
      <c r="G22" s="7">
        <v>6359</v>
      </c>
      <c r="H22" s="7">
        <v>6855</v>
      </c>
      <c r="I22" s="7">
        <v>7420</v>
      </c>
      <c r="J22" s="7">
        <v>7963</v>
      </c>
      <c r="K22" s="7">
        <v>8275</v>
      </c>
      <c r="L22" s="7">
        <v>7950</v>
      </c>
      <c r="M22" s="7">
        <v>8014</v>
      </c>
      <c r="N22" s="7">
        <v>7913</v>
      </c>
      <c r="O22" s="7">
        <v>7655</v>
      </c>
      <c r="P22" s="7">
        <v>7517</v>
      </c>
      <c r="Q22" s="7">
        <v>7635</v>
      </c>
      <c r="R22" s="7">
        <v>7856</v>
      </c>
      <c r="S22" s="7">
        <v>7945</v>
      </c>
      <c r="T22" s="7">
        <v>8182</v>
      </c>
      <c r="U22" s="7">
        <v>8476</v>
      </c>
    </row>
    <row r="23" spans="2:23">
      <c r="B23" t="s">
        <v>33</v>
      </c>
      <c r="C23" s="7">
        <v>62532</v>
      </c>
      <c r="D23" s="7">
        <v>68324</v>
      </c>
      <c r="E23" s="7">
        <v>73247</v>
      </c>
      <c r="F23" s="7">
        <v>78242</v>
      </c>
      <c r="G23" s="7">
        <v>83896</v>
      </c>
      <c r="H23" s="7">
        <v>90535</v>
      </c>
      <c r="I23" s="7">
        <v>98382</v>
      </c>
      <c r="J23" s="7">
        <v>105193</v>
      </c>
      <c r="K23" s="7">
        <v>108508</v>
      </c>
      <c r="L23" s="7">
        <v>102781</v>
      </c>
      <c r="M23" s="7">
        <v>102329</v>
      </c>
      <c r="N23" s="7">
        <v>100665</v>
      </c>
      <c r="O23" s="7">
        <v>96428</v>
      </c>
      <c r="P23" s="7">
        <v>95247</v>
      </c>
      <c r="Q23" s="7">
        <v>97246</v>
      </c>
      <c r="R23" s="7">
        <v>100775</v>
      </c>
      <c r="S23" s="7">
        <v>104188</v>
      </c>
      <c r="T23" s="7">
        <v>108633</v>
      </c>
      <c r="U23" s="7">
        <v>112538</v>
      </c>
    </row>
    <row r="24" spans="2:23">
      <c r="B24" t="s">
        <v>16</v>
      </c>
      <c r="C24" s="7">
        <v>40711</v>
      </c>
      <c r="D24" s="7">
        <v>43591</v>
      </c>
      <c r="E24" s="7">
        <v>46167</v>
      </c>
      <c r="F24" s="7">
        <v>48880</v>
      </c>
      <c r="G24" s="7">
        <v>52131</v>
      </c>
      <c r="H24" s="7">
        <v>56212</v>
      </c>
      <c r="I24" s="7">
        <v>60938</v>
      </c>
      <c r="J24" s="7">
        <v>65092</v>
      </c>
      <c r="K24" s="7">
        <v>67698</v>
      </c>
      <c r="L24" s="7">
        <v>64935</v>
      </c>
      <c r="M24" s="7">
        <v>65680</v>
      </c>
      <c r="N24" s="7">
        <v>65176</v>
      </c>
      <c r="O24" s="7">
        <v>63818</v>
      </c>
      <c r="P24" s="7">
        <v>62648</v>
      </c>
      <c r="Q24" s="7">
        <v>63908</v>
      </c>
      <c r="R24" s="7">
        <v>66482</v>
      </c>
      <c r="S24" s="7">
        <v>68392</v>
      </c>
      <c r="T24" s="7">
        <v>71464</v>
      </c>
      <c r="U24" s="7">
        <v>74033</v>
      </c>
    </row>
    <row r="25" spans="2:23">
      <c r="B25" t="s">
        <v>118</v>
      </c>
      <c r="C25" s="7">
        <v>646250</v>
      </c>
      <c r="D25" s="7">
        <v>699528</v>
      </c>
      <c r="E25" s="7">
        <v>749288</v>
      </c>
      <c r="F25" s="7">
        <v>803472</v>
      </c>
      <c r="G25" s="7">
        <v>861420</v>
      </c>
      <c r="H25" s="7">
        <v>930566</v>
      </c>
      <c r="I25" s="7">
        <v>1007974</v>
      </c>
      <c r="J25" s="7">
        <v>1080807</v>
      </c>
      <c r="K25" s="7">
        <v>1116207</v>
      </c>
      <c r="L25" s="7">
        <v>1079034</v>
      </c>
      <c r="M25" s="7">
        <v>1080912.70269896</v>
      </c>
      <c r="N25" s="7">
        <v>1070413</v>
      </c>
      <c r="O25" s="7">
        <v>1039758</v>
      </c>
      <c r="P25" s="7">
        <v>1025634</v>
      </c>
      <c r="Q25" s="7">
        <v>1037025</v>
      </c>
      <c r="R25" s="7">
        <v>1079998</v>
      </c>
      <c r="S25" s="7">
        <v>1118743</v>
      </c>
      <c r="T25" s="7">
        <v>1166319</v>
      </c>
      <c r="U25" s="7">
        <v>1208248</v>
      </c>
    </row>
    <row r="26" spans="2:23">
      <c r="B26" t="s">
        <v>119</v>
      </c>
      <c r="C26" s="7">
        <f>SUM(C8:C24)-C25</f>
        <v>-2486</v>
      </c>
      <c r="D26" s="7">
        <f t="shared" ref="D26" si="1">SUM(D8:D24)-D25</f>
        <v>-2570</v>
      </c>
      <c r="E26" s="7">
        <f t="shared" ref="E26" si="2">SUM(E8:E24)-E25</f>
        <v>-2664</v>
      </c>
      <c r="F26" s="7">
        <f t="shared" ref="F26:T26" si="3">SUM(F8:F24)-F25</f>
        <v>-2764</v>
      </c>
      <c r="G26" s="7">
        <f t="shared" si="3"/>
        <v>-2994</v>
      </c>
      <c r="H26" s="7">
        <f t="shared" si="3"/>
        <v>-3207</v>
      </c>
      <c r="I26" s="7">
        <f t="shared" si="3"/>
        <v>-3499</v>
      </c>
      <c r="J26" s="7">
        <f t="shared" si="3"/>
        <v>-3660</v>
      </c>
      <c r="K26" s="7">
        <f t="shared" si="3"/>
        <v>-3794</v>
      </c>
      <c r="L26" s="7">
        <f t="shared" si="3"/>
        <v>-3786</v>
      </c>
      <c r="M26" s="7">
        <f t="shared" si="3"/>
        <v>-3866.702698959969</v>
      </c>
      <c r="N26" s="7">
        <f t="shared" si="3"/>
        <v>-4122</v>
      </c>
      <c r="O26" s="7">
        <f t="shared" si="3"/>
        <v>-3765</v>
      </c>
      <c r="P26" s="7">
        <f t="shared" si="3"/>
        <v>-3845</v>
      </c>
      <c r="Q26" s="7">
        <f t="shared" si="3"/>
        <v>-3796</v>
      </c>
      <c r="R26" s="7">
        <f t="shared" si="3"/>
        <v>-3924</v>
      </c>
      <c r="S26" s="7">
        <f t="shared" si="3"/>
        <v>-3919</v>
      </c>
      <c r="T26" s="7">
        <f t="shared" si="3"/>
        <v>-3964</v>
      </c>
      <c r="U26" s="7">
        <f t="shared" ref="U26" si="4">SUM(U8:U24)-U25</f>
        <v>-4106</v>
      </c>
      <c r="W26" t="s">
        <v>157</v>
      </c>
    </row>
    <row r="28" spans="2:23">
      <c r="B28" t="s">
        <v>122</v>
      </c>
    </row>
    <row r="29" spans="2:23">
      <c r="C29" s="5">
        <v>2000</v>
      </c>
      <c r="D29" s="5">
        <v>2001</v>
      </c>
      <c r="E29" s="5">
        <v>2002</v>
      </c>
      <c r="F29" s="5">
        <v>2003</v>
      </c>
      <c r="G29" s="5">
        <v>2004</v>
      </c>
      <c r="H29" s="5">
        <v>2005</v>
      </c>
      <c r="I29" s="5">
        <v>2006</v>
      </c>
      <c r="J29" s="5">
        <v>2007</v>
      </c>
      <c r="K29" s="5">
        <v>2008</v>
      </c>
      <c r="L29" s="5">
        <v>2009</v>
      </c>
      <c r="M29" s="5">
        <v>2010</v>
      </c>
      <c r="N29" s="5">
        <v>2011</v>
      </c>
      <c r="O29" s="5">
        <v>2012</v>
      </c>
      <c r="P29" s="5">
        <v>2013</v>
      </c>
      <c r="Q29" s="5">
        <v>2014</v>
      </c>
      <c r="R29" s="5">
        <v>2015</v>
      </c>
      <c r="S29" s="5">
        <v>2016</v>
      </c>
      <c r="T29" s="5">
        <v>2017</v>
      </c>
      <c r="U29" s="5">
        <f>T29+1</f>
        <v>2018</v>
      </c>
    </row>
    <row r="30" spans="2:23">
      <c r="B30" t="s">
        <v>123</v>
      </c>
      <c r="C30" s="10"/>
      <c r="D30" s="10"/>
      <c r="E30" s="10"/>
      <c r="F30" s="10">
        <v>0.8384883764109029</v>
      </c>
      <c r="G30" s="10">
        <v>0.87136773473775375</v>
      </c>
      <c r="H30" s="10">
        <v>0.90752473997384697</v>
      </c>
      <c r="I30" s="10">
        <v>0.94362786218242056</v>
      </c>
      <c r="J30" s="10">
        <v>0.97506185570611825</v>
      </c>
      <c r="K30" s="10">
        <v>0.99588376463949713</v>
      </c>
      <c r="L30" s="10">
        <v>0.99839860861198826</v>
      </c>
      <c r="M30" s="10">
        <v>1</v>
      </c>
      <c r="N30" s="10">
        <v>1.0002766750028744</v>
      </c>
      <c r="O30" s="10">
        <v>1.0009350835547139</v>
      </c>
      <c r="P30" s="10">
        <v>1.0044716032501215</v>
      </c>
      <c r="Q30" s="10">
        <v>1.0018032329630493</v>
      </c>
      <c r="R30" s="10">
        <v>1.0066275752062446</v>
      </c>
      <c r="S30" s="10">
        <v>1.0106766518206871</v>
      </c>
      <c r="T30" s="23">
        <v>1.0231742102061721</v>
      </c>
      <c r="U30">
        <v>1.033280019062055</v>
      </c>
    </row>
    <row r="32" spans="2:23">
      <c r="B32" t="s">
        <v>124</v>
      </c>
    </row>
    <row r="33" spans="2:21">
      <c r="B33" s="5"/>
      <c r="C33" s="5">
        <v>2000</v>
      </c>
      <c r="D33" s="5">
        <f>C33+1</f>
        <v>2001</v>
      </c>
      <c r="E33" s="5">
        <f t="shared" ref="E33:T33" si="5">D33+1</f>
        <v>2002</v>
      </c>
      <c r="F33" s="5">
        <f t="shared" si="5"/>
        <v>2003</v>
      </c>
      <c r="G33" s="5">
        <f t="shared" si="5"/>
        <v>2004</v>
      </c>
      <c r="H33" s="5">
        <f t="shared" si="5"/>
        <v>2005</v>
      </c>
      <c r="I33" s="5">
        <f t="shared" si="5"/>
        <v>2006</v>
      </c>
      <c r="J33" s="5">
        <f t="shared" si="5"/>
        <v>2007</v>
      </c>
      <c r="K33" s="5">
        <f t="shared" si="5"/>
        <v>2008</v>
      </c>
      <c r="L33" s="5">
        <f t="shared" si="5"/>
        <v>2009</v>
      </c>
      <c r="M33" s="5">
        <f t="shared" si="5"/>
        <v>2010</v>
      </c>
      <c r="N33" s="5">
        <f t="shared" si="5"/>
        <v>2011</v>
      </c>
      <c r="O33" s="5">
        <f t="shared" si="5"/>
        <v>2012</v>
      </c>
      <c r="P33" s="5">
        <f t="shared" si="5"/>
        <v>2013</v>
      </c>
      <c r="Q33" s="5">
        <f t="shared" si="5"/>
        <v>2014</v>
      </c>
      <c r="R33" s="5">
        <f t="shared" si="5"/>
        <v>2015</v>
      </c>
      <c r="S33" s="5">
        <f t="shared" si="5"/>
        <v>2016</v>
      </c>
      <c r="T33" s="5">
        <f t="shared" si="5"/>
        <v>2017</v>
      </c>
      <c r="U33" s="5">
        <f>T33+1</f>
        <v>2018</v>
      </c>
    </row>
    <row r="34" spans="2:21">
      <c r="B34" t="s">
        <v>0</v>
      </c>
      <c r="C34" s="7"/>
      <c r="D34" s="7"/>
      <c r="F34" s="7">
        <v>7606848</v>
      </c>
      <c r="G34" s="7">
        <v>7687518</v>
      </c>
      <c r="H34" s="7">
        <v>7849799</v>
      </c>
      <c r="I34" s="7">
        <v>7975672</v>
      </c>
      <c r="J34" s="7">
        <v>8059461</v>
      </c>
      <c r="K34" s="7">
        <v>8202220</v>
      </c>
      <c r="L34" s="7">
        <v>8302923</v>
      </c>
      <c r="M34" s="7">
        <v>8370975</v>
      </c>
      <c r="N34" s="7">
        <v>8424102</v>
      </c>
      <c r="O34" s="7">
        <v>8449985</v>
      </c>
      <c r="P34" s="7">
        <v>8440300</v>
      </c>
      <c r="Q34" s="7">
        <v>8402305</v>
      </c>
      <c r="R34" s="7">
        <v>8399043</v>
      </c>
      <c r="S34" s="7">
        <v>8388107</v>
      </c>
      <c r="T34" s="7">
        <v>8379820</v>
      </c>
      <c r="U34" s="7">
        <v>8384408</v>
      </c>
    </row>
    <row r="35" spans="2:21">
      <c r="B35" t="s">
        <v>1</v>
      </c>
      <c r="C35" s="7"/>
      <c r="D35" s="7"/>
      <c r="F35" s="7">
        <v>1230090</v>
      </c>
      <c r="G35" s="7">
        <v>1249584</v>
      </c>
      <c r="H35" s="7">
        <v>1269027</v>
      </c>
      <c r="I35" s="7">
        <v>1277471</v>
      </c>
      <c r="J35" s="7">
        <v>1296655</v>
      </c>
      <c r="K35" s="7">
        <v>1326918</v>
      </c>
      <c r="L35" s="7">
        <v>1345473</v>
      </c>
      <c r="M35" s="7">
        <v>1347095</v>
      </c>
      <c r="N35" s="7">
        <v>1346293</v>
      </c>
      <c r="O35" s="7">
        <v>1349467</v>
      </c>
      <c r="P35" s="7">
        <v>1347150</v>
      </c>
      <c r="Q35" s="7">
        <v>1325385</v>
      </c>
      <c r="R35" s="7">
        <v>1317847</v>
      </c>
      <c r="S35" s="7">
        <v>1308563</v>
      </c>
      <c r="T35" s="7">
        <v>1308750</v>
      </c>
      <c r="U35" s="7">
        <v>1308728</v>
      </c>
    </row>
    <row r="36" spans="2:21">
      <c r="B36" t="s">
        <v>2</v>
      </c>
      <c r="C36" s="7"/>
      <c r="D36" s="7"/>
      <c r="F36" s="7">
        <v>1075381</v>
      </c>
      <c r="G36" s="7">
        <v>1073761</v>
      </c>
      <c r="H36" s="7">
        <v>1076635</v>
      </c>
      <c r="I36" s="7">
        <v>1076896</v>
      </c>
      <c r="J36" s="7">
        <v>1074862</v>
      </c>
      <c r="K36" s="7">
        <v>1080138</v>
      </c>
      <c r="L36" s="7">
        <v>1085289</v>
      </c>
      <c r="M36" s="7">
        <v>1084341</v>
      </c>
      <c r="N36" s="7">
        <v>1081487</v>
      </c>
      <c r="O36" s="7">
        <v>1077360</v>
      </c>
      <c r="P36" s="7">
        <v>1068165</v>
      </c>
      <c r="Q36" s="7">
        <v>1061756</v>
      </c>
      <c r="R36" s="7">
        <v>1051229</v>
      </c>
      <c r="S36" s="7">
        <v>1042608</v>
      </c>
      <c r="T36" s="7">
        <v>1034960</v>
      </c>
      <c r="U36" s="7">
        <v>1028244</v>
      </c>
    </row>
    <row r="37" spans="2:21">
      <c r="B37" t="s">
        <v>3</v>
      </c>
      <c r="C37" s="7"/>
      <c r="D37" s="7"/>
      <c r="F37" s="7">
        <v>947361</v>
      </c>
      <c r="G37" s="7">
        <v>955045</v>
      </c>
      <c r="H37" s="7">
        <v>983131</v>
      </c>
      <c r="I37" s="7">
        <v>1001062</v>
      </c>
      <c r="J37" s="7">
        <v>1030650</v>
      </c>
      <c r="K37" s="7">
        <v>1072844</v>
      </c>
      <c r="L37" s="7">
        <v>1095426</v>
      </c>
      <c r="M37" s="7">
        <v>1106049</v>
      </c>
      <c r="N37" s="7">
        <v>1113114</v>
      </c>
      <c r="O37" s="7">
        <v>1119439</v>
      </c>
      <c r="P37" s="7">
        <v>1111674</v>
      </c>
      <c r="Q37" s="7">
        <v>1103442</v>
      </c>
      <c r="R37" s="7">
        <v>1104479</v>
      </c>
      <c r="S37" s="7">
        <v>1107220</v>
      </c>
      <c r="T37" s="7">
        <v>1115999</v>
      </c>
      <c r="U37" s="7">
        <v>1128908</v>
      </c>
    </row>
    <row r="38" spans="2:21">
      <c r="B38" t="s">
        <v>4</v>
      </c>
      <c r="C38" s="7"/>
      <c r="D38" s="7"/>
      <c r="F38" s="7">
        <v>1894868</v>
      </c>
      <c r="G38" s="7">
        <v>1915540</v>
      </c>
      <c r="H38" s="7">
        <v>1968280</v>
      </c>
      <c r="I38" s="7">
        <v>1995833</v>
      </c>
      <c r="J38" s="7">
        <v>2025951</v>
      </c>
      <c r="K38" s="7">
        <v>2075968</v>
      </c>
      <c r="L38" s="7">
        <v>2103992</v>
      </c>
      <c r="M38" s="7">
        <v>2118519</v>
      </c>
      <c r="N38" s="7">
        <v>2126769</v>
      </c>
      <c r="O38" s="7">
        <v>2118344</v>
      </c>
      <c r="P38" s="7">
        <v>2118679</v>
      </c>
      <c r="Q38" s="7">
        <v>2104815</v>
      </c>
      <c r="R38" s="7">
        <v>2100306</v>
      </c>
      <c r="S38" s="7">
        <v>2101924</v>
      </c>
      <c r="T38" s="7">
        <v>2108121</v>
      </c>
      <c r="U38" s="7">
        <v>2127685</v>
      </c>
    </row>
    <row r="39" spans="2:21">
      <c r="B39" t="s">
        <v>5</v>
      </c>
      <c r="C39" s="7"/>
      <c r="D39" s="7"/>
      <c r="F39" s="7">
        <v>549690</v>
      </c>
      <c r="G39" s="7">
        <v>554784</v>
      </c>
      <c r="H39" s="7">
        <v>562309</v>
      </c>
      <c r="I39" s="7">
        <v>568091</v>
      </c>
      <c r="J39" s="7">
        <v>572824</v>
      </c>
      <c r="K39" s="7">
        <v>582138</v>
      </c>
      <c r="L39" s="7">
        <v>589235</v>
      </c>
      <c r="M39" s="7">
        <v>592250</v>
      </c>
      <c r="N39" s="7">
        <v>593121</v>
      </c>
      <c r="O39" s="7">
        <v>593861</v>
      </c>
      <c r="P39" s="7">
        <v>591888</v>
      </c>
      <c r="Q39" s="7">
        <v>588656</v>
      </c>
      <c r="R39" s="7">
        <v>585179</v>
      </c>
      <c r="S39" s="7">
        <v>582206</v>
      </c>
      <c r="T39" s="7">
        <v>580295</v>
      </c>
      <c r="U39" s="7">
        <v>580229</v>
      </c>
    </row>
    <row r="40" spans="2:21">
      <c r="B40" t="s">
        <v>6</v>
      </c>
      <c r="C40" s="7"/>
      <c r="D40" s="7"/>
      <c r="F40" s="7">
        <v>1815781</v>
      </c>
      <c r="G40" s="7">
        <v>1848881</v>
      </c>
      <c r="H40" s="7">
        <v>1894667</v>
      </c>
      <c r="I40" s="7">
        <v>1932261</v>
      </c>
      <c r="J40" s="7">
        <v>1977304</v>
      </c>
      <c r="K40" s="7">
        <v>2043100</v>
      </c>
      <c r="L40" s="7">
        <v>2081313</v>
      </c>
      <c r="M40" s="7">
        <v>2098373</v>
      </c>
      <c r="N40" s="7">
        <v>2115334</v>
      </c>
      <c r="O40" s="7">
        <v>2121888</v>
      </c>
      <c r="P40" s="7">
        <v>2100998</v>
      </c>
      <c r="Q40" s="7">
        <v>2078611</v>
      </c>
      <c r="R40" s="7">
        <v>2059191</v>
      </c>
      <c r="S40" s="7">
        <v>2041631</v>
      </c>
      <c r="T40" s="7">
        <v>2031479</v>
      </c>
      <c r="U40" s="7">
        <v>2026807</v>
      </c>
    </row>
    <row r="41" spans="2:21">
      <c r="B41" t="s">
        <v>7</v>
      </c>
      <c r="C41" s="7"/>
      <c r="D41" s="7"/>
      <c r="F41" s="7">
        <v>2487646</v>
      </c>
      <c r="G41" s="7">
        <v>2493918</v>
      </c>
      <c r="H41" s="7">
        <v>2510849</v>
      </c>
      <c r="I41" s="7">
        <v>2523020</v>
      </c>
      <c r="J41" s="7">
        <v>2528417</v>
      </c>
      <c r="K41" s="7">
        <v>2557330</v>
      </c>
      <c r="L41" s="7">
        <v>2563521</v>
      </c>
      <c r="M41" s="7">
        <v>2559515</v>
      </c>
      <c r="N41" s="7">
        <v>2558463</v>
      </c>
      <c r="O41" s="7">
        <v>2546078</v>
      </c>
      <c r="P41" s="7">
        <v>2519875</v>
      </c>
      <c r="Q41" s="7">
        <v>2494790</v>
      </c>
      <c r="R41" s="7">
        <v>2472052</v>
      </c>
      <c r="S41" s="7">
        <v>2447519</v>
      </c>
      <c r="T41" s="7">
        <v>2425801</v>
      </c>
      <c r="U41" s="7">
        <v>2409164</v>
      </c>
    </row>
    <row r="42" spans="2:21">
      <c r="B42" t="s">
        <v>8</v>
      </c>
      <c r="C42" s="7"/>
      <c r="D42" s="7"/>
      <c r="F42" s="7">
        <v>6704146</v>
      </c>
      <c r="G42" s="7">
        <v>6813319</v>
      </c>
      <c r="H42" s="7">
        <v>6995206</v>
      </c>
      <c r="I42" s="7">
        <v>7134697</v>
      </c>
      <c r="J42" s="7">
        <v>7210508</v>
      </c>
      <c r="K42" s="7">
        <v>7364078</v>
      </c>
      <c r="L42" s="7">
        <v>7475420</v>
      </c>
      <c r="M42" s="7">
        <v>7512381</v>
      </c>
      <c r="N42" s="7">
        <v>7539618</v>
      </c>
      <c r="O42" s="7">
        <v>7570908</v>
      </c>
      <c r="P42" s="7">
        <v>7553650</v>
      </c>
      <c r="Q42" s="7">
        <v>7518903</v>
      </c>
      <c r="R42" s="7">
        <v>7508106</v>
      </c>
      <c r="S42" s="7">
        <v>7522596</v>
      </c>
      <c r="T42" s="7">
        <v>7555830</v>
      </c>
      <c r="U42" s="7">
        <v>7600065</v>
      </c>
    </row>
    <row r="43" spans="2:21">
      <c r="B43" t="s">
        <v>9</v>
      </c>
      <c r="C43" s="7"/>
      <c r="D43" s="7"/>
      <c r="F43" s="7">
        <v>1073904</v>
      </c>
      <c r="G43" s="7">
        <v>1075286</v>
      </c>
      <c r="H43" s="7">
        <v>1083879</v>
      </c>
      <c r="I43" s="7">
        <v>1086373</v>
      </c>
      <c r="J43" s="7">
        <v>1089990</v>
      </c>
      <c r="K43" s="7">
        <v>1097744</v>
      </c>
      <c r="L43" s="7">
        <v>1102410</v>
      </c>
      <c r="M43" s="7">
        <v>1107220</v>
      </c>
      <c r="N43" s="7">
        <v>1109367</v>
      </c>
      <c r="O43" s="7">
        <v>1108130</v>
      </c>
      <c r="P43" s="7">
        <v>1104004</v>
      </c>
      <c r="Q43" s="7">
        <v>1099632</v>
      </c>
      <c r="R43" s="7">
        <v>1092997</v>
      </c>
      <c r="S43" s="7">
        <v>1087778</v>
      </c>
      <c r="T43" s="7">
        <v>1079920</v>
      </c>
      <c r="U43" s="7">
        <v>1072863</v>
      </c>
    </row>
    <row r="44" spans="2:21">
      <c r="B44" t="s">
        <v>10</v>
      </c>
      <c r="C44" s="7"/>
      <c r="D44" s="7"/>
      <c r="F44" s="7">
        <v>2751094</v>
      </c>
      <c r="G44" s="7">
        <v>2750985</v>
      </c>
      <c r="H44" s="7">
        <v>2762198</v>
      </c>
      <c r="I44" s="7">
        <v>2767524</v>
      </c>
      <c r="J44" s="7">
        <v>2772533</v>
      </c>
      <c r="K44" s="7">
        <v>2784169</v>
      </c>
      <c r="L44" s="7">
        <v>2796089</v>
      </c>
      <c r="M44" s="7">
        <v>2797653</v>
      </c>
      <c r="N44" s="7">
        <v>2795422</v>
      </c>
      <c r="O44" s="7">
        <v>2781498</v>
      </c>
      <c r="P44" s="7">
        <v>2765940</v>
      </c>
      <c r="Q44" s="7">
        <v>2748695</v>
      </c>
      <c r="R44" s="7">
        <v>2732347</v>
      </c>
      <c r="S44" s="7">
        <v>2718525</v>
      </c>
      <c r="T44" s="7">
        <v>2708339</v>
      </c>
      <c r="U44" s="7">
        <v>2701743</v>
      </c>
    </row>
    <row r="45" spans="2:21">
      <c r="B45" t="s">
        <v>32</v>
      </c>
      <c r="C45" s="7"/>
      <c r="D45" s="7"/>
      <c r="F45" s="7">
        <v>5718942</v>
      </c>
      <c r="G45" s="7">
        <v>5804829</v>
      </c>
      <c r="H45" s="7">
        <v>5964143</v>
      </c>
      <c r="I45" s="7">
        <v>6008183</v>
      </c>
      <c r="J45" s="7">
        <v>6081689</v>
      </c>
      <c r="K45" s="7">
        <v>6271638</v>
      </c>
      <c r="L45" s="7">
        <v>6386932</v>
      </c>
      <c r="M45" s="7">
        <v>6458684</v>
      </c>
      <c r="N45" s="7">
        <v>6489680</v>
      </c>
      <c r="O45" s="7">
        <v>6498560</v>
      </c>
      <c r="P45" s="7">
        <v>6495551</v>
      </c>
      <c r="Q45" s="7">
        <v>6454440</v>
      </c>
      <c r="R45" s="7">
        <v>6436996</v>
      </c>
      <c r="S45" s="7">
        <v>6466996</v>
      </c>
      <c r="T45" s="7">
        <v>6507184</v>
      </c>
      <c r="U45" s="7">
        <v>6578079</v>
      </c>
    </row>
    <row r="46" spans="2:21">
      <c r="B46" t="s">
        <v>35</v>
      </c>
      <c r="C46" s="7"/>
      <c r="D46" s="7"/>
      <c r="F46" s="7">
        <v>1269230</v>
      </c>
      <c r="G46" s="7">
        <v>1294694</v>
      </c>
      <c r="H46" s="7">
        <v>1335792</v>
      </c>
      <c r="I46" s="7">
        <v>1370306</v>
      </c>
      <c r="J46" s="7">
        <v>1392117</v>
      </c>
      <c r="K46" s="7">
        <v>1426109</v>
      </c>
      <c r="L46" s="7">
        <v>1446520</v>
      </c>
      <c r="M46" s="7">
        <v>1461979</v>
      </c>
      <c r="N46" s="7">
        <v>1470069</v>
      </c>
      <c r="O46" s="7">
        <v>1474449</v>
      </c>
      <c r="P46" s="7">
        <v>1472049</v>
      </c>
      <c r="Q46" s="7">
        <v>1466818</v>
      </c>
      <c r="R46" s="7">
        <v>1467288</v>
      </c>
      <c r="S46" s="7">
        <v>1464847</v>
      </c>
      <c r="T46" s="7">
        <v>1470273</v>
      </c>
      <c r="U46" s="7">
        <v>1478509</v>
      </c>
    </row>
    <row r="47" spans="2:21">
      <c r="B47" t="s">
        <v>31</v>
      </c>
      <c r="C47" s="7"/>
      <c r="D47" s="7"/>
      <c r="F47" s="7">
        <v>578210</v>
      </c>
      <c r="G47" s="7">
        <v>584734</v>
      </c>
      <c r="H47" s="7">
        <v>593472</v>
      </c>
      <c r="I47" s="7">
        <v>601874</v>
      </c>
      <c r="J47" s="7">
        <v>605876</v>
      </c>
      <c r="K47" s="7">
        <v>620377</v>
      </c>
      <c r="L47" s="7">
        <v>630578</v>
      </c>
      <c r="M47" s="7">
        <v>636924</v>
      </c>
      <c r="N47" s="7">
        <v>642051</v>
      </c>
      <c r="O47" s="7">
        <v>644566</v>
      </c>
      <c r="P47" s="7">
        <v>644477</v>
      </c>
      <c r="Q47" s="7">
        <v>640790</v>
      </c>
      <c r="R47" s="7">
        <v>640476</v>
      </c>
      <c r="S47" s="7">
        <v>640647</v>
      </c>
      <c r="T47" s="7">
        <v>643234</v>
      </c>
      <c r="U47" s="7">
        <v>647554</v>
      </c>
    </row>
    <row r="48" spans="2:21">
      <c r="B48" t="s">
        <v>14</v>
      </c>
      <c r="C48" s="7"/>
      <c r="D48" s="7"/>
      <c r="F48" s="7">
        <v>287390</v>
      </c>
      <c r="G48" s="7">
        <v>293553</v>
      </c>
      <c r="H48" s="7">
        <v>301084</v>
      </c>
      <c r="I48" s="7">
        <v>306377</v>
      </c>
      <c r="J48" s="7">
        <v>308968</v>
      </c>
      <c r="K48" s="7">
        <v>317501</v>
      </c>
      <c r="L48" s="7">
        <v>321702</v>
      </c>
      <c r="M48" s="7">
        <v>322415</v>
      </c>
      <c r="N48" s="7">
        <v>322955</v>
      </c>
      <c r="O48" s="7">
        <v>323609</v>
      </c>
      <c r="P48" s="7">
        <v>322027</v>
      </c>
      <c r="Q48" s="7">
        <v>319002</v>
      </c>
      <c r="R48" s="7">
        <v>317053</v>
      </c>
      <c r="S48" s="7">
        <v>315794</v>
      </c>
      <c r="T48" s="7">
        <v>315381</v>
      </c>
      <c r="U48" s="7">
        <v>315675</v>
      </c>
    </row>
    <row r="49" spans="2:21">
      <c r="B49" t="s">
        <v>33</v>
      </c>
      <c r="C49" s="7"/>
      <c r="D49" s="7"/>
      <c r="F49" s="7">
        <v>4470885</v>
      </c>
      <c r="G49" s="7">
        <v>4543304</v>
      </c>
      <c r="H49" s="7">
        <v>4692449</v>
      </c>
      <c r="I49" s="7">
        <v>4806908</v>
      </c>
      <c r="J49" s="7">
        <v>4885029</v>
      </c>
      <c r="K49" s="7">
        <v>5029601</v>
      </c>
      <c r="L49" s="7">
        <v>5094675</v>
      </c>
      <c r="M49" s="7">
        <v>5111706</v>
      </c>
      <c r="N49" s="7">
        <v>5117190</v>
      </c>
      <c r="O49" s="7">
        <v>5129266</v>
      </c>
      <c r="P49" s="7">
        <v>5113815</v>
      </c>
      <c r="Q49" s="7">
        <v>5004844</v>
      </c>
      <c r="R49" s="7">
        <v>4980689</v>
      </c>
      <c r="S49" s="7">
        <v>4959968</v>
      </c>
      <c r="T49" s="7">
        <v>4941509</v>
      </c>
      <c r="U49" s="7">
        <v>4963703</v>
      </c>
    </row>
    <row r="50" spans="2:21">
      <c r="B50" t="s">
        <v>16</v>
      </c>
      <c r="C50" s="7"/>
      <c r="D50" s="7"/>
      <c r="F50" s="7">
        <v>2112204</v>
      </c>
      <c r="G50" s="7">
        <v>2115279</v>
      </c>
      <c r="H50" s="7">
        <v>2124846</v>
      </c>
      <c r="I50" s="7">
        <v>2133684</v>
      </c>
      <c r="J50" s="7">
        <v>2141860</v>
      </c>
      <c r="K50" s="7">
        <v>2157112</v>
      </c>
      <c r="L50" s="7">
        <v>2172175</v>
      </c>
      <c r="M50" s="7">
        <v>2178339</v>
      </c>
      <c r="N50" s="7">
        <v>2184606</v>
      </c>
      <c r="O50" s="7">
        <v>2193093</v>
      </c>
      <c r="P50" s="7">
        <v>2191682</v>
      </c>
      <c r="Q50" s="7">
        <v>2188985</v>
      </c>
      <c r="R50" s="7">
        <v>2189257</v>
      </c>
      <c r="S50" s="7">
        <v>2189534</v>
      </c>
      <c r="T50" s="7">
        <v>2194158</v>
      </c>
      <c r="U50" s="7">
        <v>2199088</v>
      </c>
    </row>
    <row r="51" spans="2:21">
      <c r="B51" t="s">
        <v>34</v>
      </c>
      <c r="C51" s="7"/>
      <c r="D51" s="7"/>
      <c r="E51" s="7"/>
      <c r="F51" s="7">
        <f>SUM(F34:F50)</f>
        <v>42573670</v>
      </c>
      <c r="G51" s="7">
        <f t="shared" ref="G51:U51" si="6">SUM(G34:G50)</f>
        <v>43055014</v>
      </c>
      <c r="H51" s="7">
        <f t="shared" si="6"/>
        <v>43967766</v>
      </c>
      <c r="I51" s="7">
        <f t="shared" si="6"/>
        <v>44566232</v>
      </c>
      <c r="J51" s="7">
        <f t="shared" si="6"/>
        <v>45054694</v>
      </c>
      <c r="K51" s="7">
        <f t="shared" si="6"/>
        <v>46008985</v>
      </c>
      <c r="L51" s="7">
        <f t="shared" si="6"/>
        <v>46593673</v>
      </c>
      <c r="M51" s="7">
        <f t="shared" si="6"/>
        <v>46864418</v>
      </c>
      <c r="N51" s="7">
        <f t="shared" si="6"/>
        <v>47029641</v>
      </c>
      <c r="O51" s="7">
        <f t="shared" si="6"/>
        <v>47100501</v>
      </c>
      <c r="P51" s="7">
        <f t="shared" si="6"/>
        <v>46961924</v>
      </c>
      <c r="Q51" s="7">
        <f t="shared" si="6"/>
        <v>46601869</v>
      </c>
      <c r="R51" s="7">
        <f t="shared" si="6"/>
        <v>46454535</v>
      </c>
      <c r="S51" s="7">
        <f t="shared" si="6"/>
        <v>46386463</v>
      </c>
      <c r="T51" s="7">
        <f t="shared" si="6"/>
        <v>46401053</v>
      </c>
      <c r="U51" s="7">
        <f t="shared" si="6"/>
        <v>46551452</v>
      </c>
    </row>
    <row r="54" spans="2:21">
      <c r="B54" t="s">
        <v>154</v>
      </c>
    </row>
    <row r="55" spans="2:21">
      <c r="C55" s="5">
        <v>2000</v>
      </c>
      <c r="D55" s="5">
        <f>C55+1</f>
        <v>2001</v>
      </c>
      <c r="E55" s="5">
        <f t="shared" ref="E55" si="7">D55+1</f>
        <v>2002</v>
      </c>
      <c r="F55" s="5">
        <f t="shared" ref="F55" si="8">E55+1</f>
        <v>2003</v>
      </c>
      <c r="G55" s="5">
        <f t="shared" ref="G55" si="9">F55+1</f>
        <v>2004</v>
      </c>
      <c r="H55" s="5">
        <f t="shared" ref="H55" si="10">G55+1</f>
        <v>2005</v>
      </c>
      <c r="I55" s="5">
        <f t="shared" ref="I55" si="11">H55+1</f>
        <v>2006</v>
      </c>
      <c r="J55" s="5">
        <f t="shared" ref="J55" si="12">I55+1</f>
        <v>2007</v>
      </c>
      <c r="K55" s="5">
        <f t="shared" ref="K55" si="13">J55+1</f>
        <v>2008</v>
      </c>
      <c r="L55" s="5">
        <f t="shared" ref="L55" si="14">K55+1</f>
        <v>2009</v>
      </c>
      <c r="M55" s="5">
        <f t="shared" ref="M55" si="15">L55+1</f>
        <v>2010</v>
      </c>
      <c r="N55" s="5">
        <f t="shared" ref="N55" si="16">M55+1</f>
        <v>2011</v>
      </c>
      <c r="O55" s="5">
        <f t="shared" ref="O55" si="17">N55+1</f>
        <v>2012</v>
      </c>
      <c r="P55" s="5">
        <f t="shared" ref="P55" si="18">O55+1</f>
        <v>2013</v>
      </c>
      <c r="Q55" s="5">
        <f t="shared" ref="Q55" si="19">P55+1</f>
        <v>2014</v>
      </c>
      <c r="R55" s="5">
        <f t="shared" ref="R55" si="20">Q55+1</f>
        <v>2015</v>
      </c>
      <c r="S55" s="5">
        <f t="shared" ref="S55:U55" si="21">R55+1</f>
        <v>2016</v>
      </c>
      <c r="T55" s="5">
        <f t="shared" si="21"/>
        <v>2017</v>
      </c>
      <c r="U55" s="5">
        <f t="shared" si="21"/>
        <v>2018</v>
      </c>
    </row>
    <row r="56" spans="2:21">
      <c r="B56" t="s">
        <v>0</v>
      </c>
      <c r="E56" s="7"/>
      <c r="F56" s="7">
        <f>empleos!F57*1000000/'otras variables'!F34</f>
        <v>51.138132377562954</v>
      </c>
      <c r="G56" s="7">
        <f>empleos!G57*1000000/'otras variables'!G34</f>
        <v>46.438915655221884</v>
      </c>
      <c r="H56" s="7">
        <f>empleos!H57*1000000/'otras variables'!H34</f>
        <v>43.058427355910645</v>
      </c>
      <c r="I56" s="7">
        <f>empleos!I57*1000000/'otras variables'!I34</f>
        <v>41.50120516490648</v>
      </c>
      <c r="J56" s="7">
        <f>empleos!J57*1000000/'otras variables'!J34</f>
        <v>43.923532851638591</v>
      </c>
      <c r="K56" s="7">
        <f>empleos!K57*1000000/'otras variables'!K34</f>
        <v>39.867255450353682</v>
      </c>
      <c r="L56" s="7">
        <f>empleos!L57*1000000/'otras variables'!L34</f>
        <v>42.394708465922179</v>
      </c>
      <c r="M56" s="7">
        <f>empleos!M57*1000000/'otras variables'!M34</f>
        <v>49.814985709549966</v>
      </c>
      <c r="N56" s="7">
        <f>empleos!N57*1000000/'otras variables'!N34</f>
        <v>67.188170323673674</v>
      </c>
      <c r="O56" s="7">
        <f>empleos!O57*1000000/'otras variables'!O34</f>
        <v>77.633273905219951</v>
      </c>
      <c r="P56" s="7">
        <f>empleos!P57*1000000/'otras variables'!P34</f>
        <v>108.52694809426205</v>
      </c>
      <c r="Q56" s="7">
        <f>empleos!Q57*1000000/'otras variables'!Q34</f>
        <v>115.20648203082368</v>
      </c>
      <c r="R56" s="7">
        <f>empleos!R57*1000000/'otras variables'!R34</f>
        <v>48.576962875413308</v>
      </c>
      <c r="S56" s="7">
        <f>empleos!S57*1000000/'otras variables'!S34</f>
        <v>50.309324857205567</v>
      </c>
      <c r="T56" s="7">
        <f>empleos!T57*1000000/'otras variables'!T34</f>
        <v>53.103765952013291</v>
      </c>
      <c r="U56" s="7">
        <f>empleos!U57*1000000/'otras variables'!U34</f>
        <v>58.561081474088567</v>
      </c>
    </row>
    <row r="57" spans="2:21">
      <c r="B57" t="s">
        <v>1</v>
      </c>
      <c r="E57" s="7"/>
      <c r="F57" s="7">
        <f>empleos!F58*1000000/'otras variables'!F35</f>
        <v>36.582689071531348</v>
      </c>
      <c r="G57" s="7">
        <f>empleos!G58*1000000/'otras variables'!G35</f>
        <v>36.011984788537625</v>
      </c>
      <c r="H57" s="7">
        <f>empleos!H58*1000000/'otras variables'!H35</f>
        <v>37.036249031738492</v>
      </c>
      <c r="I57" s="7">
        <f>empleos!I58*1000000/'otras variables'!I35</f>
        <v>36.008645206035986</v>
      </c>
      <c r="J57" s="7">
        <f>empleos!J58*1000000/'otras variables'!J35</f>
        <v>40.103188589100419</v>
      </c>
      <c r="K57" s="7">
        <f>empleos!K58*1000000/'otras variables'!K35</f>
        <v>39.188555735923394</v>
      </c>
      <c r="L57" s="7">
        <f>empleos!L58*1000000/'otras variables'!L35</f>
        <v>41.621050738290549</v>
      </c>
      <c r="M57" s="7">
        <f>empleos!M58*1000000/'otras variables'!M35</f>
        <v>55.675360683544959</v>
      </c>
      <c r="N57" s="7">
        <f>empleos!N58*1000000/'otras variables'!N35</f>
        <v>85.419741467867695</v>
      </c>
      <c r="O57" s="7">
        <f>empleos!O58*1000000/'otras variables'!O35</f>
        <v>99.298463763841582</v>
      </c>
      <c r="P57" s="7">
        <f>empleos!P58*1000000/'otras variables'!P35</f>
        <v>172.21541773373417</v>
      </c>
      <c r="Q57" s="7">
        <f>empleos!Q58*1000000/'otras variables'!Q35</f>
        <v>178.06146893166891</v>
      </c>
      <c r="R57" s="7">
        <f>empleos!R58*1000000/'otras variables'!R35</f>
        <v>146.45099165532872</v>
      </c>
      <c r="S57" s="7">
        <f>empleos!S58*1000000/'otras variables'!S35</f>
        <v>123.03572697684406</v>
      </c>
      <c r="T57" s="7">
        <f>empleos!T58*1000000/'otras variables'!T35</f>
        <v>120.7258834765998</v>
      </c>
      <c r="U57" s="7">
        <f>empleos!U58*1000000/'otras variables'!U35</f>
        <v>125.31251719226607</v>
      </c>
    </row>
    <row r="58" spans="2:21">
      <c r="B58" t="s">
        <v>2</v>
      </c>
      <c r="E58" s="7"/>
      <c r="F58" s="7">
        <f>empleos!F59*1000000/'otras variables'!F36</f>
        <v>30.686798446318097</v>
      </c>
      <c r="G58" s="7">
        <f>empleos!G59*1000000/'otras variables'!G36</f>
        <v>28.870484213898624</v>
      </c>
      <c r="H58" s="7">
        <f>empleos!H59*1000000/'otras variables'!H36</f>
        <v>30.651056300417505</v>
      </c>
      <c r="I58" s="7">
        <f>empleos!I59*1000000/'otras variables'!I36</f>
        <v>26.929248506819601</v>
      </c>
      <c r="J58" s="7">
        <f>empleos!J59*1000000/'otras variables'!J36</f>
        <v>27.910559681149767</v>
      </c>
      <c r="K58" s="7">
        <f>empleos!K59*1000000/'otras variables'!K36</f>
        <v>27.774228848536019</v>
      </c>
      <c r="L58" s="7">
        <f>empleos!L59*1000000/'otras variables'!L36</f>
        <v>26.720993210103483</v>
      </c>
      <c r="M58" s="7">
        <f>empleos!M59*1000000/'otras variables'!M36</f>
        <v>35.96654557929655</v>
      </c>
      <c r="N58" s="7">
        <f>empleos!N59*1000000/'otras variables'!N36</f>
        <v>61.951738670922538</v>
      </c>
      <c r="O58" s="7">
        <f>empleos!O59*1000000/'otras variables'!O36</f>
        <v>74.255587732976906</v>
      </c>
      <c r="P58" s="7">
        <f>empleos!P59*1000000/'otras variables'!P36</f>
        <v>105.78889965501584</v>
      </c>
      <c r="Q58" s="7">
        <f>empleos!Q59*1000000/'otras variables'!Q36</f>
        <v>109.25297337618059</v>
      </c>
      <c r="R58" s="7">
        <f>empleos!R59*1000000/'otras variables'!R36</f>
        <v>55.17351595132935</v>
      </c>
      <c r="S58" s="7">
        <f>empleos!S59*1000000/'otras variables'!S36</f>
        <v>62.343661280174331</v>
      </c>
      <c r="T58" s="7">
        <f>empleos!T59*1000000/'otras variables'!T36</f>
        <v>46.378604004019479</v>
      </c>
      <c r="U58" s="7">
        <f>empleos!U59*1000000/'otras variables'!U36</f>
        <v>51.544186010324395</v>
      </c>
    </row>
    <row r="59" spans="2:21">
      <c r="B59" t="s">
        <v>3</v>
      </c>
      <c r="E59" s="7"/>
      <c r="F59" s="7">
        <f>empleos!F60*1000000/'otras variables'!F37</f>
        <v>31.666914724165338</v>
      </c>
      <c r="G59" s="7">
        <f>empleos!G60*1000000/'otras variables'!G37</f>
        <v>34.553345653869712</v>
      </c>
      <c r="H59" s="7">
        <f>empleos!H60*1000000/'otras variables'!H37</f>
        <v>41.703496278725829</v>
      </c>
      <c r="I59" s="7">
        <f>empleos!I60*1000000/'otras variables'!I37</f>
        <v>58.93740847220252</v>
      </c>
      <c r="J59" s="7">
        <f>empleos!J60*1000000/'otras variables'!J37</f>
        <v>72.769611410275076</v>
      </c>
      <c r="K59" s="7">
        <f>empleos!K60*1000000/'otras variables'!K37</f>
        <v>108.12382788177965</v>
      </c>
      <c r="L59" s="7">
        <f>empleos!L60*1000000/'otras variables'!L37</f>
        <v>93.114459580108559</v>
      </c>
      <c r="M59" s="7">
        <f>empleos!M60*1000000/'otras variables'!M37</f>
        <v>107.59017005575703</v>
      </c>
      <c r="N59" s="7">
        <f>empleos!N60*1000000/'otras variables'!N37</f>
        <v>141.04575092937472</v>
      </c>
      <c r="O59" s="7">
        <f>empleos!O60*1000000/'otras variables'!O37</f>
        <v>181.34083232762126</v>
      </c>
      <c r="P59" s="7">
        <f>empleos!P60*1000000/'otras variables'!P37</f>
        <v>224.88607271556231</v>
      </c>
      <c r="Q59" s="7">
        <f>empleos!Q60*1000000/'otras variables'!Q37</f>
        <v>232.00131950750469</v>
      </c>
      <c r="R59" s="7">
        <f>empleos!R60*1000000/'otras variables'!R37</f>
        <v>111.36472490649437</v>
      </c>
      <c r="S59" s="7">
        <f>empleos!S60*1000000/'otras variables'!S37</f>
        <v>109.28270804356858</v>
      </c>
      <c r="T59" s="7">
        <f>empleos!T60*1000000/'otras variables'!T37</f>
        <v>102.15062916723043</v>
      </c>
      <c r="U59" s="7">
        <f>empleos!U60*1000000/'otras variables'!U37</f>
        <v>144.38731942726955</v>
      </c>
    </row>
    <row r="60" spans="2:21">
      <c r="B60" t="s">
        <v>4</v>
      </c>
      <c r="E60" s="7"/>
      <c r="F60" s="7">
        <f>empleos!F61*1000000/'otras variables'!F38</f>
        <v>16.887719883390293</v>
      </c>
      <c r="G60" s="7">
        <f>empleos!G61*1000000/'otras variables'!G38</f>
        <v>20.359794105056537</v>
      </c>
      <c r="H60" s="7">
        <f>empleos!H61*1000000/'otras variables'!H38</f>
        <v>23.370658646127584</v>
      </c>
      <c r="I60" s="7">
        <f>empleos!I61*1000000/'otras variables'!I38</f>
        <v>25.052196250888727</v>
      </c>
      <c r="J60" s="7">
        <f>empleos!J61*1000000/'otras variables'!J38</f>
        <v>25.173363028029801</v>
      </c>
      <c r="K60" s="7">
        <f>empleos!K61*1000000/'otras variables'!K38</f>
        <v>24.085149674754138</v>
      </c>
      <c r="L60" s="7">
        <f>empleos!L61*1000000/'otras variables'!L38</f>
        <v>30.418366609758973</v>
      </c>
      <c r="M60" s="7">
        <f>empleos!M61*1000000/'otras variables'!M38</f>
        <v>40.594396368406422</v>
      </c>
      <c r="N60" s="7">
        <f>empleos!N61*1000000/'otras variables'!N38</f>
        <v>56.423617233465414</v>
      </c>
      <c r="O60" s="7">
        <f>empleos!O61*1000000/'otras variables'!O38</f>
        <v>59.008357471685429</v>
      </c>
      <c r="P60" s="7">
        <f>empleos!P61*1000000/'otras variables'!P38</f>
        <v>84.958599202616341</v>
      </c>
      <c r="Q60" s="7">
        <f>empleos!Q61*1000000/'otras variables'!Q38</f>
        <v>93.119822882296063</v>
      </c>
      <c r="R60" s="7">
        <f>empleos!R61*1000000/'otras variables'!R38</f>
        <v>45.707625460290075</v>
      </c>
      <c r="S60" s="7">
        <f>empleos!S61*1000000/'otras variables'!S38</f>
        <v>40.439140520780008</v>
      </c>
      <c r="T60" s="7">
        <f>empleos!T61*1000000/'otras variables'!T38</f>
        <v>39.845910173087788</v>
      </c>
      <c r="U60" s="7">
        <f>empleos!U61*1000000/'otras variables'!U38</f>
        <v>41.359505753906241</v>
      </c>
    </row>
    <row r="61" spans="2:21">
      <c r="B61" t="s">
        <v>5</v>
      </c>
      <c r="E61" s="7"/>
      <c r="F61" s="7">
        <f>empleos!F62*1000000/'otras variables'!F39</f>
        <v>23.649693463588569</v>
      </c>
      <c r="G61" s="7">
        <f>empleos!G62*1000000/'otras variables'!G39</f>
        <v>21.630039799273231</v>
      </c>
      <c r="H61" s="7">
        <f>empleos!H62*1000000/'otras variables'!H39</f>
        <v>21.340579645710811</v>
      </c>
      <c r="I61" s="7">
        <f>empleos!I62*1000000/'otras variables'!I39</f>
        <v>26.404220450596824</v>
      </c>
      <c r="J61" s="7">
        <f>empleos!J62*1000000/'otras variables'!J39</f>
        <v>27.931790567434327</v>
      </c>
      <c r="K61" s="7">
        <f>empleos!K62*1000000/'otras variables'!K39</f>
        <v>30.920503385795122</v>
      </c>
      <c r="L61" s="7">
        <f>empleos!L62*1000000/'otras variables'!L39</f>
        <v>27.153852028477601</v>
      </c>
      <c r="M61" s="7">
        <f>empleos!M62*1000000/'otras variables'!M39</f>
        <v>54.031236808780079</v>
      </c>
      <c r="N61" s="7">
        <f>empleos!N62*1000000/'otras variables'!N39</f>
        <v>99.473800455556287</v>
      </c>
      <c r="O61" s="7">
        <f>empleos!O62*1000000/'otras variables'!O39</f>
        <v>109.45322221866734</v>
      </c>
      <c r="P61" s="7">
        <f>empleos!P62*1000000/'otras variables'!P39</f>
        <v>175.70891790338712</v>
      </c>
      <c r="Q61" s="7">
        <f>empleos!Q62*1000000/'otras variables'!Q39</f>
        <v>125.71009214209997</v>
      </c>
      <c r="R61" s="7">
        <f>empleos!R62*1000000/'otras variables'!R39</f>
        <v>59.810758759285619</v>
      </c>
      <c r="S61" s="7">
        <f>empleos!S62*1000000/'otras variables'!S39</f>
        <v>84.162650333387148</v>
      </c>
      <c r="T61" s="7">
        <f>empleos!T62*1000000/'otras variables'!T39</f>
        <v>80.993287896673237</v>
      </c>
      <c r="U61" s="7">
        <f>empleos!U62*1000000/'otras variables'!U39</f>
        <v>75.832128349324151</v>
      </c>
    </row>
    <row r="62" spans="2:21">
      <c r="B62" t="s">
        <v>6</v>
      </c>
      <c r="E62" s="7"/>
      <c r="F62" s="7">
        <f>empleos!F63*1000000/'otras variables'!F40</f>
        <v>18.173997855468254</v>
      </c>
      <c r="G62" s="7">
        <f>empleos!G63*1000000/'otras variables'!G40</f>
        <v>17.848633849339141</v>
      </c>
      <c r="H62" s="7">
        <f>empleos!H63*1000000/'otras variables'!H40</f>
        <v>18.472903153957926</v>
      </c>
      <c r="I62" s="7">
        <f>empleos!I63*1000000/'otras variables'!I40</f>
        <v>25.358893027391225</v>
      </c>
      <c r="J62" s="7">
        <f>empleos!J63*1000000/'otras variables'!J40</f>
        <v>33.378782422935473</v>
      </c>
      <c r="K62" s="7">
        <f>empleos!K63*1000000/'otras variables'!K40</f>
        <v>39.645636532719884</v>
      </c>
      <c r="L62" s="7">
        <f>empleos!L63*1000000/'otras variables'!L40</f>
        <v>46.124729918085364</v>
      </c>
      <c r="M62" s="7">
        <f>empleos!M63*1000000/'otras variables'!M40</f>
        <v>63.382439632991847</v>
      </c>
      <c r="N62" s="7">
        <f>empleos!N63*1000000/'otras variables'!N40</f>
        <v>114.40273734549721</v>
      </c>
      <c r="O62" s="7">
        <f>empleos!O63*1000000/'otras variables'!O40</f>
        <v>141.85480100740472</v>
      </c>
      <c r="P62" s="7">
        <f>empleos!P63*1000000/'otras variables'!P40</f>
        <v>222.27531868188356</v>
      </c>
      <c r="Q62" s="7">
        <f>empleos!Q63*1000000/'otras variables'!Q40</f>
        <v>215.04745236121622</v>
      </c>
      <c r="R62" s="7">
        <f>empleos!R63*1000000/'otras variables'!R40</f>
        <v>85.956086637907802</v>
      </c>
      <c r="S62" s="7">
        <f>empleos!S63*1000000/'otras variables'!S40</f>
        <v>92.083241290909086</v>
      </c>
      <c r="T62" s="7">
        <f>empleos!T63*1000000/'otras variables'!T40</f>
        <v>98.942691507025174</v>
      </c>
      <c r="U62" s="7">
        <f>empleos!U63*1000000/'otras variables'!U40</f>
        <v>93.250121989908266</v>
      </c>
    </row>
    <row r="63" spans="2:21">
      <c r="B63" t="s">
        <v>7</v>
      </c>
      <c r="E63" s="7"/>
      <c r="F63" s="7">
        <f>empleos!F64*1000000/'otras variables'!F41</f>
        <v>21.305282182432709</v>
      </c>
      <c r="G63" s="7">
        <f>empleos!G64*1000000/'otras variables'!G41</f>
        <v>17.642921699911543</v>
      </c>
      <c r="H63" s="7">
        <f>empleos!H64*1000000/'otras variables'!H41</f>
        <v>19.515311354844517</v>
      </c>
      <c r="I63" s="7">
        <f>empleos!I64*1000000/'otras variables'!I41</f>
        <v>26.951827571719605</v>
      </c>
      <c r="J63" s="7">
        <f>empleos!J64*1000000/'otras variables'!J41</f>
        <v>30.453837321929097</v>
      </c>
      <c r="K63" s="7">
        <f>empleos!K64*1000000/'otras variables'!K41</f>
        <v>30.109528297091106</v>
      </c>
      <c r="L63" s="7">
        <f>empleos!L64*1000000/'otras variables'!L41</f>
        <v>31.207078077378732</v>
      </c>
      <c r="M63" s="7">
        <f>empleos!M64*1000000/'otras variables'!M41</f>
        <v>40.632697991611693</v>
      </c>
      <c r="N63" s="7">
        <f>empleos!N64*1000000/'otras variables'!N41</f>
        <v>66.446143641709881</v>
      </c>
      <c r="O63" s="7">
        <f>empleos!O64*1000000/'otras variables'!O41</f>
        <v>89.549495341462432</v>
      </c>
      <c r="P63" s="7">
        <f>empleos!P64*1000000/'otras variables'!P41</f>
        <v>139.29262364204573</v>
      </c>
      <c r="Q63" s="7">
        <f>empleos!Q64*1000000/'otras variables'!Q41</f>
        <v>136.28401588911291</v>
      </c>
      <c r="R63" s="7">
        <f>empleos!R64*1000000/'otras variables'!R41</f>
        <v>106.79387003186017</v>
      </c>
      <c r="S63" s="7">
        <f>empleos!S64*1000000/'otras variables'!S41</f>
        <v>93.972712775672022</v>
      </c>
      <c r="T63" s="7">
        <f>empleos!T64*1000000/'otras variables'!T41</f>
        <v>89.454988269853956</v>
      </c>
      <c r="U63" s="7">
        <f>empleos!U64*1000000/'otras variables'!U41</f>
        <v>88.827493686606644</v>
      </c>
    </row>
    <row r="64" spans="2:21">
      <c r="B64" t="s">
        <v>8</v>
      </c>
      <c r="E64" s="7"/>
      <c r="F64" s="7">
        <f>empleos!F65*1000000/'otras variables'!F42</f>
        <v>71.29916323421358</v>
      </c>
      <c r="G64" s="7">
        <f>empleos!G65*1000000/'otras variables'!G42</f>
        <v>65.900334330448928</v>
      </c>
      <c r="H64" s="7">
        <f>empleos!H65*1000000/'otras variables'!H42</f>
        <v>76.766860046723423</v>
      </c>
      <c r="I64" s="7">
        <f>empleos!I65*1000000/'otras variables'!I42</f>
        <v>79.330628897064585</v>
      </c>
      <c r="J64" s="7">
        <f>empleos!J65*1000000/'otras variables'!J42</f>
        <v>90.284900869675198</v>
      </c>
      <c r="K64" s="7">
        <f>empleos!K65*1000000/'otras variables'!K42</f>
        <v>107.41331093994387</v>
      </c>
      <c r="L64" s="7">
        <f>empleos!L65*1000000/'otras variables'!L42</f>
        <v>109.55906156443383</v>
      </c>
      <c r="M64" s="7">
        <f>empleos!M65*1000000/'otras variables'!M42</f>
        <v>137.90567863903601</v>
      </c>
      <c r="N64" s="7">
        <f>empleos!N65*1000000/'otras variables'!N42</f>
        <v>226.93457413890201</v>
      </c>
      <c r="O64" s="7">
        <f>empleos!O65*1000000/'otras variables'!O42</f>
        <v>235.50675823824565</v>
      </c>
      <c r="P64" s="7">
        <f>empleos!P65*1000000/'otras variables'!P42</f>
        <v>292.57378883056538</v>
      </c>
      <c r="Q64" s="7">
        <f>empleos!Q65*1000000/'otras variables'!Q42</f>
        <v>292.19688031618443</v>
      </c>
      <c r="R64" s="7">
        <f>empleos!R65*1000000/'otras variables'!R42</f>
        <v>126.92948128329569</v>
      </c>
      <c r="S64" s="7">
        <f>empleos!S65*1000000/'otras variables'!S42</f>
        <v>149.01770612166331</v>
      </c>
      <c r="T64" s="7">
        <f>empleos!T65*1000000/'otras variables'!T42</f>
        <v>158.15601992104109</v>
      </c>
      <c r="U64" s="7">
        <f>empleos!U65*1000000/'otras variables'!U42</f>
        <v>154.3407852432841</v>
      </c>
    </row>
    <row r="65" spans="2:21">
      <c r="B65" t="s">
        <v>9</v>
      </c>
      <c r="E65" s="7"/>
      <c r="F65" s="7">
        <f>empleos!F66*1000000/'otras variables'!F43</f>
        <v>27.00427598742532</v>
      </c>
      <c r="G65" s="7">
        <f>empleos!G66*1000000/'otras variables'!G43</f>
        <v>23.249628470937033</v>
      </c>
      <c r="H65" s="7">
        <f>empleos!H66*1000000/'otras variables'!H43</f>
        <v>24.910529680896115</v>
      </c>
      <c r="I65" s="7">
        <f>empleos!I66*1000000/'otras variables'!I43</f>
        <v>26.694330584430947</v>
      </c>
      <c r="J65" s="7">
        <f>empleos!J66*1000000/'otras variables'!J43</f>
        <v>28.440627895668769</v>
      </c>
      <c r="K65" s="7">
        <f>empleos!K66*1000000/'otras variables'!K43</f>
        <v>28.239735311693803</v>
      </c>
      <c r="L65" s="7">
        <f>empleos!L66*1000000/'otras variables'!L43</f>
        <v>26.306002304042959</v>
      </c>
      <c r="M65" s="7">
        <f>empleos!M66*1000000/'otras variables'!M43</f>
        <v>33.41702642654576</v>
      </c>
      <c r="N65" s="7">
        <f>empleos!N66*1000000/'otras variables'!N43</f>
        <v>59.493386769211632</v>
      </c>
      <c r="O65" s="7">
        <f>empleos!O66*1000000/'otras variables'!O43</f>
        <v>70.388853293386148</v>
      </c>
      <c r="P65" s="7">
        <f>empleos!P66*1000000/'otras variables'!P43</f>
        <v>82.427237582472529</v>
      </c>
      <c r="Q65" s="7">
        <f>empleos!Q66*1000000/'otras variables'!Q43</f>
        <v>90.030119167139546</v>
      </c>
      <c r="R65" s="7">
        <f>empleos!R66*1000000/'otras variables'!R43</f>
        <v>93.321390635106965</v>
      </c>
      <c r="S65" s="7">
        <f>empleos!S66*1000000/'otras variables'!S43</f>
        <v>80.898859877658865</v>
      </c>
      <c r="T65" s="7">
        <f>empleos!T66*1000000/'otras variables'!T43</f>
        <v>59.26364915919698</v>
      </c>
      <c r="U65" s="7">
        <f>empleos!U66*1000000/'otras variables'!U43</f>
        <v>67.110152927260984</v>
      </c>
    </row>
    <row r="66" spans="2:21">
      <c r="B66" t="s">
        <v>10</v>
      </c>
      <c r="E66" s="7"/>
      <c r="F66" s="7">
        <f>empleos!F67*1000000/'otras variables'!F44</f>
        <v>51.979321680756819</v>
      </c>
      <c r="G66" s="7">
        <f>empleos!G67*1000000/'otras variables'!G44</f>
        <v>45.80177645461535</v>
      </c>
      <c r="H66" s="7">
        <f>empleos!H67*1000000/'otras variables'!H44</f>
        <v>45.977877038503394</v>
      </c>
      <c r="I66" s="7">
        <f>empleos!I67*1000000/'otras variables'!I44</f>
        <v>52.754736724957034</v>
      </c>
      <c r="J66" s="7">
        <f>empleos!J67*1000000/'otras variables'!J44</f>
        <v>54.102151354014545</v>
      </c>
      <c r="K66" s="7">
        <f>empleos!K67*1000000/'otras variables'!K44</f>
        <v>51.361824659350781</v>
      </c>
      <c r="L66" s="7">
        <f>empleos!L67*1000000/'otras variables'!L44</f>
        <v>45.06294327541076</v>
      </c>
      <c r="M66" s="7">
        <f>empleos!M67*1000000/'otras variables'!M44</f>
        <v>52.901485638140258</v>
      </c>
      <c r="N66" s="7">
        <f>empleos!N67*1000000/'otras variables'!N44</f>
        <v>73.691914852211937</v>
      </c>
      <c r="O66" s="7">
        <f>empleos!O67*1000000/'otras variables'!O44</f>
        <v>82.329737429255744</v>
      </c>
      <c r="P66" s="7">
        <f>empleos!P67*1000000/'otras variables'!P44</f>
        <v>126.53925970917663</v>
      </c>
      <c r="Q66" s="7">
        <f>empleos!Q67*1000000/'otras variables'!Q44</f>
        <v>130.60743370945121</v>
      </c>
      <c r="R66" s="7">
        <f>empleos!R67*1000000/'otras variables'!R44</f>
        <v>109.42973202159169</v>
      </c>
      <c r="S66" s="7">
        <f>empleos!S67*1000000/'otras variables'!S44</f>
        <v>92.697326675311061</v>
      </c>
      <c r="T66" s="7">
        <f>empleos!T67*1000000/'otras variables'!T44</f>
        <v>74.584459330977396</v>
      </c>
      <c r="U66" s="7">
        <f>empleos!U67*1000000/'otras variables'!U44</f>
        <v>67.73405168441262</v>
      </c>
    </row>
    <row r="67" spans="2:21">
      <c r="B67" t="s">
        <v>32</v>
      </c>
      <c r="E67" s="7"/>
      <c r="F67" s="7">
        <f>empleos!F68*1000000/'otras variables'!F45</f>
        <v>58.926983347619192</v>
      </c>
      <c r="G67" s="7">
        <f>empleos!G68*1000000/'otras variables'!G45</f>
        <v>51.853379315738671</v>
      </c>
      <c r="H67" s="7">
        <f>empleos!H68*1000000/'otras variables'!H45</f>
        <v>57.007352104065916</v>
      </c>
      <c r="I67" s="7">
        <f>empleos!I68*1000000/'otras variables'!I45</f>
        <v>60.916919474656481</v>
      </c>
      <c r="J67" s="7">
        <f>empleos!J68*1000000/'otras variables'!J45</f>
        <v>68.402050811871504</v>
      </c>
      <c r="K67" s="7">
        <f>empleos!K68*1000000/'otras variables'!K45</f>
        <v>67.60594281749043</v>
      </c>
      <c r="L67" s="7">
        <f>empleos!L68*1000000/'otras variables'!L45</f>
        <v>54.799393511626555</v>
      </c>
      <c r="M67" s="7">
        <f>empleos!M68*1000000/'otras variables'!M45</f>
        <v>62.396612065244248</v>
      </c>
      <c r="N67" s="7">
        <f>empleos!N68*1000000/'otras variables'!N45</f>
        <v>78.740400142996265</v>
      </c>
      <c r="O67" s="7">
        <f>empleos!O68*1000000/'otras variables'!O45</f>
        <v>87.403978727595032</v>
      </c>
      <c r="P67" s="7">
        <f>empleos!P68*1000000/'otras variables'!P45</f>
        <v>142.86701774799397</v>
      </c>
      <c r="Q67" s="7">
        <f>empleos!Q68*1000000/'otras variables'!Q45</f>
        <v>152.91799133619648</v>
      </c>
      <c r="R67" s="7">
        <f>empleos!R68*1000000/'otras variables'!R45</f>
        <v>133.44734096463631</v>
      </c>
      <c r="S67" s="7">
        <f>empleos!S68*1000000/'otras variables'!S45</f>
        <v>123.39577757586366</v>
      </c>
      <c r="T67" s="7">
        <f>empleos!T68*1000000/'otras variables'!T45</f>
        <v>111.26164559047355</v>
      </c>
      <c r="U67" s="7">
        <f>empleos!U68*1000000/'otras variables'!U45</f>
        <v>110.36656750397799</v>
      </c>
    </row>
    <row r="68" spans="2:21">
      <c r="B68" t="s">
        <v>35</v>
      </c>
      <c r="E68" s="7"/>
      <c r="F68" s="7">
        <f>empleos!F69*1000000/'otras variables'!F46</f>
        <v>24.424257226822562</v>
      </c>
      <c r="G68" s="7">
        <f>empleos!G69*1000000/'otras variables'!G46</f>
        <v>23.171498439013387</v>
      </c>
      <c r="H68" s="7">
        <f>empleos!H69*1000000/'otras variables'!H46</f>
        <v>20.961347275623751</v>
      </c>
      <c r="I68" s="7">
        <f>empleos!I69*1000000/'otras variables'!I46</f>
        <v>24.082212294188306</v>
      </c>
      <c r="J68" s="7">
        <f>empleos!J69*1000000/'otras variables'!J46</f>
        <v>26.578225824409873</v>
      </c>
      <c r="K68" s="7">
        <f>empleos!K69*1000000/'otras variables'!K46</f>
        <v>23.841094895270977</v>
      </c>
      <c r="L68" s="7">
        <f>empleos!L69*1000000/'otras variables'!L46</f>
        <v>33.874402013107321</v>
      </c>
      <c r="M68" s="7">
        <f>empleos!M69*1000000/'otras variables'!M46</f>
        <v>41.724265533225854</v>
      </c>
      <c r="N68" s="7">
        <f>empleos!N69*1000000/'otras variables'!N46</f>
        <v>66.663537561842332</v>
      </c>
      <c r="O68" s="7">
        <f>empleos!O69*1000000/'otras variables'!O46</f>
        <v>111.22799093084942</v>
      </c>
      <c r="P68" s="7">
        <f>empleos!P69*1000000/'otras variables'!P46</f>
        <v>180.70050657281109</v>
      </c>
      <c r="Q68" s="7">
        <f>empleos!Q69*1000000/'otras variables'!Q46</f>
        <v>199.07036864832583</v>
      </c>
      <c r="R68" s="7">
        <f>empleos!R69*1000000/'otras variables'!R46</f>
        <v>75.649770188265705</v>
      </c>
      <c r="S68" s="7">
        <f>empleos!S69*1000000/'otras variables'!S46</f>
        <v>83.285148551350417</v>
      </c>
      <c r="T68" s="7">
        <f>empleos!T69*1000000/'otras variables'!T46</f>
        <v>87.7388076908166</v>
      </c>
      <c r="U68" s="7">
        <f>empleos!U69*1000000/'otras variables'!U46</f>
        <v>87.926417762759641</v>
      </c>
    </row>
    <row r="69" spans="2:21">
      <c r="B69" t="s">
        <v>31</v>
      </c>
      <c r="E69" s="7"/>
      <c r="F69" s="7">
        <f>empleos!F70*1000000/'otras variables'!F47</f>
        <v>76.096919804223376</v>
      </c>
      <c r="G69" s="7">
        <f>empleos!G70*1000000/'otras variables'!G47</f>
        <v>73.537711164392704</v>
      </c>
      <c r="H69" s="7">
        <f>empleos!H70*1000000/'otras variables'!H47</f>
        <v>60.659980588806214</v>
      </c>
      <c r="I69" s="7">
        <f>empleos!I70*1000000/'otras variables'!I47</f>
        <v>56.490228851885945</v>
      </c>
      <c r="J69" s="7">
        <f>empleos!J70*1000000/'otras variables'!J47</f>
        <v>49.515082294066772</v>
      </c>
      <c r="K69" s="7">
        <f>empleos!K70*1000000/'otras variables'!K47</f>
        <v>45.133846032331952</v>
      </c>
      <c r="L69" s="7">
        <f>empleos!L70*1000000/'otras variables'!L47</f>
        <v>52.332938986136526</v>
      </c>
      <c r="M69" s="7">
        <f>empleos!M70*1000000/'otras variables'!M47</f>
        <v>87.922577889983728</v>
      </c>
      <c r="N69" s="7">
        <f>empleos!N70*1000000/'otras variables'!N47</f>
        <v>118.37065902864414</v>
      </c>
      <c r="O69" s="7">
        <f>empleos!O70*1000000/'otras variables'!O47</f>
        <v>147.38599305579257</v>
      </c>
      <c r="P69" s="7">
        <f>empleos!P70*1000000/'otras variables'!P47</f>
        <v>200.16230214577092</v>
      </c>
      <c r="Q69" s="7">
        <f>empleos!Q70*1000000/'otras variables'!Q47</f>
        <v>213.79859236255248</v>
      </c>
      <c r="R69" s="7">
        <f>empleos!R70*1000000/'otras variables'!R47</f>
        <v>187.36065051617859</v>
      </c>
      <c r="S69" s="7">
        <f>empleos!S70*1000000/'otras variables'!S47</f>
        <v>171.70142059511713</v>
      </c>
      <c r="T69" s="7">
        <f>empleos!T70*1000000/'otras variables'!T47</f>
        <v>152.35513048128675</v>
      </c>
      <c r="U69" s="7">
        <f>empleos!U70*1000000/'otras variables'!U47</f>
        <v>148.25018454059429</v>
      </c>
    </row>
    <row r="70" spans="2:21">
      <c r="B70" t="s">
        <v>14</v>
      </c>
      <c r="E70" s="7"/>
      <c r="F70" s="7">
        <f>empleos!F71*1000000/'otras variables'!F48</f>
        <v>17.397960958975609</v>
      </c>
      <c r="G70" s="7">
        <f>empleos!G71*1000000/'otras variables'!G48</f>
        <v>17.032699376262549</v>
      </c>
      <c r="H70" s="7">
        <f>empleos!H71*1000000/'otras variables'!H48</f>
        <v>16.606661263966203</v>
      </c>
      <c r="I70" s="7">
        <f>empleos!I71*1000000/'otras variables'!I48</f>
        <v>22.847668069078292</v>
      </c>
      <c r="J70" s="7">
        <f>empleos!J71*1000000/'otras variables'!J48</f>
        <v>42.075554750006475</v>
      </c>
      <c r="K70" s="7">
        <f>empleos!K71*1000000/'otras variables'!K48</f>
        <v>37.795156550688027</v>
      </c>
      <c r="L70" s="7">
        <f>empleos!L71*1000000/'otras variables'!L48</f>
        <v>31.084668419841964</v>
      </c>
      <c r="M70" s="7">
        <f>empleos!M71*1000000/'otras variables'!M48</f>
        <v>31.015926678349331</v>
      </c>
      <c r="N70" s="7">
        <f>empleos!N71*1000000/'otras variables'!N48</f>
        <v>74.313758882816487</v>
      </c>
      <c r="O70" s="7">
        <f>empleos!O71*1000000/'otras variables'!O48</f>
        <v>80.343871771180659</v>
      </c>
      <c r="P70" s="7">
        <f>empleos!P71*1000000/'otras variables'!P48</f>
        <v>80.738571610455026</v>
      </c>
      <c r="Q70" s="7">
        <f>empleos!Q71*1000000/'otras variables'!Q48</f>
        <v>81.504191196293434</v>
      </c>
      <c r="R70" s="7">
        <f>empleos!R71*1000000/'otras variables'!R48</f>
        <v>47.310701996196222</v>
      </c>
      <c r="S70" s="7">
        <f>empleos!S71*1000000/'otras variables'!S48</f>
        <v>28.499591505855083</v>
      </c>
      <c r="T70" s="7">
        <f>empleos!T71*1000000/'otras variables'!T48</f>
        <v>22.195376386021987</v>
      </c>
      <c r="U70" s="7">
        <f>empleos!U71*1000000/'otras variables'!U48</f>
        <v>22.174704997228162</v>
      </c>
    </row>
    <row r="71" spans="2:21">
      <c r="B71" t="s">
        <v>33</v>
      </c>
      <c r="E71" s="7"/>
      <c r="F71" s="7">
        <f>empleos!F72*1000000/'otras variables'!F49</f>
        <v>58.8250424692203</v>
      </c>
      <c r="G71" s="7">
        <f>empleos!G72*1000000/'otras variables'!G49</f>
        <v>64.930720022256935</v>
      </c>
      <c r="H71" s="7">
        <f>empleos!H72*1000000/'otras variables'!H49</f>
        <v>65.424259272716654</v>
      </c>
      <c r="I71" s="7">
        <f>empleos!I72*1000000/'otras variables'!I49</f>
        <v>82.58947331631893</v>
      </c>
      <c r="J71" s="7">
        <f>empleos!J72*1000000/'otras variables'!J49</f>
        <v>102.35353771697159</v>
      </c>
      <c r="K71" s="7">
        <f>empleos!K72*1000000/'otras variables'!K49</f>
        <v>120.2878717417147</v>
      </c>
      <c r="L71" s="7">
        <f>empleos!L72*1000000/'otras variables'!L49</f>
        <v>111.48895660665302</v>
      </c>
      <c r="M71" s="7">
        <f>empleos!M72*1000000/'otras variables'!M49</f>
        <v>104.27047251935068</v>
      </c>
      <c r="N71" s="7">
        <f>empleos!N72*1000000/'otras variables'!N49</f>
        <v>148.12817190684731</v>
      </c>
      <c r="O71" s="7">
        <f>empleos!O72*1000000/'otras variables'!O49</f>
        <v>185.21168525867054</v>
      </c>
      <c r="P71" s="7">
        <f>empleos!P72*1000000/'otras variables'!P49</f>
        <v>218.03682769126377</v>
      </c>
      <c r="Q71" s="7">
        <f>empleos!Q72*1000000/'otras variables'!Q49</f>
        <v>220.18668314137264</v>
      </c>
      <c r="R71" s="7">
        <f>empleos!R72*1000000/'otras variables'!R49</f>
        <v>96.773759614382669</v>
      </c>
      <c r="S71" s="7">
        <f>empleos!S72*1000000/'otras variables'!S49</f>
        <v>94.355447454499711</v>
      </c>
      <c r="T71" s="7">
        <f>empleos!T72*1000000/'otras variables'!T49</f>
        <v>92.279504094801808</v>
      </c>
      <c r="U71" s="7">
        <f>empleos!U72*1000000/'otras variables'!U49</f>
        <v>87.233261135889876</v>
      </c>
    </row>
    <row r="72" spans="2:21">
      <c r="B72" t="s">
        <v>16</v>
      </c>
      <c r="E72" s="7"/>
      <c r="F72" s="7">
        <f>empleos!F73*1000000/'otras variables'!F50</f>
        <v>36.454812129888971</v>
      </c>
      <c r="G72" s="7">
        <f>empleos!G73*1000000/'otras variables'!G50</f>
        <v>36.401817443467266</v>
      </c>
      <c r="H72" s="7">
        <f>empleos!H73*1000000/'otras variables'!H50</f>
        <v>28.237340494322883</v>
      </c>
      <c r="I72" s="7">
        <f>empleos!I73*1000000/'otras variables'!I50</f>
        <v>23.902321055976422</v>
      </c>
      <c r="J72" s="7">
        <f>empleos!J73*1000000/'otras variables'!J50</f>
        <v>19.142240856078363</v>
      </c>
      <c r="K72" s="7">
        <f>empleos!K73*1000000/'otras variables'!K50</f>
        <v>16.688980451640898</v>
      </c>
      <c r="L72" s="7">
        <f>empleos!L73*1000000/'otras variables'!L50</f>
        <v>21.176930956299561</v>
      </c>
      <c r="M72" s="7">
        <f>empleos!M73*1000000/'otras variables'!M50</f>
        <v>55.087844453962397</v>
      </c>
      <c r="N72" s="7">
        <f>empleos!N73*1000000/'otras variables'!N50</f>
        <v>86.514456153649675</v>
      </c>
      <c r="O72" s="7">
        <f>empleos!O73*1000000/'otras variables'!O50</f>
        <v>95.299196158120068</v>
      </c>
      <c r="P72" s="7">
        <f>empleos!P73*1000000/'otras variables'!P50</f>
        <v>109.50493730386069</v>
      </c>
      <c r="Q72" s="7">
        <f>empleos!Q73*1000000/'otras variables'!Q50</f>
        <v>122.43117243836755</v>
      </c>
      <c r="R72" s="7">
        <f>empleos!R73*1000000/'otras variables'!R50</f>
        <v>97.293282606838758</v>
      </c>
      <c r="S72" s="7">
        <f>empleos!S73*1000000/'otras variables'!S50</f>
        <v>79.468964629003253</v>
      </c>
      <c r="T72" s="7">
        <f>empleos!T73*1000000/'otras variables'!T50</f>
        <v>75.199689356919606</v>
      </c>
      <c r="U72" s="7">
        <f>empleos!U73*1000000/'otras variables'!U50</f>
        <v>81.397379277227657</v>
      </c>
    </row>
    <row r="73" spans="2:21">
      <c r="B73" t="s">
        <v>34</v>
      </c>
      <c r="E73" s="7"/>
      <c r="F73" s="7">
        <f>empleos!F74*1000000/'otras variables'!F51</f>
        <v>47.799496731195596</v>
      </c>
      <c r="G73" s="7">
        <f>empleos!G74*1000000/'otras variables'!G51</f>
        <v>45.174761759455009</v>
      </c>
      <c r="H73" s="7">
        <f>empleos!H74*1000000/'otras variables'!H51</f>
        <v>47.034457015623673</v>
      </c>
      <c r="I73" s="7">
        <f>empleos!I74*1000000/'otras variables'!I51</f>
        <v>51.070056808931028</v>
      </c>
      <c r="J73" s="7">
        <f>empleos!J74*1000000/'otras variables'!J51</f>
        <v>57.485686175118623</v>
      </c>
      <c r="K73" s="7">
        <f>empleos!K74*1000000/'otras variables'!K51</f>
        <v>62.053096802722337</v>
      </c>
      <c r="L73" s="7">
        <f>empleos!L74*1000000/'otras variables'!L51</f>
        <v>60.630549559808259</v>
      </c>
      <c r="M73" s="7">
        <f>empleos!M74*1000000/'otras variables'!M51</f>
        <v>72.741754735970474</v>
      </c>
      <c r="N73" s="7">
        <f>empleos!N74*1000000/'otras variables'!N51</f>
        <v>109.18645966274758</v>
      </c>
      <c r="O73" s="7">
        <f>empleos!O74*1000000/'otras variables'!O51</f>
        <v>125.13667317466538</v>
      </c>
      <c r="P73" s="7">
        <f>empleos!P74*1000000/'otras variables'!P51</f>
        <v>169.66936874221764</v>
      </c>
      <c r="Q73" s="7">
        <f>empleos!Q74*1000000/'otras variables'!Q51</f>
        <v>173.81277132897824</v>
      </c>
      <c r="R73" s="7">
        <f>empleos!R74*1000000/'otras variables'!R51</f>
        <v>97.041117729410061</v>
      </c>
      <c r="S73" s="7">
        <f>empleos!S74*1000000/'otras variables'!S51</f>
        <v>96.213414676605112</v>
      </c>
      <c r="T73" s="7">
        <f>empleos!T74*1000000/'otras variables'!T51</f>
        <v>93.834077429234199</v>
      </c>
      <c r="U73" s="7">
        <f>empleos!U74*1000000/'otras variables'!U51</f>
        <v>94.626479105313408</v>
      </c>
    </row>
    <row r="77" spans="2:21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21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21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21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4:18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76" zoomScale="125" zoomScaleNormal="125" zoomScalePageLayoutView="125" workbookViewId="0">
      <pane xSplit="16600" topLeftCell="R1"/>
      <selection activeCell="B89" sqref="B89:T89"/>
      <selection pane="topRight" activeCell="T93" sqref="T93"/>
    </sheetView>
  </sheetViews>
  <sheetFormatPr baseColWidth="10" defaultRowHeight="15" x14ac:dyDescent="0"/>
  <cols>
    <col min="1" max="1" width="5.83203125" customWidth="1"/>
    <col min="2" max="2" width="57" customWidth="1"/>
  </cols>
  <sheetData>
    <row r="2" spans="2:20">
      <c r="B2" t="s">
        <v>91</v>
      </c>
    </row>
    <row r="3" spans="2:20">
      <c r="B3">
        <v>2015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24235</v>
      </c>
      <c r="D5" s="7">
        <v>4285</v>
      </c>
      <c r="E5" s="7">
        <v>3686</v>
      </c>
      <c r="F5" s="7">
        <v>4329</v>
      </c>
      <c r="G5" s="7">
        <v>6736</v>
      </c>
      <c r="H5" s="7">
        <v>2233</v>
      </c>
      <c r="I5" s="7">
        <v>6002</v>
      </c>
      <c r="J5" s="7">
        <v>8252</v>
      </c>
      <c r="K5" s="7">
        <v>25722</v>
      </c>
      <c r="L5" s="7">
        <v>4116</v>
      </c>
      <c r="M5" s="7">
        <v>9367</v>
      </c>
      <c r="N5" s="7">
        <v>20454</v>
      </c>
      <c r="O5" s="7">
        <v>4298</v>
      </c>
      <c r="P5" s="7">
        <v>3597</v>
      </c>
      <c r="Q5" s="7">
        <v>1168</v>
      </c>
      <c r="R5" s="7">
        <v>14517</v>
      </c>
      <c r="S5" s="7">
        <v>9366</v>
      </c>
      <c r="T5" s="7">
        <v>152254</v>
      </c>
    </row>
    <row r="6" spans="2:20">
      <c r="B6" t="s">
        <v>37</v>
      </c>
      <c r="C6" s="7">
        <v>22129</v>
      </c>
      <c r="D6" s="7">
        <v>4006</v>
      </c>
      <c r="E6" s="7">
        <v>3461</v>
      </c>
      <c r="F6" s="7">
        <v>4222</v>
      </c>
      <c r="G6" s="7">
        <v>6411</v>
      </c>
      <c r="H6" s="7">
        <v>2097</v>
      </c>
      <c r="I6" s="7">
        <v>5625</v>
      </c>
      <c r="J6" s="7">
        <v>7699</v>
      </c>
      <c r="K6" s="7">
        <v>24840</v>
      </c>
      <c r="L6" s="7">
        <v>3701</v>
      </c>
      <c r="M6" s="7">
        <v>8507</v>
      </c>
      <c r="N6" s="7">
        <v>19917</v>
      </c>
      <c r="O6" s="7">
        <v>4079</v>
      </c>
      <c r="P6" s="7">
        <v>3524</v>
      </c>
      <c r="Q6" s="7">
        <v>1108</v>
      </c>
      <c r="R6" s="7">
        <v>14097</v>
      </c>
      <c r="S6" s="7">
        <v>9222</v>
      </c>
      <c r="T6" s="7">
        <v>144540</v>
      </c>
    </row>
    <row r="7" spans="2:20">
      <c r="B7" t="s">
        <v>38</v>
      </c>
      <c r="C7" s="7">
        <v>505</v>
      </c>
      <c r="D7" s="7">
        <v>69</v>
      </c>
      <c r="E7" s="7">
        <v>77</v>
      </c>
      <c r="F7" s="7">
        <v>171</v>
      </c>
      <c r="G7" s="7">
        <v>106</v>
      </c>
      <c r="H7" s="7">
        <v>99</v>
      </c>
      <c r="I7" s="7">
        <v>79</v>
      </c>
      <c r="J7" s="7">
        <v>98</v>
      </c>
      <c r="K7" s="7">
        <v>1445</v>
      </c>
      <c r="L7" s="7">
        <v>84</v>
      </c>
      <c r="M7" s="7">
        <v>219</v>
      </c>
      <c r="N7" s="7">
        <v>349</v>
      </c>
      <c r="O7" s="7">
        <v>121</v>
      </c>
      <c r="P7" s="7">
        <v>42</v>
      </c>
      <c r="Q7" s="7">
        <v>41</v>
      </c>
      <c r="R7" s="7">
        <v>685</v>
      </c>
      <c r="S7" s="7">
        <v>141</v>
      </c>
      <c r="T7" s="7">
        <v>4331</v>
      </c>
    </row>
    <row r="8" spans="2:20">
      <c r="B8" t="s">
        <v>39</v>
      </c>
      <c r="C8" s="7">
        <v>746</v>
      </c>
      <c r="D8" s="7">
        <v>141</v>
      </c>
      <c r="E8" s="7">
        <v>76</v>
      </c>
      <c r="F8" s="7">
        <v>76</v>
      </c>
      <c r="G8" s="7">
        <v>134</v>
      </c>
      <c r="H8" s="7">
        <v>72</v>
      </c>
      <c r="I8" s="7">
        <v>82</v>
      </c>
      <c r="J8" s="7">
        <v>244</v>
      </c>
      <c r="K8" s="7">
        <v>1134</v>
      </c>
      <c r="L8" s="7">
        <v>93</v>
      </c>
      <c r="M8" s="7">
        <v>223</v>
      </c>
      <c r="N8" s="7">
        <v>655</v>
      </c>
      <c r="O8" s="7">
        <v>116</v>
      </c>
      <c r="P8" s="7">
        <v>41</v>
      </c>
      <c r="Q8" s="7">
        <v>56</v>
      </c>
      <c r="R8" s="7">
        <v>614</v>
      </c>
      <c r="S8" s="7">
        <v>255</v>
      </c>
      <c r="T8" s="7">
        <v>4758</v>
      </c>
    </row>
    <row r="9" spans="2:20">
      <c r="B9" t="s">
        <v>40</v>
      </c>
      <c r="C9" s="7">
        <v>255</v>
      </c>
      <c r="D9" s="7">
        <v>130</v>
      </c>
      <c r="E9" s="7">
        <v>80</v>
      </c>
      <c r="F9" s="7">
        <v>20</v>
      </c>
      <c r="G9" s="7">
        <v>43</v>
      </c>
      <c r="H9" s="7">
        <v>21</v>
      </c>
      <c r="I9" s="7">
        <v>108</v>
      </c>
      <c r="J9" s="7">
        <v>176</v>
      </c>
      <c r="K9" s="7">
        <v>497</v>
      </c>
      <c r="L9" s="7">
        <v>41</v>
      </c>
      <c r="M9" s="7">
        <v>77</v>
      </c>
      <c r="N9" s="7">
        <v>434</v>
      </c>
      <c r="O9" s="7">
        <v>60</v>
      </c>
      <c r="P9" s="7">
        <v>50</v>
      </c>
      <c r="Q9" s="7">
        <v>15</v>
      </c>
      <c r="R9" s="7">
        <v>329</v>
      </c>
      <c r="S9" s="7">
        <v>179</v>
      </c>
      <c r="T9" s="7">
        <v>2515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634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1190</v>
      </c>
      <c r="Q10" s="7">
        <v>0</v>
      </c>
      <c r="R10" s="7">
        <v>0</v>
      </c>
      <c r="S10" s="7">
        <v>0</v>
      </c>
      <c r="T10" s="7">
        <v>1824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1782</v>
      </c>
      <c r="D12" s="7">
        <v>203</v>
      </c>
      <c r="E12" s="7">
        <v>156</v>
      </c>
      <c r="F12" s="7">
        <v>539</v>
      </c>
      <c r="G12" s="7">
        <v>776</v>
      </c>
      <c r="H12" s="7">
        <v>107</v>
      </c>
      <c r="I12" s="7">
        <v>375</v>
      </c>
      <c r="J12" s="7">
        <v>382</v>
      </c>
      <c r="K12" s="7">
        <v>1959</v>
      </c>
      <c r="L12" s="7">
        <v>148</v>
      </c>
      <c r="M12" s="7">
        <v>414</v>
      </c>
      <c r="N12" s="7">
        <v>1405</v>
      </c>
      <c r="O12" s="7">
        <v>293</v>
      </c>
      <c r="P12" s="7">
        <v>483</v>
      </c>
      <c r="Q12" s="7">
        <v>51</v>
      </c>
      <c r="R12" s="7">
        <v>1295</v>
      </c>
      <c r="S12" s="7">
        <v>5</v>
      </c>
      <c r="T12" s="7">
        <v>10373</v>
      </c>
    </row>
    <row r="13" spans="2:20">
      <c r="B13" s="1" t="s">
        <v>44</v>
      </c>
      <c r="C13" s="7">
        <v>58</v>
      </c>
      <c r="D13" s="7">
        <v>17</v>
      </c>
      <c r="E13" s="7">
        <v>73</v>
      </c>
      <c r="F13" s="7">
        <v>3</v>
      </c>
      <c r="G13" s="7">
        <v>1</v>
      </c>
      <c r="H13" s="7">
        <v>3</v>
      </c>
      <c r="I13" s="7">
        <v>16</v>
      </c>
      <c r="J13" s="7">
        <v>75</v>
      </c>
      <c r="K13" s="7">
        <v>135</v>
      </c>
      <c r="L13" s="7">
        <v>107</v>
      </c>
      <c r="M13" s="7">
        <v>45</v>
      </c>
      <c r="N13" s="7">
        <v>15</v>
      </c>
      <c r="O13" s="7">
        <v>17</v>
      </c>
      <c r="P13" s="7">
        <v>20</v>
      </c>
      <c r="Q13" s="7">
        <v>4</v>
      </c>
      <c r="R13" s="7">
        <v>25</v>
      </c>
      <c r="S13" s="7">
        <v>4</v>
      </c>
      <c r="T13" s="7">
        <v>618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56</v>
      </c>
      <c r="D15" s="7">
        <v>11</v>
      </c>
      <c r="E15" s="7">
        <v>5</v>
      </c>
      <c r="F15" s="7">
        <v>1</v>
      </c>
      <c r="G15" s="7">
        <v>20</v>
      </c>
      <c r="H15" s="7">
        <v>8</v>
      </c>
      <c r="I15" s="7">
        <v>5</v>
      </c>
      <c r="J15" s="7">
        <v>49</v>
      </c>
      <c r="K15" s="7">
        <v>100</v>
      </c>
      <c r="L15" s="7">
        <v>14</v>
      </c>
      <c r="M15" s="7">
        <v>20</v>
      </c>
      <c r="N15" s="7">
        <v>40</v>
      </c>
      <c r="O15" s="7">
        <v>7</v>
      </c>
      <c r="P15" s="7">
        <v>18</v>
      </c>
      <c r="Q15" s="7">
        <v>1</v>
      </c>
      <c r="R15" s="7">
        <v>37</v>
      </c>
      <c r="S15" s="7">
        <v>14</v>
      </c>
      <c r="T15" s="7">
        <v>406</v>
      </c>
    </row>
    <row r="16" spans="2:20">
      <c r="B16" t="s">
        <v>47</v>
      </c>
      <c r="C16" s="7">
        <v>29</v>
      </c>
      <c r="D16" s="7">
        <v>1</v>
      </c>
      <c r="E16" s="7">
        <v>2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4</v>
      </c>
      <c r="L16" s="7">
        <v>1</v>
      </c>
      <c r="M16" s="7">
        <v>5</v>
      </c>
      <c r="N16" s="7">
        <v>60</v>
      </c>
      <c r="O16" s="7">
        <v>0</v>
      </c>
      <c r="P16" s="7">
        <v>11</v>
      </c>
      <c r="Q16" s="7">
        <v>0</v>
      </c>
      <c r="R16" s="7">
        <v>2</v>
      </c>
      <c r="S16" s="7">
        <v>26</v>
      </c>
      <c r="T16" s="7">
        <v>142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4164</v>
      </c>
      <c r="D18" s="7">
        <v>1111</v>
      </c>
      <c r="E18" s="7">
        <v>898</v>
      </c>
      <c r="F18" s="7">
        <v>860</v>
      </c>
      <c r="G18" s="7">
        <v>1157</v>
      </c>
      <c r="H18" s="7">
        <v>429</v>
      </c>
      <c r="I18" s="7">
        <v>1049</v>
      </c>
      <c r="J18" s="7">
        <v>1783</v>
      </c>
      <c r="K18" s="7">
        <v>7471</v>
      </c>
      <c r="L18" s="7">
        <v>478</v>
      </c>
      <c r="M18" s="7">
        <v>1823</v>
      </c>
      <c r="N18" s="7">
        <v>8393</v>
      </c>
      <c r="O18" s="7">
        <v>755</v>
      </c>
      <c r="P18" s="7">
        <v>1353</v>
      </c>
      <c r="Q18" s="7">
        <v>243</v>
      </c>
      <c r="R18" s="7">
        <v>2847</v>
      </c>
      <c r="S18" s="7">
        <v>0</v>
      </c>
      <c r="T18" s="7">
        <v>34814</v>
      </c>
    </row>
    <row r="19" spans="2:20">
      <c r="B19" s="1" t="s">
        <v>50</v>
      </c>
      <c r="C19" s="7">
        <v>90</v>
      </c>
      <c r="D19" s="7">
        <v>30</v>
      </c>
      <c r="E19" s="7">
        <v>19</v>
      </c>
      <c r="F19" s="7">
        <v>49</v>
      </c>
      <c r="G19" s="7">
        <v>30</v>
      </c>
      <c r="H19" s="7">
        <v>16</v>
      </c>
      <c r="I19" s="7">
        <v>17</v>
      </c>
      <c r="J19" s="7">
        <v>43</v>
      </c>
      <c r="K19" s="7">
        <v>465</v>
      </c>
      <c r="L19" s="7">
        <v>6</v>
      </c>
      <c r="M19" s="7">
        <v>70</v>
      </c>
      <c r="N19" s="7">
        <v>2</v>
      </c>
      <c r="O19" s="7">
        <v>23</v>
      </c>
      <c r="P19" s="7">
        <v>49</v>
      </c>
      <c r="Q19" s="7">
        <v>12</v>
      </c>
      <c r="R19" s="7">
        <v>111</v>
      </c>
      <c r="S19" s="7">
        <v>0</v>
      </c>
      <c r="T19" s="7">
        <v>1032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73</v>
      </c>
      <c r="D22" s="7">
        <v>17</v>
      </c>
      <c r="E22" s="7">
        <v>3</v>
      </c>
      <c r="F22" s="7">
        <v>12</v>
      </c>
      <c r="G22" s="7">
        <v>5</v>
      </c>
      <c r="H22" s="7">
        <v>2</v>
      </c>
      <c r="I22" s="7">
        <v>4</v>
      </c>
      <c r="J22" s="7">
        <v>8</v>
      </c>
      <c r="K22" s="7">
        <v>26</v>
      </c>
      <c r="L22" s="7">
        <v>4</v>
      </c>
      <c r="M22" s="7">
        <v>5</v>
      </c>
      <c r="N22" s="7">
        <v>56</v>
      </c>
      <c r="O22" s="7">
        <v>1</v>
      </c>
      <c r="P22" s="7">
        <v>85</v>
      </c>
      <c r="Q22" s="7">
        <v>3</v>
      </c>
      <c r="R22" s="7">
        <v>56</v>
      </c>
      <c r="S22" s="7">
        <v>13</v>
      </c>
      <c r="T22" s="7">
        <v>373</v>
      </c>
    </row>
    <row r="23" spans="2:20">
      <c r="B23" t="s">
        <v>54</v>
      </c>
      <c r="C23" s="7">
        <v>14057</v>
      </c>
      <c r="D23" s="7">
        <v>2221</v>
      </c>
      <c r="E23" s="7">
        <v>2017</v>
      </c>
      <c r="F23" s="7">
        <v>2456</v>
      </c>
      <c r="G23" s="7">
        <v>3430</v>
      </c>
      <c r="H23" s="7">
        <v>1304</v>
      </c>
      <c r="I23" s="7">
        <v>3831</v>
      </c>
      <c r="J23" s="7">
        <v>4771</v>
      </c>
      <c r="K23" s="7">
        <v>11278</v>
      </c>
      <c r="L23" s="7">
        <v>2665</v>
      </c>
      <c r="M23" s="7">
        <v>5482</v>
      </c>
      <c r="N23" s="7">
        <v>8397</v>
      </c>
      <c r="O23" s="7">
        <v>2641</v>
      </c>
      <c r="P23" s="7">
        <v>140</v>
      </c>
      <c r="Q23" s="7">
        <v>671</v>
      </c>
      <c r="R23" s="7">
        <v>7913</v>
      </c>
      <c r="S23" s="7">
        <v>8487</v>
      </c>
      <c r="T23" s="7">
        <v>81656</v>
      </c>
    </row>
    <row r="24" spans="2:20">
      <c r="B24" t="s">
        <v>55</v>
      </c>
      <c r="C24" s="7">
        <v>137</v>
      </c>
      <c r="D24" s="7">
        <v>8</v>
      </c>
      <c r="E24" s="7">
        <v>12</v>
      </c>
      <c r="F24" s="7">
        <v>1</v>
      </c>
      <c r="G24" s="7">
        <v>11</v>
      </c>
      <c r="H24" s="7">
        <v>1</v>
      </c>
      <c r="I24" s="7">
        <v>19</v>
      </c>
      <c r="J24" s="7">
        <v>7</v>
      </c>
      <c r="K24" s="7">
        <v>57</v>
      </c>
      <c r="L24" s="7">
        <v>24</v>
      </c>
      <c r="M24" s="7">
        <v>74</v>
      </c>
      <c r="N24" s="7">
        <v>6</v>
      </c>
      <c r="O24" s="7">
        <v>5</v>
      </c>
      <c r="P24" s="7">
        <v>4</v>
      </c>
      <c r="Q24" s="7">
        <v>1</v>
      </c>
      <c r="R24" s="7">
        <v>6</v>
      </c>
      <c r="S24" s="7">
        <v>11</v>
      </c>
      <c r="T24" s="7">
        <v>384</v>
      </c>
    </row>
    <row r="25" spans="2:20">
      <c r="B25" t="s">
        <v>56</v>
      </c>
      <c r="C25" s="7">
        <v>8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2</v>
      </c>
      <c r="J25" s="7">
        <v>2</v>
      </c>
      <c r="K25" s="7">
        <v>10</v>
      </c>
      <c r="L25" s="7">
        <v>1</v>
      </c>
      <c r="M25" s="7">
        <v>7</v>
      </c>
      <c r="N25" s="7">
        <v>4</v>
      </c>
      <c r="O25" s="7">
        <v>1</v>
      </c>
      <c r="P25" s="7">
        <v>1</v>
      </c>
      <c r="Q25" s="7">
        <v>1</v>
      </c>
      <c r="R25" s="7">
        <v>0</v>
      </c>
      <c r="S25" s="7">
        <v>3</v>
      </c>
      <c r="T25" s="7">
        <v>44</v>
      </c>
    </row>
    <row r="26" spans="2:20">
      <c r="B26" t="s">
        <v>57</v>
      </c>
      <c r="C26" s="7">
        <v>169</v>
      </c>
      <c r="D26" s="7">
        <v>46</v>
      </c>
      <c r="E26" s="7">
        <v>42</v>
      </c>
      <c r="F26" s="7">
        <v>34</v>
      </c>
      <c r="G26" s="7">
        <v>37</v>
      </c>
      <c r="H26" s="7">
        <v>35</v>
      </c>
      <c r="I26" s="7">
        <v>38</v>
      </c>
      <c r="J26" s="7">
        <v>58</v>
      </c>
      <c r="K26" s="7">
        <v>259</v>
      </c>
      <c r="L26" s="7">
        <v>35</v>
      </c>
      <c r="M26" s="7">
        <v>43</v>
      </c>
      <c r="N26" s="7">
        <v>101</v>
      </c>
      <c r="O26" s="7">
        <v>39</v>
      </c>
      <c r="P26" s="7">
        <v>36</v>
      </c>
      <c r="Q26" s="7">
        <v>9</v>
      </c>
      <c r="R26" s="7">
        <v>177</v>
      </c>
      <c r="S26" s="7">
        <v>84</v>
      </c>
      <c r="T26" s="7">
        <v>1242</v>
      </c>
    </row>
    <row r="27" spans="2:20">
      <c r="B27" t="s">
        <v>58</v>
      </c>
      <c r="C27" s="7">
        <v>2106</v>
      </c>
      <c r="D27" s="7">
        <v>279</v>
      </c>
      <c r="E27" s="7">
        <v>225</v>
      </c>
      <c r="F27" s="7">
        <v>107</v>
      </c>
      <c r="G27" s="7">
        <v>325</v>
      </c>
      <c r="H27" s="7">
        <v>136</v>
      </c>
      <c r="I27" s="7">
        <v>377</v>
      </c>
      <c r="J27" s="7">
        <v>553</v>
      </c>
      <c r="K27" s="7">
        <v>882</v>
      </c>
      <c r="L27" s="7">
        <v>415</v>
      </c>
      <c r="M27" s="7">
        <v>860</v>
      </c>
      <c r="N27" s="7">
        <v>537</v>
      </c>
      <c r="O27" s="7">
        <v>219</v>
      </c>
      <c r="P27" s="7">
        <v>73</v>
      </c>
      <c r="Q27" s="7">
        <v>60</v>
      </c>
      <c r="R27" s="7">
        <v>420</v>
      </c>
      <c r="S27" s="7">
        <v>144</v>
      </c>
      <c r="T27" s="7">
        <v>7714</v>
      </c>
    </row>
    <row r="28" spans="2:20">
      <c r="B28" s="1" t="s">
        <v>59</v>
      </c>
      <c r="C28" s="7">
        <v>400</v>
      </c>
      <c r="D28" s="7">
        <v>115</v>
      </c>
      <c r="E28" s="7">
        <v>118</v>
      </c>
      <c r="F28" s="7">
        <v>88</v>
      </c>
      <c r="G28" s="7">
        <v>86</v>
      </c>
      <c r="H28" s="7">
        <v>37</v>
      </c>
      <c r="I28" s="7">
        <v>68</v>
      </c>
      <c r="J28" s="7">
        <v>171</v>
      </c>
      <c r="K28" s="7">
        <v>458</v>
      </c>
      <c r="L28" s="7">
        <v>42</v>
      </c>
      <c r="M28" s="7">
        <v>165</v>
      </c>
      <c r="N28" s="7">
        <v>359</v>
      </c>
      <c r="O28" s="7">
        <v>80</v>
      </c>
      <c r="P28" s="7">
        <v>56</v>
      </c>
      <c r="Q28" s="7">
        <v>17</v>
      </c>
      <c r="R28" s="7">
        <v>194</v>
      </c>
      <c r="S28" s="7">
        <v>0</v>
      </c>
      <c r="T28" s="7">
        <v>2454</v>
      </c>
    </row>
    <row r="29" spans="2:20">
      <c r="B29" t="s">
        <v>60</v>
      </c>
      <c r="C29" s="7">
        <v>328</v>
      </c>
      <c r="D29" s="7">
        <v>68</v>
      </c>
      <c r="E29" s="7">
        <v>48</v>
      </c>
      <c r="F29" s="7">
        <v>20</v>
      </c>
      <c r="G29" s="7">
        <v>178</v>
      </c>
      <c r="H29" s="7">
        <v>65</v>
      </c>
      <c r="I29" s="7">
        <v>91</v>
      </c>
      <c r="J29" s="7">
        <v>171</v>
      </c>
      <c r="K29" s="7">
        <v>300</v>
      </c>
      <c r="L29" s="7">
        <v>98</v>
      </c>
      <c r="M29" s="7">
        <v>259</v>
      </c>
      <c r="N29" s="7">
        <v>136</v>
      </c>
      <c r="O29" s="7">
        <v>40</v>
      </c>
      <c r="P29" s="7">
        <v>3</v>
      </c>
      <c r="Q29" s="7">
        <v>30</v>
      </c>
      <c r="R29" s="7">
        <v>148</v>
      </c>
      <c r="S29" s="7">
        <v>72</v>
      </c>
      <c r="T29" s="7">
        <v>2051</v>
      </c>
    </row>
    <row r="30" spans="2:20">
      <c r="B30" t="s">
        <v>61</v>
      </c>
      <c r="C30" s="7">
        <v>1353</v>
      </c>
      <c r="D30" s="7">
        <v>88</v>
      </c>
      <c r="E30" s="7">
        <v>59</v>
      </c>
      <c r="F30" s="7">
        <v>16</v>
      </c>
      <c r="G30" s="7">
        <v>63</v>
      </c>
      <c r="H30" s="7">
        <v>32</v>
      </c>
      <c r="I30" s="7">
        <v>225</v>
      </c>
      <c r="J30" s="7">
        <v>213</v>
      </c>
      <c r="K30" s="7">
        <v>140</v>
      </c>
      <c r="L30" s="7">
        <v>273</v>
      </c>
      <c r="M30" s="7">
        <v>437</v>
      </c>
      <c r="N30" s="7">
        <v>60</v>
      </c>
      <c r="O30" s="7">
        <v>83</v>
      </c>
      <c r="P30" s="7">
        <v>14</v>
      </c>
      <c r="Q30" s="7">
        <v>11</v>
      </c>
      <c r="R30" s="7">
        <v>109</v>
      </c>
      <c r="S30" s="7">
        <v>49</v>
      </c>
      <c r="T30" s="7">
        <v>3225</v>
      </c>
    </row>
    <row r="31" spans="2:20">
      <c r="B31" t="s">
        <v>62</v>
      </c>
      <c r="C31" s="7">
        <v>108</v>
      </c>
      <c r="D31" s="7">
        <v>14</v>
      </c>
      <c r="E31" s="7">
        <v>2</v>
      </c>
      <c r="F31" s="7">
        <v>1</v>
      </c>
      <c r="G31" s="7">
        <v>3</v>
      </c>
      <c r="H31" s="7">
        <v>2</v>
      </c>
      <c r="I31" s="7">
        <v>8</v>
      </c>
      <c r="J31" s="7">
        <v>6</v>
      </c>
      <c r="K31" s="7">
        <v>49</v>
      </c>
      <c r="L31" s="7">
        <v>3</v>
      </c>
      <c r="M31" s="7">
        <v>5</v>
      </c>
      <c r="N31" s="7">
        <v>40</v>
      </c>
      <c r="O31" s="7">
        <v>29</v>
      </c>
      <c r="P31" s="7">
        <v>3</v>
      </c>
      <c r="Q31" s="7">
        <v>2</v>
      </c>
      <c r="R31" s="7">
        <v>16</v>
      </c>
      <c r="S31" s="7">
        <v>23</v>
      </c>
      <c r="T31" s="7">
        <v>314</v>
      </c>
    </row>
    <row r="32" spans="2:20">
      <c r="B32" s="1" t="s">
        <v>63</v>
      </c>
      <c r="C32" s="7">
        <v>-83</v>
      </c>
      <c r="D32" s="7">
        <v>-6</v>
      </c>
      <c r="E32" s="7">
        <v>-2</v>
      </c>
      <c r="F32" s="7">
        <v>-18</v>
      </c>
      <c r="G32" s="7">
        <v>-5</v>
      </c>
      <c r="H32" s="7">
        <v>0</v>
      </c>
      <c r="I32" s="7">
        <v>-15</v>
      </c>
      <c r="J32" s="7">
        <v>-8</v>
      </c>
      <c r="K32" s="7">
        <v>-65</v>
      </c>
      <c r="L32" s="7">
        <v>-1</v>
      </c>
      <c r="M32" s="7">
        <v>-6</v>
      </c>
      <c r="N32" s="7">
        <v>-58</v>
      </c>
      <c r="O32" s="7">
        <v>-13</v>
      </c>
      <c r="P32" s="7">
        <v>-3</v>
      </c>
      <c r="Q32" s="7">
        <v>0</v>
      </c>
      <c r="R32" s="7">
        <v>-47</v>
      </c>
      <c r="S32" s="7">
        <v>0</v>
      </c>
      <c r="T32" s="7">
        <v>-330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6494</v>
      </c>
      <c r="D36" s="7">
        <f t="shared" ref="D36:T36" si="0">D10+D11+D12+D13+D18+D19+D28</f>
        <v>1476</v>
      </c>
      <c r="E36" s="7">
        <f t="shared" si="0"/>
        <v>1264</v>
      </c>
      <c r="F36" s="7">
        <f t="shared" si="0"/>
        <v>1539</v>
      </c>
      <c r="G36" s="7">
        <f t="shared" si="0"/>
        <v>2708</v>
      </c>
      <c r="H36" s="7">
        <f t="shared" si="0"/>
        <v>592</v>
      </c>
      <c r="I36" s="7">
        <f t="shared" si="0"/>
        <v>1525</v>
      </c>
      <c r="J36" s="7">
        <f t="shared" si="0"/>
        <v>2454</v>
      </c>
      <c r="K36" s="7">
        <f t="shared" si="0"/>
        <v>10488</v>
      </c>
      <c r="L36" s="7">
        <f t="shared" si="0"/>
        <v>781</v>
      </c>
      <c r="M36" s="7">
        <f t="shared" si="0"/>
        <v>2517</v>
      </c>
      <c r="N36" s="7">
        <f t="shared" si="0"/>
        <v>10174</v>
      </c>
      <c r="O36" s="7">
        <f t="shared" si="0"/>
        <v>1168</v>
      </c>
      <c r="P36" s="7">
        <f t="shared" si="0"/>
        <v>3152</v>
      </c>
      <c r="Q36" s="7">
        <f t="shared" si="0"/>
        <v>327</v>
      </c>
      <c r="R36" s="7">
        <f t="shared" si="0"/>
        <v>4472</v>
      </c>
      <c r="S36" s="7">
        <f t="shared" si="0"/>
        <v>9</v>
      </c>
      <c r="T36" s="7">
        <f t="shared" si="0"/>
        <v>51140</v>
      </c>
    </row>
    <row r="37" spans="2:20">
      <c r="B37" s="1" t="s">
        <v>65</v>
      </c>
      <c r="C37" s="8">
        <f>C32+C36</f>
        <v>6411</v>
      </c>
      <c r="D37" s="8">
        <f t="shared" ref="D37:T37" si="1">D32+D36</f>
        <v>1470</v>
      </c>
      <c r="E37" s="8">
        <f t="shared" si="1"/>
        <v>1262</v>
      </c>
      <c r="F37" s="8">
        <f t="shared" si="1"/>
        <v>1521</v>
      </c>
      <c r="G37" s="8">
        <f t="shared" si="1"/>
        <v>2703</v>
      </c>
      <c r="H37" s="8">
        <f t="shared" si="1"/>
        <v>592</v>
      </c>
      <c r="I37" s="8">
        <f t="shared" si="1"/>
        <v>1510</v>
      </c>
      <c r="J37" s="8">
        <f t="shared" si="1"/>
        <v>2446</v>
      </c>
      <c r="K37" s="8">
        <f t="shared" si="1"/>
        <v>10423</v>
      </c>
      <c r="L37" s="8">
        <f t="shared" si="1"/>
        <v>780</v>
      </c>
      <c r="M37" s="8">
        <f t="shared" si="1"/>
        <v>2511</v>
      </c>
      <c r="N37" s="8">
        <f t="shared" si="1"/>
        <v>10116</v>
      </c>
      <c r="O37" s="8">
        <f t="shared" si="1"/>
        <v>1155</v>
      </c>
      <c r="P37" s="8">
        <f t="shared" si="1"/>
        <v>3149</v>
      </c>
      <c r="Q37" s="8">
        <f t="shared" si="1"/>
        <v>327</v>
      </c>
      <c r="R37" s="8">
        <f t="shared" si="1"/>
        <v>4425</v>
      </c>
      <c r="S37" s="8">
        <f t="shared" si="1"/>
        <v>9</v>
      </c>
      <c r="T37" s="8">
        <f t="shared" si="1"/>
        <v>50810</v>
      </c>
    </row>
    <row r="38" spans="2:20">
      <c r="C38" s="7"/>
      <c r="D38" s="7"/>
    </row>
    <row r="39" spans="2:20">
      <c r="B39" t="s">
        <v>66</v>
      </c>
      <c r="C39" s="7">
        <f>C23</f>
        <v>14057</v>
      </c>
      <c r="D39" s="7">
        <f t="shared" ref="D39:T39" si="2">D23</f>
        <v>2221</v>
      </c>
      <c r="E39" s="7">
        <f t="shared" si="2"/>
        <v>2017</v>
      </c>
      <c r="F39" s="7">
        <f t="shared" si="2"/>
        <v>2456</v>
      </c>
      <c r="G39" s="7">
        <f t="shared" si="2"/>
        <v>3430</v>
      </c>
      <c r="H39" s="7">
        <f t="shared" si="2"/>
        <v>1304</v>
      </c>
      <c r="I39" s="7">
        <f t="shared" si="2"/>
        <v>3831</v>
      </c>
      <c r="J39" s="7">
        <f t="shared" si="2"/>
        <v>4771</v>
      </c>
      <c r="K39" s="7">
        <f t="shared" si="2"/>
        <v>11278</v>
      </c>
      <c r="L39" s="7">
        <f t="shared" si="2"/>
        <v>2665</v>
      </c>
      <c r="M39" s="7">
        <f t="shared" si="2"/>
        <v>5482</v>
      </c>
      <c r="N39" s="7">
        <f t="shared" si="2"/>
        <v>8397</v>
      </c>
      <c r="O39" s="7">
        <f t="shared" si="2"/>
        <v>2641</v>
      </c>
      <c r="P39" s="7">
        <f t="shared" si="2"/>
        <v>140</v>
      </c>
      <c r="Q39" s="7">
        <f t="shared" si="2"/>
        <v>671</v>
      </c>
      <c r="R39" s="7">
        <f t="shared" si="2"/>
        <v>7913</v>
      </c>
      <c r="S39" s="7">
        <f t="shared" si="2"/>
        <v>8487</v>
      </c>
      <c r="T39" s="7">
        <f t="shared" si="2"/>
        <v>81656</v>
      </c>
    </row>
    <row r="40" spans="2:20">
      <c r="B40" t="s">
        <v>67</v>
      </c>
      <c r="C40" s="7">
        <f>C29</f>
        <v>328</v>
      </c>
      <c r="D40" s="7">
        <f t="shared" ref="D40:T40" si="3">D29</f>
        <v>68</v>
      </c>
      <c r="E40" s="7">
        <f t="shared" si="3"/>
        <v>48</v>
      </c>
      <c r="F40" s="7">
        <f t="shared" si="3"/>
        <v>20</v>
      </c>
      <c r="G40" s="7">
        <f t="shared" si="3"/>
        <v>178</v>
      </c>
      <c r="H40" s="7">
        <f t="shared" si="3"/>
        <v>65</v>
      </c>
      <c r="I40" s="7">
        <f t="shared" si="3"/>
        <v>91</v>
      </c>
      <c r="J40" s="7">
        <f t="shared" si="3"/>
        <v>171</v>
      </c>
      <c r="K40" s="7">
        <f t="shared" si="3"/>
        <v>300</v>
      </c>
      <c r="L40" s="7">
        <f t="shared" si="3"/>
        <v>98</v>
      </c>
      <c r="M40" s="7">
        <f t="shared" si="3"/>
        <v>259</v>
      </c>
      <c r="N40" s="7">
        <f t="shared" si="3"/>
        <v>136</v>
      </c>
      <c r="O40" s="7">
        <f t="shared" si="3"/>
        <v>40</v>
      </c>
      <c r="P40" s="7">
        <f t="shared" si="3"/>
        <v>3</v>
      </c>
      <c r="Q40" s="7">
        <f t="shared" si="3"/>
        <v>30</v>
      </c>
      <c r="R40" s="7">
        <f t="shared" si="3"/>
        <v>148</v>
      </c>
      <c r="S40" s="7">
        <f t="shared" si="3"/>
        <v>72</v>
      </c>
      <c r="T40" s="7">
        <f t="shared" si="3"/>
        <v>2051</v>
      </c>
    </row>
    <row r="41" spans="2:20">
      <c r="B41" s="1" t="s">
        <v>68</v>
      </c>
      <c r="C41" s="8">
        <f>C39+C40</f>
        <v>14385</v>
      </c>
      <c r="D41" s="8">
        <f t="shared" ref="D41:T41" si="4">D39+D40</f>
        <v>2289</v>
      </c>
      <c r="E41" s="8">
        <f t="shared" si="4"/>
        <v>2065</v>
      </c>
      <c r="F41" s="8">
        <f t="shared" si="4"/>
        <v>2476</v>
      </c>
      <c r="G41" s="8">
        <f t="shared" si="4"/>
        <v>3608</v>
      </c>
      <c r="H41" s="8">
        <f t="shared" si="4"/>
        <v>1369</v>
      </c>
      <c r="I41" s="8">
        <f t="shared" si="4"/>
        <v>3922</v>
      </c>
      <c r="J41" s="8">
        <f t="shared" si="4"/>
        <v>4942</v>
      </c>
      <c r="K41" s="8">
        <f t="shared" si="4"/>
        <v>11578</v>
      </c>
      <c r="L41" s="8">
        <f t="shared" si="4"/>
        <v>2763</v>
      </c>
      <c r="M41" s="8">
        <f t="shared" si="4"/>
        <v>5741</v>
      </c>
      <c r="N41" s="8">
        <f t="shared" si="4"/>
        <v>8533</v>
      </c>
      <c r="O41" s="8">
        <f t="shared" si="4"/>
        <v>2681</v>
      </c>
      <c r="P41" s="8">
        <f t="shared" si="4"/>
        <v>143</v>
      </c>
      <c r="Q41" s="8">
        <f t="shared" si="4"/>
        <v>701</v>
      </c>
      <c r="R41" s="8">
        <f t="shared" si="4"/>
        <v>8061</v>
      </c>
      <c r="S41" s="8">
        <f t="shared" si="4"/>
        <v>8559</v>
      </c>
      <c r="T41" s="8">
        <f t="shared" si="4"/>
        <v>83707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3439</v>
      </c>
      <c r="D43" s="8">
        <f t="shared" ref="D43:T43" si="5">D5-D41-D37</f>
        <v>526</v>
      </c>
      <c r="E43" s="8">
        <f t="shared" si="5"/>
        <v>359</v>
      </c>
      <c r="F43" s="8">
        <f t="shared" si="5"/>
        <v>332</v>
      </c>
      <c r="G43" s="8">
        <f t="shared" si="5"/>
        <v>425</v>
      </c>
      <c r="H43" s="8">
        <f t="shared" si="5"/>
        <v>272</v>
      </c>
      <c r="I43" s="8">
        <f t="shared" si="5"/>
        <v>570</v>
      </c>
      <c r="J43" s="8">
        <f t="shared" si="5"/>
        <v>864</v>
      </c>
      <c r="K43" s="8">
        <f t="shared" si="5"/>
        <v>3721</v>
      </c>
      <c r="L43" s="8">
        <f t="shared" si="5"/>
        <v>573</v>
      </c>
      <c r="M43" s="8">
        <f t="shared" si="5"/>
        <v>1115</v>
      </c>
      <c r="N43" s="8">
        <f t="shared" si="5"/>
        <v>1805</v>
      </c>
      <c r="O43" s="8">
        <f t="shared" si="5"/>
        <v>462</v>
      </c>
      <c r="P43" s="8">
        <f t="shared" si="5"/>
        <v>305</v>
      </c>
      <c r="Q43" s="8">
        <f t="shared" si="5"/>
        <v>140</v>
      </c>
      <c r="R43" s="8">
        <f t="shared" si="5"/>
        <v>2031</v>
      </c>
      <c r="S43" s="8">
        <f t="shared" si="5"/>
        <v>798</v>
      </c>
      <c r="T43" s="8">
        <f t="shared" si="5"/>
        <v>17737</v>
      </c>
    </row>
    <row r="44" spans="2:20">
      <c r="B44" s="1" t="s">
        <v>69</v>
      </c>
      <c r="C44" s="8">
        <f>C37+C41+C43</f>
        <v>24235</v>
      </c>
      <c r="D44" s="8">
        <f t="shared" ref="D44:T44" si="6">D37+D41+D43</f>
        <v>4285</v>
      </c>
      <c r="E44" s="8">
        <f t="shared" si="6"/>
        <v>3686</v>
      </c>
      <c r="F44" s="8">
        <f t="shared" si="6"/>
        <v>4329</v>
      </c>
      <c r="G44" s="8">
        <f t="shared" si="6"/>
        <v>6736</v>
      </c>
      <c r="H44" s="8">
        <f t="shared" si="6"/>
        <v>2233</v>
      </c>
      <c r="I44" s="8">
        <f t="shared" si="6"/>
        <v>6002</v>
      </c>
      <c r="J44" s="8">
        <f t="shared" si="6"/>
        <v>8252</v>
      </c>
      <c r="K44" s="8">
        <f t="shared" si="6"/>
        <v>25722</v>
      </c>
      <c r="L44" s="8">
        <f t="shared" si="6"/>
        <v>4116</v>
      </c>
      <c r="M44" s="8">
        <f t="shared" si="6"/>
        <v>9367</v>
      </c>
      <c r="N44" s="8">
        <f t="shared" si="6"/>
        <v>20454</v>
      </c>
      <c r="O44" s="8">
        <f t="shared" si="6"/>
        <v>4298</v>
      </c>
      <c r="P44" s="8">
        <f t="shared" si="6"/>
        <v>3597</v>
      </c>
      <c r="Q44" s="8">
        <f t="shared" si="6"/>
        <v>1168</v>
      </c>
      <c r="R44" s="8">
        <f t="shared" si="6"/>
        <v>14517</v>
      </c>
      <c r="S44" s="8">
        <f t="shared" si="6"/>
        <v>9366</v>
      </c>
      <c r="T44" s="8">
        <f t="shared" si="6"/>
        <v>152254</v>
      </c>
    </row>
    <row r="45" spans="2:20">
      <c r="B45" s="1"/>
      <c r="C45" s="8"/>
      <c r="D45" s="8"/>
    </row>
    <row r="46" spans="2:20">
      <c r="B46" s="1" t="s">
        <v>92</v>
      </c>
      <c r="C46" s="7">
        <v>143846</v>
      </c>
      <c r="D46" s="7">
        <v>33689</v>
      </c>
      <c r="E46" s="7">
        <v>21279</v>
      </c>
      <c r="F46" s="7">
        <v>27229</v>
      </c>
      <c r="G46" s="7">
        <v>40880</v>
      </c>
      <c r="H46" s="7">
        <v>12226</v>
      </c>
      <c r="I46" s="7">
        <v>36958</v>
      </c>
      <c r="J46" s="7">
        <v>53563</v>
      </c>
      <c r="K46" s="7">
        <v>204189</v>
      </c>
      <c r="L46" s="7">
        <v>17273</v>
      </c>
      <c r="M46" s="7">
        <v>55821</v>
      </c>
      <c r="N46" s="7">
        <v>202965</v>
      </c>
      <c r="O46" s="7">
        <v>27528</v>
      </c>
      <c r="P46" s="7">
        <v>18485</v>
      </c>
      <c r="Q46" s="7">
        <v>7890</v>
      </c>
      <c r="R46" s="7">
        <v>101369</v>
      </c>
      <c r="S46" s="7">
        <v>66553</v>
      </c>
      <c r="T46" s="7">
        <v>1075639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 s="7">
        <v>25946</v>
      </c>
      <c r="D50" s="7">
        <v>4977</v>
      </c>
      <c r="E50" s="7">
        <v>4021</v>
      </c>
      <c r="F50" s="7">
        <v>4803</v>
      </c>
      <c r="G50" s="7">
        <v>7015</v>
      </c>
      <c r="H50" s="7">
        <v>2428</v>
      </c>
      <c r="I50" s="7">
        <v>6599</v>
      </c>
      <c r="J50" s="7">
        <v>8990</v>
      </c>
      <c r="K50" s="7">
        <v>31601</v>
      </c>
      <c r="L50" s="7">
        <v>4607</v>
      </c>
      <c r="M50" s="7">
        <v>9745</v>
      </c>
      <c r="N50" s="7">
        <v>23248</v>
      </c>
      <c r="O50" s="7">
        <v>5009</v>
      </c>
      <c r="P50" s="7">
        <v>3853</v>
      </c>
      <c r="Q50" s="7">
        <v>1260</v>
      </c>
      <c r="R50" s="7">
        <v>17138</v>
      </c>
      <c r="S50" s="7">
        <v>9810</v>
      </c>
      <c r="T50" s="7">
        <v>170941</v>
      </c>
    </row>
    <row r="51" spans="2:20">
      <c r="B51" t="s">
        <v>71</v>
      </c>
      <c r="C51" s="7">
        <v>23423</v>
      </c>
      <c r="D51" s="7">
        <v>4523</v>
      </c>
      <c r="E51" s="7">
        <v>3567</v>
      </c>
      <c r="F51" s="7">
        <v>4288</v>
      </c>
      <c r="G51" s="7">
        <v>6433</v>
      </c>
      <c r="H51" s="7">
        <v>2106</v>
      </c>
      <c r="I51" s="7">
        <v>6059</v>
      </c>
      <c r="J51" s="7">
        <v>7926</v>
      </c>
      <c r="K51" s="7">
        <v>27058</v>
      </c>
      <c r="L51" s="7">
        <v>4057</v>
      </c>
      <c r="M51" s="7">
        <v>8473</v>
      </c>
      <c r="N51" s="7">
        <v>21937</v>
      </c>
      <c r="O51" s="7">
        <v>4612</v>
      </c>
      <c r="P51" s="7">
        <v>3563</v>
      </c>
      <c r="Q51" s="7">
        <v>1087</v>
      </c>
      <c r="R51" s="7">
        <v>15659</v>
      </c>
      <c r="S51" s="7">
        <v>9000</v>
      </c>
      <c r="T51" s="7">
        <v>153666</v>
      </c>
    </row>
    <row r="52" spans="2:20">
      <c r="B52" t="s">
        <v>25</v>
      </c>
      <c r="C52" s="7">
        <v>12502</v>
      </c>
      <c r="D52" s="7">
        <v>2339</v>
      </c>
      <c r="E52" s="7">
        <v>1812</v>
      </c>
      <c r="F52" s="7">
        <v>1574</v>
      </c>
      <c r="G52" s="7">
        <v>3162</v>
      </c>
      <c r="H52" s="7">
        <v>1025</v>
      </c>
      <c r="I52" s="7">
        <v>3292</v>
      </c>
      <c r="J52" s="7">
        <v>4230</v>
      </c>
      <c r="K52" s="7">
        <v>11118</v>
      </c>
      <c r="L52" s="7">
        <v>2167</v>
      </c>
      <c r="M52" s="7">
        <v>4337</v>
      </c>
      <c r="N52" s="7">
        <v>8184</v>
      </c>
      <c r="O52" s="7">
        <v>2421</v>
      </c>
      <c r="P52" s="7">
        <v>1325</v>
      </c>
      <c r="Q52" s="7">
        <v>527</v>
      </c>
      <c r="R52" s="7">
        <v>6724</v>
      </c>
      <c r="S52" s="7">
        <v>4614</v>
      </c>
      <c r="T52" s="7">
        <v>71353</v>
      </c>
    </row>
    <row r="53" spans="2:20">
      <c r="B53" t="s">
        <v>26</v>
      </c>
      <c r="C53" s="7">
        <v>4087</v>
      </c>
      <c r="D53" s="7">
        <v>879</v>
      </c>
      <c r="E53" s="7">
        <v>786</v>
      </c>
      <c r="F53" s="7">
        <v>642</v>
      </c>
      <c r="G53" s="7">
        <v>1047</v>
      </c>
      <c r="H53" s="7">
        <v>476</v>
      </c>
      <c r="I53" s="7">
        <v>1063</v>
      </c>
      <c r="J53" s="7">
        <v>1446</v>
      </c>
      <c r="K53" s="7">
        <v>4951</v>
      </c>
      <c r="L53" s="7">
        <v>682</v>
      </c>
      <c r="M53" s="7">
        <v>1690</v>
      </c>
      <c r="N53" s="7">
        <v>3713</v>
      </c>
      <c r="O53" s="7">
        <v>801</v>
      </c>
      <c r="P53" s="7">
        <v>439</v>
      </c>
      <c r="Q53" s="7">
        <v>252</v>
      </c>
      <c r="R53" s="7">
        <v>3053</v>
      </c>
      <c r="S53" s="7">
        <v>1615</v>
      </c>
      <c r="T53" s="7">
        <v>27622</v>
      </c>
    </row>
    <row r="54" spans="2:20">
      <c r="B54" t="s">
        <v>44</v>
      </c>
      <c r="C54" s="7">
        <v>56</v>
      </c>
      <c r="D54" s="7">
        <v>9</v>
      </c>
      <c r="E54" s="7">
        <v>13</v>
      </c>
      <c r="F54" s="7">
        <v>4</v>
      </c>
      <c r="G54" s="7">
        <v>3</v>
      </c>
      <c r="H54" s="7">
        <v>4</v>
      </c>
      <c r="I54" s="7">
        <v>15</v>
      </c>
      <c r="J54" s="7">
        <v>11</v>
      </c>
      <c r="K54" s="7">
        <v>60</v>
      </c>
      <c r="L54" s="7">
        <v>4</v>
      </c>
      <c r="M54" s="7">
        <v>9</v>
      </c>
      <c r="N54" s="7">
        <v>33</v>
      </c>
      <c r="O54" s="7">
        <v>7</v>
      </c>
      <c r="P54" s="7">
        <v>1</v>
      </c>
      <c r="Q54" s="7">
        <v>4</v>
      </c>
      <c r="R54" s="7">
        <v>23</v>
      </c>
      <c r="S54" s="7">
        <v>9</v>
      </c>
      <c r="T54" s="7">
        <v>265</v>
      </c>
    </row>
    <row r="55" spans="2:20">
      <c r="B55" t="s">
        <v>72</v>
      </c>
      <c r="C55" s="7">
        <v>56</v>
      </c>
      <c r="D55" s="7">
        <v>19</v>
      </c>
      <c r="E55" s="7">
        <v>6</v>
      </c>
      <c r="F55" s="7">
        <v>7</v>
      </c>
      <c r="G55" s="7">
        <v>24</v>
      </c>
      <c r="H55" s="7">
        <v>10</v>
      </c>
      <c r="I55" s="7">
        <v>90</v>
      </c>
      <c r="J55" s="7">
        <v>12</v>
      </c>
      <c r="K55" s="7">
        <v>497</v>
      </c>
      <c r="L55" s="7">
        <v>63</v>
      </c>
      <c r="M55" s="7">
        <v>9</v>
      </c>
      <c r="N55" s="7">
        <v>832</v>
      </c>
      <c r="O55" s="7">
        <v>13</v>
      </c>
      <c r="P55" s="7">
        <v>22</v>
      </c>
      <c r="Q55" s="7">
        <v>6</v>
      </c>
      <c r="R55" s="7">
        <v>16</v>
      </c>
      <c r="S55" s="7">
        <v>18</v>
      </c>
      <c r="T55" s="7">
        <v>1700</v>
      </c>
    </row>
    <row r="56" spans="2:20">
      <c r="B56" t="s">
        <v>45</v>
      </c>
      <c r="C56" s="7">
        <v>38</v>
      </c>
      <c r="D56" s="7">
        <v>69</v>
      </c>
      <c r="E56" s="7">
        <v>17</v>
      </c>
      <c r="F56" s="7">
        <v>8</v>
      </c>
      <c r="G56" s="7">
        <v>26</v>
      </c>
      <c r="H56" s="7">
        <v>22</v>
      </c>
      <c r="I56" s="7">
        <v>27</v>
      </c>
      <c r="J56" s="7">
        <v>82</v>
      </c>
      <c r="K56" s="7">
        <v>68</v>
      </c>
      <c r="L56" s="7">
        <v>75</v>
      </c>
      <c r="M56" s="7">
        <v>35</v>
      </c>
      <c r="N56" s="7">
        <v>156</v>
      </c>
      <c r="O56" s="7">
        <v>31</v>
      </c>
      <c r="P56" s="7">
        <v>29</v>
      </c>
      <c r="Q56" s="7">
        <v>6</v>
      </c>
      <c r="R56" s="7">
        <v>92</v>
      </c>
      <c r="S56" s="7">
        <v>120</v>
      </c>
      <c r="T56" s="7">
        <v>901</v>
      </c>
    </row>
    <row r="57" spans="2:20">
      <c r="B57" t="s">
        <v>73</v>
      </c>
      <c r="C57" s="7">
        <v>385</v>
      </c>
      <c r="D57" s="7">
        <v>192</v>
      </c>
      <c r="E57" s="7">
        <v>57</v>
      </c>
      <c r="F57" s="7">
        <v>125</v>
      </c>
      <c r="G57" s="7">
        <v>95</v>
      </c>
      <c r="H57" s="7">
        <v>34</v>
      </c>
      <c r="I57" s="7">
        <v>169</v>
      </c>
      <c r="J57" s="7">
        <v>264</v>
      </c>
      <c r="K57" s="7">
        <v>953</v>
      </c>
      <c r="L57" s="7">
        <v>102</v>
      </c>
      <c r="M57" s="7">
        <v>303</v>
      </c>
      <c r="N57" s="7">
        <v>808</v>
      </c>
      <c r="O57" s="7">
        <v>112</v>
      </c>
      <c r="P57" s="7">
        <v>120</v>
      </c>
      <c r="Q57" s="7">
        <v>14</v>
      </c>
      <c r="R57" s="7">
        <v>483</v>
      </c>
      <c r="S57" s="7">
        <v>203</v>
      </c>
      <c r="T57" s="7">
        <v>4419</v>
      </c>
    </row>
    <row r="58" spans="2:20">
      <c r="B58" t="s">
        <v>48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</row>
    <row r="59" spans="2:20">
      <c r="B59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1</v>
      </c>
      <c r="J59" s="7">
        <v>1</v>
      </c>
      <c r="K59" s="7">
        <v>-21</v>
      </c>
      <c r="L59" s="7">
        <v>-1</v>
      </c>
      <c r="M59" s="7">
        <v>1</v>
      </c>
      <c r="N59" s="7">
        <v>3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-16</v>
      </c>
    </row>
    <row r="60" spans="2:20">
      <c r="B60" t="s">
        <v>75</v>
      </c>
      <c r="C60" s="7">
        <v>480</v>
      </c>
      <c r="D60" s="7">
        <v>105</v>
      </c>
      <c r="E60" s="7">
        <v>144</v>
      </c>
      <c r="F60" s="7">
        <v>20</v>
      </c>
      <c r="G60" s="7">
        <v>124</v>
      </c>
      <c r="H60" s="7">
        <v>69</v>
      </c>
      <c r="I60" s="7">
        <v>14</v>
      </c>
      <c r="J60" s="7">
        <v>138</v>
      </c>
      <c r="K60" s="7">
        <v>696</v>
      </c>
      <c r="L60" s="7">
        <v>96</v>
      </c>
      <c r="M60" s="7">
        <v>161</v>
      </c>
      <c r="N60" s="7">
        <v>395</v>
      </c>
      <c r="O60" s="7">
        <v>76</v>
      </c>
      <c r="P60" s="7">
        <v>202</v>
      </c>
      <c r="Q60" s="7">
        <v>23</v>
      </c>
      <c r="R60" s="7">
        <v>265</v>
      </c>
      <c r="S60" s="7">
        <v>563</v>
      </c>
      <c r="T60" s="7">
        <v>3571</v>
      </c>
    </row>
    <row r="61" spans="2:20">
      <c r="B61" t="s">
        <v>76</v>
      </c>
      <c r="C61" s="7">
        <v>3817</v>
      </c>
      <c r="D61" s="7">
        <v>599</v>
      </c>
      <c r="E61" s="7">
        <v>523</v>
      </c>
      <c r="F61" s="7">
        <v>516</v>
      </c>
      <c r="G61" s="7">
        <v>951</v>
      </c>
      <c r="H61" s="7">
        <v>330</v>
      </c>
      <c r="I61" s="7">
        <v>1096</v>
      </c>
      <c r="J61" s="7">
        <v>1282</v>
      </c>
      <c r="K61" s="7">
        <v>5410</v>
      </c>
      <c r="L61" s="7">
        <v>550</v>
      </c>
      <c r="M61" s="7">
        <v>1390</v>
      </c>
      <c r="N61" s="7">
        <v>3625</v>
      </c>
      <c r="O61" s="7">
        <v>788</v>
      </c>
      <c r="P61" s="7">
        <v>441</v>
      </c>
      <c r="Q61" s="7">
        <v>189</v>
      </c>
      <c r="R61" s="7">
        <v>3098</v>
      </c>
      <c r="S61" s="7">
        <v>1460</v>
      </c>
      <c r="T61" s="7">
        <v>26065</v>
      </c>
    </row>
    <row r="62" spans="2:20">
      <c r="B62" t="s">
        <v>77</v>
      </c>
      <c r="C62" s="7">
        <v>15</v>
      </c>
      <c r="D62" s="7">
        <v>3</v>
      </c>
      <c r="E62" s="7">
        <v>2</v>
      </c>
      <c r="F62" s="7">
        <v>1</v>
      </c>
      <c r="G62" s="7">
        <v>2</v>
      </c>
      <c r="H62" s="7">
        <v>0</v>
      </c>
      <c r="I62" s="7">
        <v>4</v>
      </c>
      <c r="J62" s="7">
        <v>2</v>
      </c>
      <c r="K62" s="7">
        <v>21</v>
      </c>
      <c r="L62" s="7">
        <v>1</v>
      </c>
      <c r="M62" s="7">
        <v>8</v>
      </c>
      <c r="N62" s="7">
        <v>7</v>
      </c>
      <c r="O62" s="7">
        <v>2</v>
      </c>
      <c r="P62" s="7">
        <v>2</v>
      </c>
      <c r="Q62" s="7">
        <v>1</v>
      </c>
      <c r="R62" s="7">
        <v>1</v>
      </c>
      <c r="S62" s="7">
        <v>5</v>
      </c>
      <c r="T62" s="7">
        <v>77</v>
      </c>
    </row>
    <row r="63" spans="2:20">
      <c r="B63" t="s">
        <v>54</v>
      </c>
      <c r="C63" s="7">
        <v>1622</v>
      </c>
      <c r="D63" s="7">
        <v>256</v>
      </c>
      <c r="E63" s="7">
        <v>155</v>
      </c>
      <c r="F63" s="7">
        <v>1333</v>
      </c>
      <c r="G63" s="7">
        <v>974</v>
      </c>
      <c r="H63" s="7">
        <v>115</v>
      </c>
      <c r="I63" s="7">
        <v>253</v>
      </c>
      <c r="J63" s="7">
        <v>388</v>
      </c>
      <c r="K63" s="7">
        <v>2777</v>
      </c>
      <c r="L63" s="7">
        <v>267</v>
      </c>
      <c r="M63" s="7">
        <v>465</v>
      </c>
      <c r="N63" s="7">
        <v>4012</v>
      </c>
      <c r="O63" s="7">
        <v>339</v>
      </c>
      <c r="P63" s="7">
        <v>942</v>
      </c>
      <c r="Q63" s="7">
        <v>47</v>
      </c>
      <c r="R63" s="7">
        <v>1818</v>
      </c>
      <c r="S63" s="7">
        <v>128</v>
      </c>
      <c r="T63" s="7">
        <v>15786</v>
      </c>
    </row>
    <row r="64" spans="2:20">
      <c r="B64" t="s">
        <v>55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</row>
    <row r="65" spans="2:20">
      <c r="B65" t="s">
        <v>57</v>
      </c>
      <c r="C65" s="7">
        <v>365</v>
      </c>
      <c r="D65" s="7">
        <v>53</v>
      </c>
      <c r="E65" s="7">
        <v>52</v>
      </c>
      <c r="F65" s="7">
        <v>58</v>
      </c>
      <c r="G65" s="7">
        <v>25</v>
      </c>
      <c r="H65" s="7">
        <v>21</v>
      </c>
      <c r="I65" s="7">
        <v>35</v>
      </c>
      <c r="J65" s="7">
        <v>70</v>
      </c>
      <c r="K65" s="7">
        <v>528</v>
      </c>
      <c r="L65" s="7">
        <v>51</v>
      </c>
      <c r="M65" s="7">
        <v>65</v>
      </c>
      <c r="N65" s="7">
        <v>169</v>
      </c>
      <c r="O65" s="7">
        <v>22</v>
      </c>
      <c r="P65" s="7">
        <v>40</v>
      </c>
      <c r="Q65" s="7">
        <v>18</v>
      </c>
      <c r="R65" s="7">
        <v>86</v>
      </c>
      <c r="S65" s="7">
        <v>265</v>
      </c>
      <c r="T65" s="7">
        <v>1923</v>
      </c>
    </row>
    <row r="66" spans="2:20">
      <c r="B66" t="s">
        <v>78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</row>
    <row r="67" spans="2:20">
      <c r="B67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</row>
    <row r="68" spans="2:20">
      <c r="B68" t="s">
        <v>80</v>
      </c>
      <c r="C68" s="7">
        <v>2523</v>
      </c>
      <c r="D68" s="7">
        <v>454</v>
      </c>
      <c r="E68" s="7">
        <v>454</v>
      </c>
      <c r="F68" s="7">
        <v>515</v>
      </c>
      <c r="G68" s="7">
        <v>582</v>
      </c>
      <c r="H68" s="7">
        <v>322</v>
      </c>
      <c r="I68" s="7">
        <v>540</v>
      </c>
      <c r="J68" s="7">
        <v>1064</v>
      </c>
      <c r="K68" s="7">
        <v>4543</v>
      </c>
      <c r="L68" s="7">
        <v>550</v>
      </c>
      <c r="M68" s="7">
        <v>1272</v>
      </c>
      <c r="N68" s="7">
        <v>1311</v>
      </c>
      <c r="O68" s="7">
        <v>397</v>
      </c>
      <c r="P68" s="7">
        <v>290</v>
      </c>
      <c r="Q68" s="7">
        <v>173</v>
      </c>
      <c r="R68" s="7">
        <v>1479</v>
      </c>
      <c r="S68" s="7">
        <v>810</v>
      </c>
      <c r="T68" s="7">
        <v>17275</v>
      </c>
    </row>
    <row r="69" spans="2:20">
      <c r="B69" t="s">
        <v>81</v>
      </c>
      <c r="C69" s="7">
        <v>1777</v>
      </c>
      <c r="D69" s="7">
        <v>303</v>
      </c>
      <c r="E69" s="7">
        <v>325</v>
      </c>
      <c r="F69" s="7">
        <v>326</v>
      </c>
      <c r="G69" s="7">
        <v>378</v>
      </c>
      <c r="H69" s="7">
        <v>226</v>
      </c>
      <c r="I69" s="7">
        <v>263</v>
      </c>
      <c r="J69" s="7">
        <v>573</v>
      </c>
      <c r="K69" s="7">
        <v>3914</v>
      </c>
      <c r="L69" s="7">
        <v>298</v>
      </c>
      <c r="M69" s="7">
        <v>906</v>
      </c>
      <c r="N69" s="7">
        <v>1143</v>
      </c>
      <c r="O69" s="7">
        <v>316</v>
      </c>
      <c r="P69" s="7">
        <v>156</v>
      </c>
      <c r="Q69" s="7">
        <v>114</v>
      </c>
      <c r="R69" s="7">
        <v>1121</v>
      </c>
      <c r="S69" s="7">
        <v>560</v>
      </c>
      <c r="T69" s="7">
        <v>12699</v>
      </c>
    </row>
    <row r="70" spans="2:20">
      <c r="B70" t="s">
        <v>82</v>
      </c>
      <c r="C70" s="7">
        <v>-3</v>
      </c>
      <c r="D70" s="7">
        <v>1</v>
      </c>
      <c r="E70" s="7">
        <v>-8</v>
      </c>
      <c r="F70" s="7">
        <v>-2</v>
      </c>
      <c r="G70" s="7">
        <v>0</v>
      </c>
      <c r="H70" s="7">
        <v>0</v>
      </c>
      <c r="I70" s="7">
        <v>-2</v>
      </c>
      <c r="J70" s="7">
        <v>0</v>
      </c>
      <c r="K70" s="7">
        <v>-8</v>
      </c>
      <c r="L70" s="7">
        <v>2</v>
      </c>
      <c r="M70" s="7">
        <v>0</v>
      </c>
      <c r="N70" s="7">
        <v>10</v>
      </c>
      <c r="O70" s="7">
        <v>3</v>
      </c>
      <c r="P70" s="7">
        <v>0</v>
      </c>
      <c r="Q70" s="7">
        <v>0</v>
      </c>
      <c r="R70" s="7">
        <v>-1</v>
      </c>
      <c r="S70" s="7">
        <v>-5</v>
      </c>
      <c r="T70" s="7">
        <v>-13</v>
      </c>
    </row>
    <row r="71" spans="2:20">
      <c r="B71" t="s">
        <v>83</v>
      </c>
      <c r="C71" s="7">
        <v>0</v>
      </c>
      <c r="D71" s="7">
        <v>-24</v>
      </c>
      <c r="E71" s="7">
        <v>11</v>
      </c>
      <c r="F71" s="7">
        <v>-1</v>
      </c>
      <c r="G71" s="7">
        <v>21</v>
      </c>
      <c r="H71" s="7">
        <v>0</v>
      </c>
      <c r="I71" s="7">
        <v>0</v>
      </c>
      <c r="J71" s="7">
        <v>-1</v>
      </c>
      <c r="K71" s="7">
        <v>20</v>
      </c>
      <c r="L71" s="7">
        <v>23</v>
      </c>
      <c r="M71" s="7">
        <v>0</v>
      </c>
      <c r="N71" s="7">
        <v>2</v>
      </c>
      <c r="O71" s="7">
        <v>7</v>
      </c>
      <c r="P71" s="7">
        <v>1</v>
      </c>
      <c r="Q71" s="7">
        <v>-1</v>
      </c>
      <c r="R71" s="7">
        <v>3</v>
      </c>
      <c r="S71" s="7">
        <v>4</v>
      </c>
      <c r="T71" s="7">
        <v>65</v>
      </c>
    </row>
    <row r="72" spans="2:20">
      <c r="B72" t="s">
        <v>60</v>
      </c>
      <c r="C72" s="7">
        <v>262</v>
      </c>
      <c r="D72" s="7">
        <v>67</v>
      </c>
      <c r="E72" s="7">
        <v>33</v>
      </c>
      <c r="F72" s="7">
        <v>157</v>
      </c>
      <c r="G72" s="7">
        <v>127</v>
      </c>
      <c r="H72" s="7">
        <v>3</v>
      </c>
      <c r="I72" s="7">
        <v>39</v>
      </c>
      <c r="J72" s="7">
        <v>135</v>
      </c>
      <c r="K72" s="7">
        <v>248</v>
      </c>
      <c r="L72" s="7">
        <v>21</v>
      </c>
      <c r="M72" s="7">
        <v>53</v>
      </c>
      <c r="N72" s="7">
        <v>10</v>
      </c>
      <c r="O72" s="7">
        <v>26</v>
      </c>
      <c r="P72" s="7">
        <v>32</v>
      </c>
      <c r="Q72" s="7">
        <v>27</v>
      </c>
      <c r="R72" s="7">
        <v>41</v>
      </c>
      <c r="S72" s="7">
        <v>44</v>
      </c>
      <c r="T72" s="7">
        <v>1321</v>
      </c>
    </row>
    <row r="73" spans="2:20">
      <c r="B73" t="s">
        <v>61</v>
      </c>
      <c r="C73" s="7">
        <v>449</v>
      </c>
      <c r="D73" s="7">
        <v>105</v>
      </c>
      <c r="E73" s="7">
        <v>70</v>
      </c>
      <c r="F73" s="7">
        <v>35</v>
      </c>
      <c r="G73" s="7">
        <v>54</v>
      </c>
      <c r="H73" s="7">
        <v>79</v>
      </c>
      <c r="I73" s="7">
        <v>139</v>
      </c>
      <c r="J73" s="7">
        <v>352</v>
      </c>
      <c r="K73" s="7">
        <v>291</v>
      </c>
      <c r="L73" s="7">
        <v>146</v>
      </c>
      <c r="M73" s="7">
        <v>313</v>
      </c>
      <c r="N73" s="7">
        <v>62</v>
      </c>
      <c r="O73" s="7">
        <v>45</v>
      </c>
      <c r="P73" s="7">
        <v>81</v>
      </c>
      <c r="Q73" s="7">
        <v>17</v>
      </c>
      <c r="R73" s="7">
        <v>96</v>
      </c>
      <c r="S73" s="7">
        <v>195</v>
      </c>
      <c r="T73" s="7">
        <v>2529</v>
      </c>
    </row>
    <row r="74" spans="2:20">
      <c r="B74" t="s">
        <v>62</v>
      </c>
      <c r="C74" s="7">
        <v>38</v>
      </c>
      <c r="D74" s="7">
        <v>2</v>
      </c>
      <c r="E74" s="7">
        <v>23</v>
      </c>
      <c r="F74" s="7">
        <v>0</v>
      </c>
      <c r="G74" s="7">
        <v>2</v>
      </c>
      <c r="H74" s="7">
        <v>14</v>
      </c>
      <c r="I74" s="7">
        <v>101</v>
      </c>
      <c r="J74" s="7">
        <v>5</v>
      </c>
      <c r="K74" s="7">
        <v>78</v>
      </c>
      <c r="L74" s="7">
        <v>60</v>
      </c>
      <c r="M74" s="7">
        <v>0</v>
      </c>
      <c r="N74" s="7">
        <v>84</v>
      </c>
      <c r="O74" s="7">
        <v>0</v>
      </c>
      <c r="P74" s="7">
        <v>20</v>
      </c>
      <c r="Q74" s="7">
        <v>16</v>
      </c>
      <c r="R74" s="7">
        <v>219</v>
      </c>
      <c r="S74" s="7">
        <v>12</v>
      </c>
      <c r="T74" s="7">
        <v>674</v>
      </c>
    </row>
    <row r="75" spans="2:20">
      <c r="B75" t="s">
        <v>84</v>
      </c>
      <c r="C75" s="7">
        <v>-1294</v>
      </c>
      <c r="D75" s="7">
        <v>-517</v>
      </c>
      <c r="E75" s="7">
        <v>-106</v>
      </c>
      <c r="F75" s="7">
        <v>-66</v>
      </c>
      <c r="G75" s="7">
        <v>-22</v>
      </c>
      <c r="H75" s="7">
        <v>-9</v>
      </c>
      <c r="I75" s="7">
        <v>-434</v>
      </c>
      <c r="J75" s="7">
        <v>-227</v>
      </c>
      <c r="K75" s="7">
        <v>-2218</v>
      </c>
      <c r="L75" s="7">
        <v>-356</v>
      </c>
      <c r="M75" s="7">
        <v>34</v>
      </c>
      <c r="N75" s="7">
        <v>-2020</v>
      </c>
      <c r="O75" s="7">
        <v>-533</v>
      </c>
      <c r="P75" s="7">
        <v>-39</v>
      </c>
      <c r="Q75" s="7">
        <v>21</v>
      </c>
      <c r="R75" s="7">
        <v>-1562</v>
      </c>
      <c r="S75" s="7">
        <v>222</v>
      </c>
      <c r="T75" s="7">
        <v>-9126</v>
      </c>
    </row>
    <row r="76" spans="2:20">
      <c r="B76" t="s">
        <v>85</v>
      </c>
      <c r="C76" s="7">
        <v>-1711</v>
      </c>
      <c r="D76" s="7">
        <v>-692</v>
      </c>
      <c r="E76" s="7">
        <v>-335</v>
      </c>
      <c r="F76" s="7">
        <v>-474</v>
      </c>
      <c r="G76" s="7">
        <v>-279</v>
      </c>
      <c r="H76" s="7">
        <v>-195</v>
      </c>
      <c r="I76" s="7">
        <v>-597</v>
      </c>
      <c r="J76" s="7">
        <v>-738</v>
      </c>
      <c r="K76" s="7">
        <v>-5879</v>
      </c>
      <c r="L76" s="7">
        <v>-491</v>
      </c>
      <c r="M76" s="7">
        <v>-378</v>
      </c>
      <c r="N76" s="7">
        <v>-2794</v>
      </c>
      <c r="O76" s="7">
        <v>-711</v>
      </c>
      <c r="P76" s="7">
        <v>-256</v>
      </c>
      <c r="Q76" s="7">
        <v>-92</v>
      </c>
      <c r="R76" s="7">
        <v>-2621</v>
      </c>
      <c r="S76" s="7">
        <v>-444</v>
      </c>
      <c r="T76" s="7">
        <v>-18687</v>
      </c>
    </row>
    <row r="77" spans="2:20">
      <c r="B77" t="s">
        <v>86</v>
      </c>
      <c r="C77" s="7">
        <v>-1326</v>
      </c>
      <c r="D77" s="7">
        <v>-500</v>
      </c>
      <c r="E77" s="7">
        <v>-278</v>
      </c>
      <c r="F77" s="7">
        <v>-349</v>
      </c>
      <c r="G77" s="7">
        <v>-184</v>
      </c>
      <c r="H77" s="7">
        <v>-161</v>
      </c>
      <c r="I77" s="7">
        <v>-428</v>
      </c>
      <c r="J77" s="7">
        <v>-474</v>
      </c>
      <c r="K77" s="7">
        <v>-4926</v>
      </c>
      <c r="L77" s="7">
        <v>-389</v>
      </c>
      <c r="M77" s="7">
        <v>-75</v>
      </c>
      <c r="N77" s="7">
        <v>-1986</v>
      </c>
      <c r="O77" s="7">
        <v>-599</v>
      </c>
      <c r="P77" s="7">
        <v>-136</v>
      </c>
      <c r="Q77" s="7">
        <v>-78</v>
      </c>
      <c r="R77" s="7">
        <v>-2138</v>
      </c>
      <c r="S77" s="7">
        <v>-241</v>
      </c>
      <c r="T77" s="7">
        <v>-14268</v>
      </c>
    </row>
    <row r="79" spans="2:20">
      <c r="B79" t="s">
        <v>95</v>
      </c>
    </row>
    <row r="80" spans="2:20">
      <c r="B80" t="s">
        <v>87</v>
      </c>
      <c r="C80" s="7">
        <f>C63+C72</f>
        <v>1884</v>
      </c>
      <c r="D80" s="7">
        <f t="shared" ref="D80:T80" si="7">D63+D72</f>
        <v>323</v>
      </c>
      <c r="E80" s="7">
        <f t="shared" si="7"/>
        <v>188</v>
      </c>
      <c r="F80" s="7">
        <f t="shared" si="7"/>
        <v>1490</v>
      </c>
      <c r="G80" s="7">
        <f t="shared" si="7"/>
        <v>1101</v>
      </c>
      <c r="H80" s="7">
        <f t="shared" si="7"/>
        <v>118</v>
      </c>
      <c r="I80" s="7">
        <f t="shared" si="7"/>
        <v>292</v>
      </c>
      <c r="J80" s="7">
        <f t="shared" si="7"/>
        <v>523</v>
      </c>
      <c r="K80" s="7">
        <f t="shared" si="7"/>
        <v>3025</v>
      </c>
      <c r="L80" s="7">
        <f t="shared" si="7"/>
        <v>288</v>
      </c>
      <c r="M80" s="7">
        <f t="shared" si="7"/>
        <v>518</v>
      </c>
      <c r="N80" s="7">
        <f t="shared" si="7"/>
        <v>4022</v>
      </c>
      <c r="O80" s="7">
        <f t="shared" si="7"/>
        <v>365</v>
      </c>
      <c r="P80" s="7">
        <f t="shared" si="7"/>
        <v>974</v>
      </c>
      <c r="Q80" s="7">
        <f t="shared" si="7"/>
        <v>74</v>
      </c>
      <c r="R80" s="7">
        <f t="shared" si="7"/>
        <v>1859</v>
      </c>
      <c r="S80" s="7">
        <f t="shared" si="7"/>
        <v>172</v>
      </c>
      <c r="T80" s="7">
        <f t="shared" si="7"/>
        <v>17107</v>
      </c>
    </row>
    <row r="81" spans="2:21">
      <c r="B81" t="s">
        <v>88</v>
      </c>
      <c r="C81" s="7">
        <f>C68-C72</f>
        <v>2261</v>
      </c>
      <c r="D81" s="7">
        <f t="shared" ref="D81:T81" si="8">D68-D72</f>
        <v>387</v>
      </c>
      <c r="E81" s="7">
        <f t="shared" si="8"/>
        <v>421</v>
      </c>
      <c r="F81" s="7">
        <f t="shared" si="8"/>
        <v>358</v>
      </c>
      <c r="G81" s="7">
        <f t="shared" si="8"/>
        <v>455</v>
      </c>
      <c r="H81" s="7">
        <f t="shared" si="8"/>
        <v>319</v>
      </c>
      <c r="I81" s="7">
        <f t="shared" si="8"/>
        <v>501</v>
      </c>
      <c r="J81" s="7">
        <f t="shared" si="8"/>
        <v>929</v>
      </c>
      <c r="K81" s="7">
        <f t="shared" si="8"/>
        <v>4295</v>
      </c>
      <c r="L81" s="7">
        <f t="shared" si="8"/>
        <v>529</v>
      </c>
      <c r="M81" s="7">
        <f t="shared" si="8"/>
        <v>1219</v>
      </c>
      <c r="N81" s="7">
        <f t="shared" si="8"/>
        <v>1301</v>
      </c>
      <c r="O81" s="7">
        <f t="shared" si="8"/>
        <v>371</v>
      </c>
      <c r="P81" s="7">
        <f t="shared" si="8"/>
        <v>258</v>
      </c>
      <c r="Q81" s="7">
        <f t="shared" si="8"/>
        <v>146</v>
      </c>
      <c r="R81" s="7">
        <f t="shared" si="8"/>
        <v>1438</v>
      </c>
      <c r="S81" s="7">
        <f t="shared" si="8"/>
        <v>766</v>
      </c>
      <c r="T81" s="7">
        <f t="shared" si="8"/>
        <v>15954</v>
      </c>
    </row>
    <row r="82" spans="2:21">
      <c r="B82" t="s">
        <v>25</v>
      </c>
      <c r="C82" s="7">
        <f>C52</f>
        <v>12502</v>
      </c>
      <c r="D82" s="7">
        <f t="shared" ref="D82:T83" si="9">D52</f>
        <v>2339</v>
      </c>
      <c r="E82" s="7">
        <f t="shared" si="9"/>
        <v>1812</v>
      </c>
      <c r="F82" s="7">
        <f t="shared" si="9"/>
        <v>1574</v>
      </c>
      <c r="G82" s="7">
        <f t="shared" si="9"/>
        <v>3162</v>
      </c>
      <c r="H82" s="7">
        <f t="shared" si="9"/>
        <v>1025</v>
      </c>
      <c r="I82" s="7">
        <f t="shared" si="9"/>
        <v>3292</v>
      </c>
      <c r="J82" s="7">
        <f t="shared" si="9"/>
        <v>4230</v>
      </c>
      <c r="K82" s="7">
        <f t="shared" si="9"/>
        <v>11118</v>
      </c>
      <c r="L82" s="7">
        <f t="shared" si="9"/>
        <v>2167</v>
      </c>
      <c r="M82" s="7">
        <f t="shared" si="9"/>
        <v>4337</v>
      </c>
      <c r="N82" s="7">
        <f t="shared" si="9"/>
        <v>8184</v>
      </c>
      <c r="O82" s="7">
        <f t="shared" si="9"/>
        <v>2421</v>
      </c>
      <c r="P82" s="7">
        <f t="shared" si="9"/>
        <v>1325</v>
      </c>
      <c r="Q82" s="7">
        <f t="shared" si="9"/>
        <v>527</v>
      </c>
      <c r="R82" s="7">
        <f t="shared" si="9"/>
        <v>6724</v>
      </c>
      <c r="S82" s="7">
        <f t="shared" si="9"/>
        <v>4614</v>
      </c>
      <c r="T82" s="7">
        <f t="shared" si="9"/>
        <v>71353</v>
      </c>
    </row>
    <row r="83" spans="2:21">
      <c r="B83" t="s">
        <v>26</v>
      </c>
      <c r="C83" s="7">
        <f>C53</f>
        <v>4087</v>
      </c>
      <c r="D83" s="7">
        <f t="shared" si="9"/>
        <v>879</v>
      </c>
      <c r="E83" s="7">
        <f t="shared" si="9"/>
        <v>786</v>
      </c>
      <c r="F83" s="7">
        <f t="shared" si="9"/>
        <v>642</v>
      </c>
      <c r="G83" s="7">
        <f t="shared" si="9"/>
        <v>1047</v>
      </c>
      <c r="H83" s="7">
        <f t="shared" si="9"/>
        <v>476</v>
      </c>
      <c r="I83" s="7">
        <f t="shared" si="9"/>
        <v>1063</v>
      </c>
      <c r="J83" s="7">
        <f t="shared" si="9"/>
        <v>1446</v>
      </c>
      <c r="K83" s="7">
        <f t="shared" si="9"/>
        <v>4951</v>
      </c>
      <c r="L83" s="7">
        <f t="shared" si="9"/>
        <v>682</v>
      </c>
      <c r="M83" s="7">
        <f t="shared" si="9"/>
        <v>1690</v>
      </c>
      <c r="N83" s="7">
        <f t="shared" si="9"/>
        <v>3713</v>
      </c>
      <c r="O83" s="7">
        <f t="shared" si="9"/>
        <v>801</v>
      </c>
      <c r="P83" s="7">
        <f t="shared" si="9"/>
        <v>439</v>
      </c>
      <c r="Q83" s="7">
        <f t="shared" si="9"/>
        <v>252</v>
      </c>
      <c r="R83" s="7">
        <f t="shared" si="9"/>
        <v>3053</v>
      </c>
      <c r="S83" s="7">
        <f t="shared" si="9"/>
        <v>1615</v>
      </c>
      <c r="T83" s="7">
        <f t="shared" si="9"/>
        <v>27622</v>
      </c>
    </row>
    <row r="84" spans="2:21">
      <c r="B84" t="s">
        <v>22</v>
      </c>
      <c r="C84" s="7">
        <f>C57</f>
        <v>385</v>
      </c>
      <c r="D84" s="7">
        <f t="shared" ref="D84:T84" si="10">D57</f>
        <v>192</v>
      </c>
      <c r="E84" s="7">
        <f t="shared" si="10"/>
        <v>57</v>
      </c>
      <c r="F84" s="7">
        <f t="shared" si="10"/>
        <v>125</v>
      </c>
      <c r="G84" s="7">
        <f t="shared" si="10"/>
        <v>95</v>
      </c>
      <c r="H84" s="7">
        <f t="shared" si="10"/>
        <v>34</v>
      </c>
      <c r="I84" s="7">
        <f t="shared" si="10"/>
        <v>169</v>
      </c>
      <c r="J84" s="7">
        <f t="shared" si="10"/>
        <v>264</v>
      </c>
      <c r="K84" s="7">
        <f t="shared" si="10"/>
        <v>953</v>
      </c>
      <c r="L84" s="7">
        <f t="shared" si="10"/>
        <v>102</v>
      </c>
      <c r="M84" s="7">
        <f t="shared" si="10"/>
        <v>303</v>
      </c>
      <c r="N84" s="7">
        <f t="shared" si="10"/>
        <v>808</v>
      </c>
      <c r="O84" s="7">
        <f t="shared" si="10"/>
        <v>112</v>
      </c>
      <c r="P84" s="7">
        <f t="shared" si="10"/>
        <v>120</v>
      </c>
      <c r="Q84" s="7">
        <f t="shared" si="10"/>
        <v>14</v>
      </c>
      <c r="R84" s="7">
        <f t="shared" si="10"/>
        <v>483</v>
      </c>
      <c r="S84" s="7">
        <f t="shared" si="10"/>
        <v>203</v>
      </c>
      <c r="T84" s="7">
        <f t="shared" si="10"/>
        <v>4419</v>
      </c>
    </row>
    <row r="85" spans="2:21">
      <c r="B85" t="s">
        <v>75</v>
      </c>
      <c r="C85" s="7">
        <f>C60</f>
        <v>480</v>
      </c>
      <c r="D85" s="7">
        <f t="shared" ref="D85:T86" si="11">D60</f>
        <v>105</v>
      </c>
      <c r="E85" s="7">
        <f t="shared" si="11"/>
        <v>144</v>
      </c>
      <c r="F85" s="7">
        <f t="shared" si="11"/>
        <v>20</v>
      </c>
      <c r="G85" s="7">
        <f t="shared" si="11"/>
        <v>124</v>
      </c>
      <c r="H85" s="7">
        <f t="shared" si="11"/>
        <v>69</v>
      </c>
      <c r="I85" s="7">
        <f t="shared" si="11"/>
        <v>14</v>
      </c>
      <c r="J85" s="7">
        <f t="shared" si="11"/>
        <v>138</v>
      </c>
      <c r="K85" s="7">
        <f t="shared" si="11"/>
        <v>696</v>
      </c>
      <c r="L85" s="7">
        <f t="shared" si="11"/>
        <v>96</v>
      </c>
      <c r="M85" s="7">
        <f t="shared" si="11"/>
        <v>161</v>
      </c>
      <c r="N85" s="7">
        <f t="shared" si="11"/>
        <v>395</v>
      </c>
      <c r="O85" s="7">
        <f t="shared" si="11"/>
        <v>76</v>
      </c>
      <c r="P85" s="7">
        <f t="shared" si="11"/>
        <v>202</v>
      </c>
      <c r="Q85" s="7">
        <f t="shared" si="11"/>
        <v>23</v>
      </c>
      <c r="R85" s="7">
        <f t="shared" si="11"/>
        <v>265</v>
      </c>
      <c r="S85" s="7">
        <f t="shared" si="11"/>
        <v>563</v>
      </c>
      <c r="T85" s="7">
        <f t="shared" si="11"/>
        <v>3571</v>
      </c>
    </row>
    <row r="86" spans="2:21">
      <c r="B86" t="s">
        <v>76</v>
      </c>
      <c r="C86" s="7">
        <f>C61</f>
        <v>3817</v>
      </c>
      <c r="D86" s="7">
        <f t="shared" si="11"/>
        <v>599</v>
      </c>
      <c r="E86" s="7">
        <f t="shared" si="11"/>
        <v>523</v>
      </c>
      <c r="F86" s="7">
        <f t="shared" si="11"/>
        <v>516</v>
      </c>
      <c r="G86" s="7">
        <f t="shared" si="11"/>
        <v>951</v>
      </c>
      <c r="H86" s="7">
        <f t="shared" si="11"/>
        <v>330</v>
      </c>
      <c r="I86" s="7">
        <f t="shared" si="11"/>
        <v>1096</v>
      </c>
      <c r="J86" s="7">
        <f t="shared" si="11"/>
        <v>1282</v>
      </c>
      <c r="K86" s="7">
        <f t="shared" si="11"/>
        <v>5410</v>
      </c>
      <c r="L86" s="7">
        <f t="shared" si="11"/>
        <v>550</v>
      </c>
      <c r="M86" s="7">
        <f t="shared" si="11"/>
        <v>1390</v>
      </c>
      <c r="N86" s="7">
        <f t="shared" si="11"/>
        <v>3625</v>
      </c>
      <c r="O86" s="7">
        <f t="shared" si="11"/>
        <v>788</v>
      </c>
      <c r="P86" s="7">
        <f t="shared" si="11"/>
        <v>441</v>
      </c>
      <c r="Q86" s="7">
        <f t="shared" si="11"/>
        <v>189</v>
      </c>
      <c r="R86" s="7">
        <f t="shared" si="11"/>
        <v>3098</v>
      </c>
      <c r="S86" s="7">
        <f t="shared" si="11"/>
        <v>1460</v>
      </c>
      <c r="T86" s="7">
        <f t="shared" si="11"/>
        <v>26065</v>
      </c>
    </row>
    <row r="87" spans="2:21">
      <c r="B87" t="s">
        <v>23</v>
      </c>
      <c r="C87" s="7">
        <f>C88-SUM(C80:C86)</f>
        <v>530</v>
      </c>
      <c r="D87" s="7">
        <f t="shared" ref="D87:T87" si="12">D88-SUM(D80:D86)</f>
        <v>153</v>
      </c>
      <c r="E87" s="7">
        <f t="shared" si="12"/>
        <v>90</v>
      </c>
      <c r="F87" s="7">
        <f t="shared" si="12"/>
        <v>78</v>
      </c>
      <c r="G87" s="7">
        <f t="shared" si="12"/>
        <v>80</v>
      </c>
      <c r="H87" s="7">
        <f t="shared" si="12"/>
        <v>57</v>
      </c>
      <c r="I87" s="7">
        <f t="shared" si="12"/>
        <v>172</v>
      </c>
      <c r="J87" s="7">
        <f t="shared" si="12"/>
        <v>178</v>
      </c>
      <c r="K87" s="7">
        <f t="shared" si="12"/>
        <v>1153</v>
      </c>
      <c r="L87" s="7">
        <f t="shared" si="12"/>
        <v>193</v>
      </c>
      <c r="M87" s="7">
        <f t="shared" si="12"/>
        <v>127</v>
      </c>
      <c r="N87" s="7">
        <f t="shared" si="12"/>
        <v>1200</v>
      </c>
      <c r="O87" s="7">
        <f t="shared" si="12"/>
        <v>75</v>
      </c>
      <c r="P87" s="7">
        <f t="shared" si="12"/>
        <v>94</v>
      </c>
      <c r="Q87" s="7">
        <f t="shared" si="12"/>
        <v>35</v>
      </c>
      <c r="R87" s="7">
        <f t="shared" si="12"/>
        <v>218</v>
      </c>
      <c r="S87" s="7">
        <f t="shared" si="12"/>
        <v>417</v>
      </c>
      <c r="T87" s="7">
        <f t="shared" si="12"/>
        <v>4850</v>
      </c>
    </row>
    <row r="88" spans="2:21">
      <c r="B88" t="s">
        <v>89</v>
      </c>
      <c r="C88" s="7">
        <f>C50</f>
        <v>25946</v>
      </c>
      <c r="D88" s="7">
        <f t="shared" ref="D88:T88" si="13">D50</f>
        <v>4977</v>
      </c>
      <c r="E88" s="7">
        <f t="shared" si="13"/>
        <v>4021</v>
      </c>
      <c r="F88" s="7">
        <f t="shared" si="13"/>
        <v>4803</v>
      </c>
      <c r="G88" s="7">
        <f t="shared" si="13"/>
        <v>7015</v>
      </c>
      <c r="H88" s="7">
        <f t="shared" si="13"/>
        <v>2428</v>
      </c>
      <c r="I88" s="7">
        <f t="shared" si="13"/>
        <v>6599</v>
      </c>
      <c r="J88" s="7">
        <f t="shared" si="13"/>
        <v>8990</v>
      </c>
      <c r="K88" s="7">
        <f t="shared" si="13"/>
        <v>31601</v>
      </c>
      <c r="L88" s="7">
        <f t="shared" si="13"/>
        <v>4607</v>
      </c>
      <c r="M88" s="7">
        <f t="shared" si="13"/>
        <v>9745</v>
      </c>
      <c r="N88" s="7">
        <f t="shared" si="13"/>
        <v>23248</v>
      </c>
      <c r="O88" s="7">
        <f t="shared" si="13"/>
        <v>5009</v>
      </c>
      <c r="P88" s="7">
        <f t="shared" si="13"/>
        <v>3853</v>
      </c>
      <c r="Q88" s="7">
        <f t="shared" si="13"/>
        <v>1260</v>
      </c>
      <c r="R88" s="7">
        <f t="shared" si="13"/>
        <v>17138</v>
      </c>
      <c r="S88" s="7">
        <f t="shared" si="13"/>
        <v>9810</v>
      </c>
      <c r="T88" s="7">
        <f t="shared" si="13"/>
        <v>170941</v>
      </c>
    </row>
    <row r="89" spans="2:21">
      <c r="B89" s="14" t="s">
        <v>152</v>
      </c>
      <c r="C89" s="7">
        <f>C82+C83+C86</f>
        <v>20406</v>
      </c>
      <c r="D89" s="7">
        <f t="shared" ref="D89:T89" si="14">D82+D83+D86</f>
        <v>3817</v>
      </c>
      <c r="E89" s="7">
        <f t="shared" si="14"/>
        <v>3121</v>
      </c>
      <c r="F89" s="7">
        <f t="shared" si="14"/>
        <v>2732</v>
      </c>
      <c r="G89" s="7">
        <f t="shared" si="14"/>
        <v>5160</v>
      </c>
      <c r="H89" s="7">
        <f t="shared" si="14"/>
        <v>1831</v>
      </c>
      <c r="I89" s="7">
        <f t="shared" si="14"/>
        <v>5451</v>
      </c>
      <c r="J89" s="7">
        <f t="shared" si="14"/>
        <v>6958</v>
      </c>
      <c r="K89" s="7">
        <f t="shared" si="14"/>
        <v>21479</v>
      </c>
      <c r="L89" s="7">
        <f t="shared" si="14"/>
        <v>3399</v>
      </c>
      <c r="M89" s="7">
        <f t="shared" si="14"/>
        <v>7417</v>
      </c>
      <c r="N89" s="7">
        <f t="shared" si="14"/>
        <v>15522</v>
      </c>
      <c r="O89" s="7">
        <f t="shared" si="14"/>
        <v>4010</v>
      </c>
      <c r="P89" s="7">
        <f t="shared" si="14"/>
        <v>2205</v>
      </c>
      <c r="Q89" s="7">
        <f t="shared" si="14"/>
        <v>968</v>
      </c>
      <c r="R89" s="7">
        <f t="shared" si="14"/>
        <v>12875</v>
      </c>
      <c r="S89" s="7">
        <f t="shared" si="14"/>
        <v>7689</v>
      </c>
      <c r="T89" s="7">
        <f t="shared" si="14"/>
        <v>125040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22351</v>
      </c>
      <c r="D92" s="7">
        <f t="shared" ref="D92:T92" si="15">D93+D94+D95</f>
        <v>3962</v>
      </c>
      <c r="E92" s="7">
        <f t="shared" si="15"/>
        <v>3498</v>
      </c>
      <c r="F92" s="7">
        <f t="shared" si="15"/>
        <v>2839</v>
      </c>
      <c r="G92" s="7">
        <f t="shared" si="15"/>
        <v>5635</v>
      </c>
      <c r="H92" s="7">
        <f t="shared" si="15"/>
        <v>2115</v>
      </c>
      <c r="I92" s="7">
        <f t="shared" si="15"/>
        <v>5710</v>
      </c>
      <c r="J92" s="7">
        <f t="shared" si="15"/>
        <v>7729</v>
      </c>
      <c r="K92" s="7">
        <f t="shared" si="15"/>
        <v>22697</v>
      </c>
      <c r="L92" s="7">
        <f t="shared" si="15"/>
        <v>3828</v>
      </c>
      <c r="M92" s="7">
        <f t="shared" si="15"/>
        <v>8849</v>
      </c>
      <c r="N92" s="7">
        <f t="shared" si="15"/>
        <v>16432</v>
      </c>
      <c r="O92" s="7">
        <f t="shared" si="15"/>
        <v>3933</v>
      </c>
      <c r="P92" s="7">
        <f t="shared" si="15"/>
        <v>2623</v>
      </c>
      <c r="Q92" s="7">
        <f t="shared" si="15"/>
        <v>1094</v>
      </c>
      <c r="R92" s="7">
        <f t="shared" si="15"/>
        <v>12658</v>
      </c>
      <c r="S92" s="7">
        <f t="shared" si="15"/>
        <v>9194</v>
      </c>
      <c r="T92" s="7">
        <f t="shared" si="15"/>
        <v>135147</v>
      </c>
      <c r="U92" s="7"/>
    </row>
    <row r="93" spans="2:21">
      <c r="B93" s="3" t="s">
        <v>96</v>
      </c>
      <c r="C93" s="7">
        <f>C37</f>
        <v>6411</v>
      </c>
      <c r="D93" s="7">
        <f t="shared" ref="D93:T93" si="16">D37</f>
        <v>1470</v>
      </c>
      <c r="E93" s="7">
        <f t="shared" si="16"/>
        <v>1262</v>
      </c>
      <c r="F93" s="7">
        <f t="shared" si="16"/>
        <v>1521</v>
      </c>
      <c r="G93" s="7">
        <f t="shared" si="16"/>
        <v>2703</v>
      </c>
      <c r="H93" s="7">
        <f t="shared" si="16"/>
        <v>592</v>
      </c>
      <c r="I93" s="7">
        <f t="shared" si="16"/>
        <v>1510</v>
      </c>
      <c r="J93" s="7">
        <f t="shared" si="16"/>
        <v>2446</v>
      </c>
      <c r="K93" s="7">
        <f t="shared" si="16"/>
        <v>10423</v>
      </c>
      <c r="L93" s="7">
        <f t="shared" si="16"/>
        <v>780</v>
      </c>
      <c r="M93" s="7">
        <f t="shared" si="16"/>
        <v>2511</v>
      </c>
      <c r="N93" s="7">
        <f t="shared" si="16"/>
        <v>10116</v>
      </c>
      <c r="O93" s="7">
        <f t="shared" si="16"/>
        <v>1155</v>
      </c>
      <c r="P93" s="7">
        <f t="shared" si="16"/>
        <v>3149</v>
      </c>
      <c r="Q93" s="7">
        <f t="shared" si="16"/>
        <v>327</v>
      </c>
      <c r="R93" s="7">
        <f t="shared" si="16"/>
        <v>4425</v>
      </c>
      <c r="S93" s="7">
        <f t="shared" si="16"/>
        <v>9</v>
      </c>
      <c r="T93" s="7">
        <f t="shared" si="16"/>
        <v>50810</v>
      </c>
      <c r="U93" s="7"/>
    </row>
    <row r="94" spans="2:21">
      <c r="B94" s="3" t="s">
        <v>93</v>
      </c>
      <c r="C94" s="7">
        <f>C41-C80</f>
        <v>12501</v>
      </c>
      <c r="D94" s="7">
        <f t="shared" ref="D94:T94" si="17">D41-D80</f>
        <v>1966</v>
      </c>
      <c r="E94" s="7">
        <f t="shared" si="17"/>
        <v>1877</v>
      </c>
      <c r="F94" s="7">
        <f t="shared" si="17"/>
        <v>986</v>
      </c>
      <c r="G94" s="7">
        <f t="shared" si="17"/>
        <v>2507</v>
      </c>
      <c r="H94" s="7">
        <f t="shared" si="17"/>
        <v>1251</v>
      </c>
      <c r="I94" s="7">
        <f t="shared" si="17"/>
        <v>3630</v>
      </c>
      <c r="J94" s="7">
        <f t="shared" si="17"/>
        <v>4419</v>
      </c>
      <c r="K94" s="7">
        <f t="shared" si="17"/>
        <v>8553</v>
      </c>
      <c r="L94" s="7">
        <f t="shared" si="17"/>
        <v>2475</v>
      </c>
      <c r="M94" s="7">
        <f t="shared" si="17"/>
        <v>5223</v>
      </c>
      <c r="N94" s="7">
        <f t="shared" si="17"/>
        <v>4511</v>
      </c>
      <c r="O94" s="7">
        <f t="shared" si="17"/>
        <v>2316</v>
      </c>
      <c r="P94" s="7">
        <f t="shared" si="17"/>
        <v>-831</v>
      </c>
      <c r="Q94" s="7">
        <f t="shared" si="17"/>
        <v>627</v>
      </c>
      <c r="R94" s="7">
        <f t="shared" si="17"/>
        <v>6202</v>
      </c>
      <c r="S94" s="7">
        <f t="shared" si="17"/>
        <v>8387</v>
      </c>
      <c r="T94" s="7">
        <f t="shared" si="17"/>
        <v>66600</v>
      </c>
      <c r="U94" s="7"/>
    </row>
    <row r="95" spans="2:21">
      <c r="B95" s="3" t="s">
        <v>19</v>
      </c>
      <c r="C95" s="7">
        <f>C43</f>
        <v>3439</v>
      </c>
      <c r="D95" s="7">
        <f t="shared" ref="D95:T95" si="18">D43</f>
        <v>526</v>
      </c>
      <c r="E95" s="7">
        <f t="shared" si="18"/>
        <v>359</v>
      </c>
      <c r="F95" s="7">
        <f t="shared" si="18"/>
        <v>332</v>
      </c>
      <c r="G95" s="7">
        <f t="shared" si="18"/>
        <v>425</v>
      </c>
      <c r="H95" s="7">
        <f t="shared" si="18"/>
        <v>272</v>
      </c>
      <c r="I95" s="7">
        <f t="shared" si="18"/>
        <v>570</v>
      </c>
      <c r="J95" s="7">
        <f t="shared" si="18"/>
        <v>864</v>
      </c>
      <c r="K95" s="7">
        <f t="shared" si="18"/>
        <v>3721</v>
      </c>
      <c r="L95" s="7">
        <f t="shared" si="18"/>
        <v>573</v>
      </c>
      <c r="M95" s="7">
        <f t="shared" si="18"/>
        <v>1115</v>
      </c>
      <c r="N95" s="7">
        <f t="shared" si="18"/>
        <v>1805</v>
      </c>
      <c r="O95" s="7">
        <f t="shared" si="18"/>
        <v>462</v>
      </c>
      <c r="P95" s="7">
        <f t="shared" si="18"/>
        <v>305</v>
      </c>
      <c r="Q95" s="7">
        <f t="shared" si="18"/>
        <v>140</v>
      </c>
      <c r="R95" s="7">
        <f t="shared" si="18"/>
        <v>2031</v>
      </c>
      <c r="S95" s="7">
        <f t="shared" si="18"/>
        <v>798</v>
      </c>
      <c r="T95" s="7">
        <f t="shared" si="18"/>
        <v>17737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121</v>
      </c>
      <c r="C98" s="7">
        <f>SUM(C99:C101)</f>
        <v>24062</v>
      </c>
      <c r="D98" s="7">
        <f t="shared" ref="D98:S98" si="19">SUM(D99:D101)</f>
        <v>4654</v>
      </c>
      <c r="E98" s="7">
        <f t="shared" si="19"/>
        <v>3833</v>
      </c>
      <c r="F98" s="7">
        <f t="shared" si="19"/>
        <v>3313</v>
      </c>
      <c r="G98" s="7">
        <f t="shared" si="19"/>
        <v>5914</v>
      </c>
      <c r="H98" s="7">
        <f t="shared" si="19"/>
        <v>2310</v>
      </c>
      <c r="I98" s="7">
        <f t="shared" si="19"/>
        <v>6307</v>
      </c>
      <c r="J98" s="7">
        <f t="shared" si="19"/>
        <v>8467</v>
      </c>
      <c r="K98" s="7">
        <f t="shared" si="19"/>
        <v>28576</v>
      </c>
      <c r="L98" s="7">
        <f t="shared" si="19"/>
        <v>4319</v>
      </c>
      <c r="M98" s="7">
        <f t="shared" si="19"/>
        <v>9227</v>
      </c>
      <c r="N98" s="7">
        <f t="shared" si="19"/>
        <v>19226</v>
      </c>
      <c r="O98" s="7">
        <f t="shared" si="19"/>
        <v>4644</v>
      </c>
      <c r="P98" s="7">
        <f t="shared" si="19"/>
        <v>2879</v>
      </c>
      <c r="Q98" s="7">
        <f t="shared" si="19"/>
        <v>1186</v>
      </c>
      <c r="R98" s="7">
        <f t="shared" si="19"/>
        <v>15279</v>
      </c>
      <c r="S98" s="7">
        <f t="shared" si="19"/>
        <v>9638</v>
      </c>
      <c r="T98" s="7">
        <f>SUM(T99:T101)</f>
        <v>153834</v>
      </c>
    </row>
    <row r="99" spans="2:20">
      <c r="B99" s="3" t="s">
        <v>21</v>
      </c>
      <c r="C99" s="7">
        <f>C81</f>
        <v>2261</v>
      </c>
      <c r="D99" s="7">
        <f t="shared" ref="D99:T99" si="20">D81</f>
        <v>387</v>
      </c>
      <c r="E99" s="7">
        <f t="shared" si="20"/>
        <v>421</v>
      </c>
      <c r="F99" s="7">
        <f t="shared" si="20"/>
        <v>358</v>
      </c>
      <c r="G99" s="7">
        <f t="shared" si="20"/>
        <v>455</v>
      </c>
      <c r="H99" s="7">
        <f t="shared" si="20"/>
        <v>319</v>
      </c>
      <c r="I99" s="7">
        <f t="shared" si="20"/>
        <v>501</v>
      </c>
      <c r="J99" s="7">
        <f t="shared" si="20"/>
        <v>929</v>
      </c>
      <c r="K99" s="7">
        <f t="shared" si="20"/>
        <v>4295</v>
      </c>
      <c r="L99" s="7">
        <f t="shared" si="20"/>
        <v>529</v>
      </c>
      <c r="M99" s="7">
        <f t="shared" si="20"/>
        <v>1219</v>
      </c>
      <c r="N99" s="7">
        <f t="shared" si="20"/>
        <v>1301</v>
      </c>
      <c r="O99" s="7">
        <f t="shared" si="20"/>
        <v>371</v>
      </c>
      <c r="P99" s="7">
        <f t="shared" si="20"/>
        <v>258</v>
      </c>
      <c r="Q99" s="7">
        <f t="shared" si="20"/>
        <v>146</v>
      </c>
      <c r="R99" s="7">
        <f t="shared" si="20"/>
        <v>1438</v>
      </c>
      <c r="S99" s="7">
        <f t="shared" si="20"/>
        <v>766</v>
      </c>
      <c r="T99" s="7">
        <f t="shared" si="20"/>
        <v>15954</v>
      </c>
    </row>
    <row r="100" spans="2:20">
      <c r="B100" s="3" t="s">
        <v>22</v>
      </c>
      <c r="C100" s="7">
        <f>C84</f>
        <v>385</v>
      </c>
      <c r="D100" s="7">
        <f t="shared" ref="D100:T100" si="21">D84</f>
        <v>192</v>
      </c>
      <c r="E100" s="7">
        <f t="shared" si="21"/>
        <v>57</v>
      </c>
      <c r="F100" s="7">
        <f t="shared" si="21"/>
        <v>125</v>
      </c>
      <c r="G100" s="7">
        <f t="shared" si="21"/>
        <v>95</v>
      </c>
      <c r="H100" s="7">
        <f t="shared" si="21"/>
        <v>34</v>
      </c>
      <c r="I100" s="7">
        <f t="shared" si="21"/>
        <v>169</v>
      </c>
      <c r="J100" s="7">
        <f t="shared" si="21"/>
        <v>264</v>
      </c>
      <c r="K100" s="7">
        <f t="shared" si="21"/>
        <v>953</v>
      </c>
      <c r="L100" s="7">
        <f t="shared" si="21"/>
        <v>102</v>
      </c>
      <c r="M100" s="7">
        <f t="shared" si="21"/>
        <v>303</v>
      </c>
      <c r="N100" s="7">
        <f t="shared" si="21"/>
        <v>808</v>
      </c>
      <c r="O100" s="7">
        <f t="shared" si="21"/>
        <v>112</v>
      </c>
      <c r="P100" s="7">
        <f t="shared" si="21"/>
        <v>120</v>
      </c>
      <c r="Q100" s="7">
        <f t="shared" si="21"/>
        <v>14</v>
      </c>
      <c r="R100" s="7">
        <f t="shared" si="21"/>
        <v>483</v>
      </c>
      <c r="S100" s="7">
        <f t="shared" si="21"/>
        <v>203</v>
      </c>
      <c r="T100" s="7">
        <f t="shared" si="21"/>
        <v>4419</v>
      </c>
    </row>
    <row r="101" spans="2:20">
      <c r="B101" s="3" t="s">
        <v>97</v>
      </c>
      <c r="C101" s="7">
        <f>C82+C83+C85+C86+C87</f>
        <v>21416</v>
      </c>
      <c r="D101" s="7">
        <f t="shared" ref="D101:T101" si="22">D82+D83+D85+D86+D87</f>
        <v>4075</v>
      </c>
      <c r="E101" s="7">
        <f t="shared" si="22"/>
        <v>3355</v>
      </c>
      <c r="F101" s="7">
        <f t="shared" si="22"/>
        <v>2830</v>
      </c>
      <c r="G101" s="7">
        <f t="shared" si="22"/>
        <v>5364</v>
      </c>
      <c r="H101" s="7">
        <f t="shared" si="22"/>
        <v>1957</v>
      </c>
      <c r="I101" s="7">
        <f t="shared" si="22"/>
        <v>5637</v>
      </c>
      <c r="J101" s="7">
        <f t="shared" si="22"/>
        <v>7274</v>
      </c>
      <c r="K101" s="7">
        <f t="shared" si="22"/>
        <v>23328</v>
      </c>
      <c r="L101" s="7">
        <f t="shared" si="22"/>
        <v>3688</v>
      </c>
      <c r="M101" s="7">
        <f t="shared" si="22"/>
        <v>7705</v>
      </c>
      <c r="N101" s="7">
        <f t="shared" si="22"/>
        <v>17117</v>
      </c>
      <c r="O101" s="7">
        <f t="shared" si="22"/>
        <v>4161</v>
      </c>
      <c r="P101" s="7">
        <f t="shared" si="22"/>
        <v>2501</v>
      </c>
      <c r="Q101" s="7">
        <f t="shared" si="22"/>
        <v>1026</v>
      </c>
      <c r="R101" s="7">
        <f t="shared" si="22"/>
        <v>13358</v>
      </c>
      <c r="S101" s="7">
        <f t="shared" si="22"/>
        <v>8669</v>
      </c>
      <c r="T101" s="7">
        <f t="shared" si="22"/>
        <v>133461</v>
      </c>
    </row>
    <row r="102" spans="2:20">
      <c r="B102" s="3" t="s">
        <v>24</v>
      </c>
    </row>
    <row r="103" spans="2:20">
      <c r="B103" t="s">
        <v>25</v>
      </c>
      <c r="C103" s="7">
        <f>C82</f>
        <v>12502</v>
      </c>
      <c r="D103" s="7">
        <f t="shared" ref="D103:T104" si="23">D82</f>
        <v>2339</v>
      </c>
      <c r="E103" s="7">
        <f t="shared" si="23"/>
        <v>1812</v>
      </c>
      <c r="F103" s="7">
        <f t="shared" si="23"/>
        <v>1574</v>
      </c>
      <c r="G103" s="7">
        <f t="shared" si="23"/>
        <v>3162</v>
      </c>
      <c r="H103" s="7">
        <f t="shared" si="23"/>
        <v>1025</v>
      </c>
      <c r="I103" s="7">
        <f t="shared" si="23"/>
        <v>3292</v>
      </c>
      <c r="J103" s="7">
        <f t="shared" si="23"/>
        <v>4230</v>
      </c>
      <c r="K103" s="7">
        <f t="shared" si="23"/>
        <v>11118</v>
      </c>
      <c r="L103" s="7">
        <f t="shared" si="23"/>
        <v>2167</v>
      </c>
      <c r="M103" s="7">
        <f t="shared" si="23"/>
        <v>4337</v>
      </c>
      <c r="N103" s="7">
        <f t="shared" si="23"/>
        <v>8184</v>
      </c>
      <c r="O103" s="7">
        <f t="shared" si="23"/>
        <v>2421</v>
      </c>
      <c r="P103" s="7">
        <f t="shared" si="23"/>
        <v>1325</v>
      </c>
      <c r="Q103" s="7">
        <f t="shared" si="23"/>
        <v>527</v>
      </c>
      <c r="R103" s="7">
        <f t="shared" si="23"/>
        <v>6724</v>
      </c>
      <c r="S103" s="7">
        <f t="shared" si="23"/>
        <v>4614</v>
      </c>
      <c r="T103" s="7">
        <f t="shared" si="23"/>
        <v>71353</v>
      </c>
    </row>
    <row r="104" spans="2:20">
      <c r="B104" t="s">
        <v>26</v>
      </c>
      <c r="C104" s="7">
        <f>C83</f>
        <v>4087</v>
      </c>
      <c r="D104" s="7">
        <f t="shared" si="23"/>
        <v>879</v>
      </c>
      <c r="E104" s="7">
        <f t="shared" si="23"/>
        <v>786</v>
      </c>
      <c r="F104" s="7">
        <f t="shared" si="23"/>
        <v>642</v>
      </c>
      <c r="G104" s="7">
        <f t="shared" si="23"/>
        <v>1047</v>
      </c>
      <c r="H104" s="7">
        <f t="shared" si="23"/>
        <v>476</v>
      </c>
      <c r="I104" s="7">
        <f t="shared" si="23"/>
        <v>1063</v>
      </c>
      <c r="J104" s="7">
        <f t="shared" si="23"/>
        <v>1446</v>
      </c>
      <c r="K104" s="7">
        <f t="shared" si="23"/>
        <v>4951</v>
      </c>
      <c r="L104" s="7">
        <f t="shared" si="23"/>
        <v>682</v>
      </c>
      <c r="M104" s="7">
        <f t="shared" si="23"/>
        <v>1690</v>
      </c>
      <c r="N104" s="7">
        <f t="shared" si="23"/>
        <v>3713</v>
      </c>
      <c r="O104" s="7">
        <f t="shared" si="23"/>
        <v>801</v>
      </c>
      <c r="P104" s="7">
        <f t="shared" si="23"/>
        <v>439</v>
      </c>
      <c r="Q104" s="7">
        <f t="shared" si="23"/>
        <v>252</v>
      </c>
      <c r="R104" s="7">
        <f t="shared" si="23"/>
        <v>3053</v>
      </c>
      <c r="S104" s="7">
        <f t="shared" si="23"/>
        <v>1615</v>
      </c>
      <c r="T104" s="7">
        <f t="shared" si="23"/>
        <v>27622</v>
      </c>
    </row>
    <row r="105" spans="2:20">
      <c r="B105" s="3" t="s">
        <v>27</v>
      </c>
      <c r="C105" s="7">
        <f>C85+C86</f>
        <v>4297</v>
      </c>
      <c r="D105" s="7">
        <f t="shared" ref="D105:T105" si="24">D85+D86</f>
        <v>704</v>
      </c>
      <c r="E105" s="7">
        <f t="shared" si="24"/>
        <v>667</v>
      </c>
      <c r="F105" s="7">
        <f t="shared" si="24"/>
        <v>536</v>
      </c>
      <c r="G105" s="7">
        <f t="shared" si="24"/>
        <v>1075</v>
      </c>
      <c r="H105" s="7">
        <f t="shared" si="24"/>
        <v>399</v>
      </c>
      <c r="I105" s="7">
        <f t="shared" si="24"/>
        <v>1110</v>
      </c>
      <c r="J105" s="7">
        <f t="shared" si="24"/>
        <v>1420</v>
      </c>
      <c r="K105" s="7">
        <f t="shared" si="24"/>
        <v>6106</v>
      </c>
      <c r="L105" s="7">
        <f t="shared" si="24"/>
        <v>646</v>
      </c>
      <c r="M105" s="7">
        <f t="shared" si="24"/>
        <v>1551</v>
      </c>
      <c r="N105" s="7">
        <f t="shared" si="24"/>
        <v>4020</v>
      </c>
      <c r="O105" s="7">
        <f t="shared" si="24"/>
        <v>864</v>
      </c>
      <c r="P105" s="7">
        <f t="shared" si="24"/>
        <v>643</v>
      </c>
      <c r="Q105" s="7">
        <f t="shared" si="24"/>
        <v>212</v>
      </c>
      <c r="R105" s="7">
        <f t="shared" si="24"/>
        <v>3363</v>
      </c>
      <c r="S105" s="7">
        <f t="shared" si="24"/>
        <v>2023</v>
      </c>
      <c r="T105" s="7">
        <f t="shared" si="24"/>
        <v>29636</v>
      </c>
    </row>
    <row r="106" spans="2:20">
      <c r="B106" s="3" t="s">
        <v>23</v>
      </c>
      <c r="C106" s="7">
        <f>C101-C103-C104-C105</f>
        <v>530</v>
      </c>
      <c r="D106" s="7">
        <f t="shared" ref="D106:T106" si="25">D101-D103-D104-D105</f>
        <v>153</v>
      </c>
      <c r="E106" s="7">
        <f t="shared" si="25"/>
        <v>90</v>
      </c>
      <c r="F106" s="7">
        <f t="shared" si="25"/>
        <v>78</v>
      </c>
      <c r="G106" s="7">
        <f t="shared" si="25"/>
        <v>80</v>
      </c>
      <c r="H106" s="7">
        <f t="shared" si="25"/>
        <v>57</v>
      </c>
      <c r="I106" s="7">
        <f t="shared" si="25"/>
        <v>172</v>
      </c>
      <c r="J106" s="7">
        <f t="shared" si="25"/>
        <v>178</v>
      </c>
      <c r="K106" s="7">
        <f t="shared" si="25"/>
        <v>1153</v>
      </c>
      <c r="L106" s="7">
        <f t="shared" si="25"/>
        <v>193</v>
      </c>
      <c r="M106" s="7">
        <f t="shared" si="25"/>
        <v>127</v>
      </c>
      <c r="N106" s="7">
        <f t="shared" si="25"/>
        <v>1200</v>
      </c>
      <c r="O106" s="7">
        <f t="shared" si="25"/>
        <v>75</v>
      </c>
      <c r="P106" s="7">
        <f t="shared" si="25"/>
        <v>94</v>
      </c>
      <c r="Q106" s="7">
        <f t="shared" si="25"/>
        <v>35</v>
      </c>
      <c r="R106" s="7">
        <f t="shared" si="25"/>
        <v>218</v>
      </c>
      <c r="S106" s="7">
        <f t="shared" si="25"/>
        <v>417</v>
      </c>
      <c r="T106" s="7">
        <f t="shared" si="25"/>
        <v>4850</v>
      </c>
    </row>
    <row r="107" spans="2:20">
      <c r="B107" s="4"/>
    </row>
    <row r="108" spans="2:20">
      <c r="B108" s="2" t="s">
        <v>28</v>
      </c>
      <c r="C108" s="7">
        <f>C92-C98</f>
        <v>-1711</v>
      </c>
      <c r="D108" s="7">
        <f t="shared" ref="D108:T108" si="26">D92-D98</f>
        <v>-692</v>
      </c>
      <c r="E108" s="7">
        <f t="shared" si="26"/>
        <v>-335</v>
      </c>
      <c r="F108" s="7">
        <f t="shared" si="26"/>
        <v>-474</v>
      </c>
      <c r="G108" s="7">
        <f t="shared" si="26"/>
        <v>-279</v>
      </c>
      <c r="H108" s="7">
        <f t="shared" si="26"/>
        <v>-195</v>
      </c>
      <c r="I108" s="7">
        <f t="shared" si="26"/>
        <v>-597</v>
      </c>
      <c r="J108" s="7">
        <f t="shared" si="26"/>
        <v>-738</v>
      </c>
      <c r="K108" s="7">
        <f t="shared" si="26"/>
        <v>-5879</v>
      </c>
      <c r="L108" s="7">
        <f t="shared" si="26"/>
        <v>-491</v>
      </c>
      <c r="M108" s="7">
        <f t="shared" si="26"/>
        <v>-378</v>
      </c>
      <c r="N108" s="7">
        <f t="shared" si="26"/>
        <v>-2794</v>
      </c>
      <c r="O108" s="7">
        <f t="shared" si="26"/>
        <v>-711</v>
      </c>
      <c r="P108" s="7">
        <f t="shared" si="26"/>
        <v>-256</v>
      </c>
      <c r="Q108" s="7">
        <f t="shared" si="26"/>
        <v>-92</v>
      </c>
      <c r="R108" s="7">
        <f t="shared" si="26"/>
        <v>-2621</v>
      </c>
      <c r="S108" s="7">
        <f t="shared" si="26"/>
        <v>-444</v>
      </c>
      <c r="T108" s="7">
        <f t="shared" si="26"/>
        <v>-18687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143846</v>
      </c>
      <c r="D112" s="7">
        <f t="shared" ref="D112:T112" si="28">D46</f>
        <v>33689</v>
      </c>
      <c r="E112" s="7">
        <f t="shared" si="28"/>
        <v>21279</v>
      </c>
      <c r="F112" s="7">
        <f t="shared" si="28"/>
        <v>27229</v>
      </c>
      <c r="G112" s="7">
        <f t="shared" si="28"/>
        <v>40880</v>
      </c>
      <c r="H112" s="7">
        <f t="shared" si="28"/>
        <v>12226</v>
      </c>
      <c r="I112" s="7">
        <f t="shared" si="28"/>
        <v>36958</v>
      </c>
      <c r="J112" s="7">
        <f t="shared" si="28"/>
        <v>53563</v>
      </c>
      <c r="K112" s="7">
        <f t="shared" si="28"/>
        <v>204189</v>
      </c>
      <c r="L112" s="7">
        <f t="shared" si="28"/>
        <v>17273</v>
      </c>
      <c r="M112" s="7">
        <f t="shared" si="28"/>
        <v>55821</v>
      </c>
      <c r="N112" s="7">
        <f t="shared" si="28"/>
        <v>202965</v>
      </c>
      <c r="O112" s="7">
        <f t="shared" si="28"/>
        <v>27528</v>
      </c>
      <c r="P112" s="7">
        <f t="shared" si="28"/>
        <v>18485</v>
      </c>
      <c r="Q112" s="7">
        <f t="shared" si="28"/>
        <v>7890</v>
      </c>
      <c r="R112" s="7">
        <f t="shared" si="28"/>
        <v>101369</v>
      </c>
      <c r="S112" s="7">
        <f t="shared" si="28"/>
        <v>66553</v>
      </c>
      <c r="T112" s="7">
        <f t="shared" si="28"/>
        <v>1075639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780" topLeftCell="Q1"/>
      <selection activeCell="B89" sqref="B89:T89"/>
      <selection pane="topRight" activeCell="Q112" sqref="Q112"/>
    </sheetView>
  </sheetViews>
  <sheetFormatPr baseColWidth="10" defaultRowHeight="15" x14ac:dyDescent="0"/>
  <cols>
    <col min="1" max="1" width="5.33203125" customWidth="1"/>
    <col min="2" max="2" width="49.1640625" customWidth="1"/>
  </cols>
  <sheetData>
    <row r="2" spans="2:20">
      <c r="B2" t="s">
        <v>91</v>
      </c>
    </row>
    <row r="3" spans="2:20">
      <c r="B3">
        <v>2014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23319</v>
      </c>
      <c r="D5" s="7">
        <v>4159</v>
      </c>
      <c r="E5" s="7">
        <v>3624</v>
      </c>
      <c r="F5" s="7">
        <v>3865</v>
      </c>
      <c r="G5" s="7">
        <v>6371</v>
      </c>
      <c r="H5" s="7">
        <v>2134</v>
      </c>
      <c r="I5" s="7">
        <v>5856</v>
      </c>
      <c r="J5" s="7">
        <v>7883</v>
      </c>
      <c r="K5" s="7">
        <v>24712</v>
      </c>
      <c r="L5" s="7">
        <v>3857</v>
      </c>
      <c r="M5" s="7">
        <v>8831</v>
      </c>
      <c r="N5" s="7">
        <v>19613</v>
      </c>
      <c r="O5" s="7">
        <v>4129</v>
      </c>
      <c r="P5" s="7">
        <v>3496</v>
      </c>
      <c r="Q5" s="7">
        <v>1096</v>
      </c>
      <c r="R5" s="7">
        <v>14220</v>
      </c>
      <c r="S5" s="7">
        <v>9143</v>
      </c>
      <c r="T5" s="7">
        <v>146228</v>
      </c>
    </row>
    <row r="6" spans="2:20">
      <c r="B6" t="s">
        <v>37</v>
      </c>
      <c r="C6" s="7">
        <v>21644</v>
      </c>
      <c r="D6" s="7">
        <v>3829</v>
      </c>
      <c r="E6" s="7">
        <v>3436</v>
      </c>
      <c r="F6" s="7">
        <v>3753</v>
      </c>
      <c r="G6" s="7">
        <v>6100</v>
      </c>
      <c r="H6" s="7">
        <v>2002</v>
      </c>
      <c r="I6" s="7">
        <v>5432</v>
      </c>
      <c r="J6" s="7">
        <v>7468</v>
      </c>
      <c r="K6" s="7">
        <v>23840</v>
      </c>
      <c r="L6" s="7">
        <v>3521</v>
      </c>
      <c r="M6" s="7">
        <v>8201</v>
      </c>
      <c r="N6" s="7">
        <v>19060</v>
      </c>
      <c r="O6" s="7">
        <v>3899</v>
      </c>
      <c r="P6" s="7">
        <v>3466</v>
      </c>
      <c r="Q6" s="7">
        <v>1052</v>
      </c>
      <c r="R6" s="7">
        <v>13820</v>
      </c>
      <c r="S6" s="7">
        <v>9045</v>
      </c>
      <c r="T6" s="7">
        <v>139488</v>
      </c>
    </row>
    <row r="7" spans="2:20">
      <c r="B7" t="s">
        <v>38</v>
      </c>
      <c r="C7" s="7">
        <v>462</v>
      </c>
      <c r="D7" s="7">
        <v>71</v>
      </c>
      <c r="E7" s="7">
        <v>123</v>
      </c>
      <c r="F7" s="7">
        <v>174</v>
      </c>
      <c r="G7" s="7">
        <v>96</v>
      </c>
      <c r="H7" s="7">
        <v>95</v>
      </c>
      <c r="I7" s="7">
        <v>75</v>
      </c>
      <c r="J7" s="7">
        <v>90</v>
      </c>
      <c r="K7" s="7">
        <v>1350</v>
      </c>
      <c r="L7" s="7">
        <v>88</v>
      </c>
      <c r="M7" s="7">
        <v>209</v>
      </c>
      <c r="N7" s="7">
        <v>358</v>
      </c>
      <c r="O7" s="7">
        <v>110</v>
      </c>
      <c r="P7" s="7">
        <v>44</v>
      </c>
      <c r="Q7" s="7">
        <v>35</v>
      </c>
      <c r="R7" s="7">
        <v>578</v>
      </c>
      <c r="S7" s="7">
        <v>142</v>
      </c>
      <c r="T7" s="7">
        <v>4100</v>
      </c>
    </row>
    <row r="8" spans="2:20">
      <c r="B8" t="s">
        <v>39</v>
      </c>
      <c r="C8" s="7">
        <v>747</v>
      </c>
      <c r="D8" s="7">
        <v>115</v>
      </c>
      <c r="E8" s="7">
        <v>76</v>
      </c>
      <c r="F8" s="7">
        <v>73</v>
      </c>
      <c r="G8" s="7">
        <v>126</v>
      </c>
      <c r="H8" s="7">
        <v>68</v>
      </c>
      <c r="I8" s="7">
        <v>81</v>
      </c>
      <c r="J8" s="7">
        <v>249</v>
      </c>
      <c r="K8" s="7">
        <v>1130</v>
      </c>
      <c r="L8" s="7">
        <v>91</v>
      </c>
      <c r="M8" s="7">
        <v>221</v>
      </c>
      <c r="N8" s="7">
        <v>649</v>
      </c>
      <c r="O8" s="7">
        <v>117</v>
      </c>
      <c r="P8" s="7">
        <v>41</v>
      </c>
      <c r="Q8" s="7">
        <v>56</v>
      </c>
      <c r="R8" s="7">
        <v>600</v>
      </c>
      <c r="S8" s="7">
        <v>256</v>
      </c>
      <c r="T8" s="7">
        <v>4696</v>
      </c>
    </row>
    <row r="9" spans="2:20">
      <c r="B9" t="s">
        <v>40</v>
      </c>
      <c r="C9" s="7">
        <v>259</v>
      </c>
      <c r="D9" s="7">
        <v>148</v>
      </c>
      <c r="E9" s="7">
        <v>86</v>
      </c>
      <c r="F9" s="7">
        <v>21</v>
      </c>
      <c r="G9" s="7">
        <v>41</v>
      </c>
      <c r="H9" s="7">
        <v>28</v>
      </c>
      <c r="I9" s="7">
        <v>116</v>
      </c>
      <c r="J9" s="7">
        <v>175</v>
      </c>
      <c r="K9" s="7">
        <v>540</v>
      </c>
      <c r="L9" s="7">
        <v>37</v>
      </c>
      <c r="M9" s="7">
        <v>82</v>
      </c>
      <c r="N9" s="7">
        <v>465</v>
      </c>
      <c r="O9" s="7">
        <v>45</v>
      </c>
      <c r="P9" s="7">
        <v>53</v>
      </c>
      <c r="Q9" s="7">
        <v>16</v>
      </c>
      <c r="R9" s="7">
        <v>341</v>
      </c>
      <c r="S9" s="7">
        <v>165</v>
      </c>
      <c r="T9" s="7">
        <v>2618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616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1132</v>
      </c>
      <c r="Q10" s="7">
        <v>0</v>
      </c>
      <c r="R10" s="7">
        <v>0</v>
      </c>
      <c r="S10" s="7">
        <v>0</v>
      </c>
      <c r="T10" s="7">
        <v>1748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30</v>
      </c>
    </row>
    <row r="12" spans="2:20">
      <c r="B12" s="1" t="s">
        <v>43</v>
      </c>
      <c r="C12" s="7">
        <v>1629</v>
      </c>
      <c r="D12" s="7">
        <v>173</v>
      </c>
      <c r="E12" s="7">
        <v>154</v>
      </c>
      <c r="F12" s="7">
        <v>440</v>
      </c>
      <c r="G12" s="7">
        <v>739</v>
      </c>
      <c r="H12" s="7">
        <v>95</v>
      </c>
      <c r="I12" s="7">
        <v>372</v>
      </c>
      <c r="J12" s="7">
        <v>382</v>
      </c>
      <c r="K12" s="7">
        <v>1763</v>
      </c>
      <c r="L12" s="7">
        <v>132</v>
      </c>
      <c r="M12" s="7">
        <v>367</v>
      </c>
      <c r="N12" s="7">
        <v>1283</v>
      </c>
      <c r="O12" s="7">
        <v>273</v>
      </c>
      <c r="P12" s="7">
        <v>486</v>
      </c>
      <c r="Q12" s="7">
        <v>46</v>
      </c>
      <c r="R12" s="7">
        <v>1190</v>
      </c>
      <c r="S12" s="7">
        <v>6</v>
      </c>
      <c r="T12" s="7">
        <v>9530</v>
      </c>
    </row>
    <row r="13" spans="2:20">
      <c r="B13" s="1" t="s">
        <v>44</v>
      </c>
      <c r="C13" s="7">
        <v>91</v>
      </c>
      <c r="D13" s="7">
        <v>16</v>
      </c>
      <c r="E13" s="7">
        <v>89</v>
      </c>
      <c r="F13" s="7">
        <v>2</v>
      </c>
      <c r="G13" s="7">
        <v>10</v>
      </c>
      <c r="H13" s="7">
        <v>2</v>
      </c>
      <c r="I13" s="7">
        <v>14</v>
      </c>
      <c r="J13" s="7">
        <v>71</v>
      </c>
      <c r="K13" s="7">
        <v>110</v>
      </c>
      <c r="L13" s="7">
        <v>113</v>
      </c>
      <c r="M13" s="7">
        <v>41</v>
      </c>
      <c r="N13" s="7">
        <v>16</v>
      </c>
      <c r="O13" s="7">
        <v>17</v>
      </c>
      <c r="P13" s="7">
        <v>16</v>
      </c>
      <c r="Q13" s="7">
        <v>5</v>
      </c>
      <c r="R13" s="7">
        <v>41</v>
      </c>
      <c r="S13" s="7">
        <v>4</v>
      </c>
      <c r="T13" s="7">
        <v>658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59</v>
      </c>
      <c r="D15" s="7">
        <v>18</v>
      </c>
      <c r="E15" s="7">
        <v>11</v>
      </c>
      <c r="F15" s="7">
        <v>1</v>
      </c>
      <c r="G15" s="7">
        <v>20</v>
      </c>
      <c r="H15" s="7">
        <v>9</v>
      </c>
      <c r="I15" s="7">
        <v>9</v>
      </c>
      <c r="J15" s="7">
        <v>51</v>
      </c>
      <c r="K15" s="7">
        <v>147</v>
      </c>
      <c r="L15" s="7">
        <v>7</v>
      </c>
      <c r="M15" s="7">
        <v>31</v>
      </c>
      <c r="N15" s="7">
        <v>61</v>
      </c>
      <c r="O15" s="7">
        <v>7</v>
      </c>
      <c r="P15" s="7">
        <v>23</v>
      </c>
      <c r="Q15" s="7">
        <v>2</v>
      </c>
      <c r="R15" s="7">
        <v>70</v>
      </c>
      <c r="S15" s="7">
        <v>15</v>
      </c>
      <c r="T15" s="7">
        <v>541</v>
      </c>
    </row>
    <row r="16" spans="2:20">
      <c r="B16" t="s">
        <v>47</v>
      </c>
      <c r="C16" s="7">
        <v>28</v>
      </c>
      <c r="D16" s="7">
        <v>0</v>
      </c>
      <c r="E16" s="7">
        <v>7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5</v>
      </c>
      <c r="L16" s="7">
        <v>0</v>
      </c>
      <c r="M16" s="7">
        <v>1</v>
      </c>
      <c r="N16" s="7">
        <v>127</v>
      </c>
      <c r="O16" s="7">
        <v>0</v>
      </c>
      <c r="P16" s="7">
        <v>9</v>
      </c>
      <c r="Q16" s="7">
        <v>0</v>
      </c>
      <c r="R16" s="7">
        <v>0</v>
      </c>
      <c r="S16" s="7">
        <v>45</v>
      </c>
      <c r="T16" s="7">
        <v>223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3851</v>
      </c>
      <c r="D18" s="7">
        <v>1038</v>
      </c>
      <c r="E18" s="7">
        <v>844</v>
      </c>
      <c r="F18" s="7">
        <v>752</v>
      </c>
      <c r="G18" s="7">
        <v>1015</v>
      </c>
      <c r="H18" s="7">
        <v>422</v>
      </c>
      <c r="I18" s="7">
        <v>1000</v>
      </c>
      <c r="J18" s="7">
        <v>1672</v>
      </c>
      <c r="K18" s="7">
        <v>6942</v>
      </c>
      <c r="L18" s="7">
        <v>449</v>
      </c>
      <c r="M18" s="7">
        <v>1688</v>
      </c>
      <c r="N18" s="7">
        <v>7974</v>
      </c>
      <c r="O18" s="7">
        <v>693</v>
      </c>
      <c r="P18" s="7">
        <v>1337</v>
      </c>
      <c r="Q18" s="7">
        <v>226</v>
      </c>
      <c r="R18" s="7">
        <v>2774</v>
      </c>
      <c r="S18" s="7">
        <v>0</v>
      </c>
      <c r="T18" s="7">
        <v>32677</v>
      </c>
    </row>
    <row r="19" spans="2:20">
      <c r="B19" s="1" t="s">
        <v>50</v>
      </c>
      <c r="C19" s="7">
        <v>96</v>
      </c>
      <c r="D19" s="7">
        <v>29</v>
      </c>
      <c r="E19" s="7">
        <v>18</v>
      </c>
      <c r="F19" s="7">
        <v>48</v>
      </c>
      <c r="G19" s="7">
        <v>30</v>
      </c>
      <c r="H19" s="7">
        <v>17</v>
      </c>
      <c r="I19" s="7">
        <v>16</v>
      </c>
      <c r="J19" s="7">
        <v>45</v>
      </c>
      <c r="K19" s="7">
        <v>434</v>
      </c>
      <c r="L19" s="7">
        <v>6</v>
      </c>
      <c r="M19" s="7">
        <v>71</v>
      </c>
      <c r="N19" s="7">
        <v>2</v>
      </c>
      <c r="O19" s="7">
        <v>24</v>
      </c>
      <c r="P19" s="7">
        <v>49</v>
      </c>
      <c r="Q19" s="7">
        <v>14</v>
      </c>
      <c r="R19" s="7">
        <v>114</v>
      </c>
      <c r="S19" s="7">
        <v>0</v>
      </c>
      <c r="T19" s="7">
        <v>1013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73</v>
      </c>
      <c r="D22" s="7">
        <v>16</v>
      </c>
      <c r="E22" s="7">
        <v>3</v>
      </c>
      <c r="F22" s="7">
        <v>12</v>
      </c>
      <c r="G22" s="7">
        <v>5</v>
      </c>
      <c r="H22" s="7">
        <v>2</v>
      </c>
      <c r="I22" s="7">
        <v>4</v>
      </c>
      <c r="J22" s="7">
        <v>9</v>
      </c>
      <c r="K22" s="7">
        <v>28</v>
      </c>
      <c r="L22" s="7">
        <v>4</v>
      </c>
      <c r="M22" s="7">
        <v>5</v>
      </c>
      <c r="N22" s="7">
        <v>57</v>
      </c>
      <c r="O22" s="7">
        <v>2</v>
      </c>
      <c r="P22" s="7">
        <v>85</v>
      </c>
      <c r="Q22" s="7">
        <v>3</v>
      </c>
      <c r="R22" s="7">
        <v>71</v>
      </c>
      <c r="S22" s="7">
        <v>13</v>
      </c>
      <c r="T22" s="7">
        <v>392</v>
      </c>
    </row>
    <row r="23" spans="2:20">
      <c r="B23" t="s">
        <v>54</v>
      </c>
      <c r="C23" s="7">
        <v>13899</v>
      </c>
      <c r="D23" s="7">
        <v>2163</v>
      </c>
      <c r="E23" s="7">
        <v>1971</v>
      </c>
      <c r="F23" s="7">
        <v>2188</v>
      </c>
      <c r="G23" s="7">
        <v>3320</v>
      </c>
      <c r="H23" s="7">
        <v>1237</v>
      </c>
      <c r="I23" s="7">
        <v>3645</v>
      </c>
      <c r="J23" s="7">
        <v>4602</v>
      </c>
      <c r="K23" s="7">
        <v>11078</v>
      </c>
      <c r="L23" s="7">
        <v>2514</v>
      </c>
      <c r="M23" s="7">
        <v>5363</v>
      </c>
      <c r="N23" s="7">
        <v>7887</v>
      </c>
      <c r="O23" s="7">
        <v>2564</v>
      </c>
      <c r="P23" s="7">
        <v>144</v>
      </c>
      <c r="Q23" s="7">
        <v>635</v>
      </c>
      <c r="R23" s="7">
        <v>7859</v>
      </c>
      <c r="S23" s="7">
        <v>8310</v>
      </c>
      <c r="T23" s="7">
        <v>79299</v>
      </c>
    </row>
    <row r="24" spans="2:20">
      <c r="B24" t="s">
        <v>55</v>
      </c>
      <c r="C24" s="7">
        <v>229</v>
      </c>
      <c r="D24" s="7">
        <v>11</v>
      </c>
      <c r="E24" s="7">
        <v>21</v>
      </c>
      <c r="F24" s="7">
        <v>1</v>
      </c>
      <c r="G24" s="7">
        <v>12</v>
      </c>
      <c r="H24" s="7">
        <v>4</v>
      </c>
      <c r="I24" s="7">
        <v>55</v>
      </c>
      <c r="J24" s="7">
        <v>12</v>
      </c>
      <c r="K24" s="7">
        <v>44</v>
      </c>
      <c r="L24" s="7">
        <v>48</v>
      </c>
      <c r="M24" s="7">
        <v>68</v>
      </c>
      <c r="N24" s="7">
        <v>27</v>
      </c>
      <c r="O24" s="7">
        <v>15</v>
      </c>
      <c r="P24" s="7">
        <v>4</v>
      </c>
      <c r="Q24" s="7">
        <v>2</v>
      </c>
      <c r="R24" s="7">
        <v>2</v>
      </c>
      <c r="S24" s="7">
        <v>13</v>
      </c>
      <c r="T24" s="7">
        <v>568</v>
      </c>
    </row>
    <row r="25" spans="2:20">
      <c r="B25" t="s">
        <v>56</v>
      </c>
      <c r="C25" s="7">
        <v>8</v>
      </c>
      <c r="D25" s="7">
        <v>2</v>
      </c>
      <c r="E25" s="7">
        <v>1</v>
      </c>
      <c r="F25" s="7">
        <v>0</v>
      </c>
      <c r="G25" s="7">
        <v>2</v>
      </c>
      <c r="H25" s="7">
        <v>1</v>
      </c>
      <c r="I25" s="7">
        <v>2</v>
      </c>
      <c r="J25" s="7">
        <v>2</v>
      </c>
      <c r="K25" s="7">
        <v>13</v>
      </c>
      <c r="L25" s="7">
        <v>1</v>
      </c>
      <c r="M25" s="7">
        <v>8</v>
      </c>
      <c r="N25" s="7">
        <v>4</v>
      </c>
      <c r="O25" s="7">
        <v>1</v>
      </c>
      <c r="P25" s="7">
        <v>1</v>
      </c>
      <c r="Q25" s="7">
        <v>1</v>
      </c>
      <c r="R25" s="7">
        <v>6</v>
      </c>
      <c r="S25" s="7">
        <v>3</v>
      </c>
      <c r="T25" s="7">
        <v>56</v>
      </c>
    </row>
    <row r="26" spans="2:20">
      <c r="B26" t="s">
        <v>57</v>
      </c>
      <c r="C26" s="7">
        <v>213</v>
      </c>
      <c r="D26" s="7">
        <v>29</v>
      </c>
      <c r="E26" s="7">
        <v>32</v>
      </c>
      <c r="F26" s="7">
        <v>41</v>
      </c>
      <c r="G26" s="7">
        <v>39</v>
      </c>
      <c r="H26" s="7">
        <v>22</v>
      </c>
      <c r="I26" s="7">
        <v>42</v>
      </c>
      <c r="J26" s="7">
        <v>106</v>
      </c>
      <c r="K26" s="7">
        <v>256</v>
      </c>
      <c r="L26" s="7">
        <v>31</v>
      </c>
      <c r="M26" s="7">
        <v>46</v>
      </c>
      <c r="N26" s="7">
        <v>150</v>
      </c>
      <c r="O26" s="7">
        <v>31</v>
      </c>
      <c r="P26" s="7">
        <v>41</v>
      </c>
      <c r="Q26" s="7">
        <v>11</v>
      </c>
      <c r="R26" s="7">
        <v>174</v>
      </c>
      <c r="S26" s="7">
        <v>73</v>
      </c>
      <c r="T26" s="7">
        <v>1337</v>
      </c>
    </row>
    <row r="27" spans="2:20">
      <c r="B27" t="s">
        <v>58</v>
      </c>
      <c r="C27" s="7">
        <v>1675</v>
      </c>
      <c r="D27" s="7">
        <v>330</v>
      </c>
      <c r="E27" s="7">
        <v>188</v>
      </c>
      <c r="F27" s="7">
        <v>112</v>
      </c>
      <c r="G27" s="7">
        <v>271</v>
      </c>
      <c r="H27" s="7">
        <v>132</v>
      </c>
      <c r="I27" s="7">
        <v>424</v>
      </c>
      <c r="J27" s="7">
        <v>415</v>
      </c>
      <c r="K27" s="7">
        <v>872</v>
      </c>
      <c r="L27" s="7">
        <v>336</v>
      </c>
      <c r="M27" s="7">
        <v>630</v>
      </c>
      <c r="N27" s="7">
        <v>553</v>
      </c>
      <c r="O27" s="7">
        <v>230</v>
      </c>
      <c r="P27" s="7">
        <v>30</v>
      </c>
      <c r="Q27" s="7">
        <v>44</v>
      </c>
      <c r="R27" s="7">
        <v>400</v>
      </c>
      <c r="S27" s="7">
        <v>98</v>
      </c>
      <c r="T27" s="7">
        <v>6740</v>
      </c>
    </row>
    <row r="28" spans="2:20">
      <c r="B28" s="1" t="s">
        <v>59</v>
      </c>
      <c r="C28" s="7">
        <v>365</v>
      </c>
      <c r="D28" s="7">
        <v>138</v>
      </c>
      <c r="E28" s="7">
        <v>113</v>
      </c>
      <c r="F28" s="7">
        <v>83</v>
      </c>
      <c r="G28" s="7">
        <v>66</v>
      </c>
      <c r="H28" s="7">
        <v>35</v>
      </c>
      <c r="I28" s="7">
        <v>70</v>
      </c>
      <c r="J28" s="7">
        <v>166</v>
      </c>
      <c r="K28" s="7">
        <v>313</v>
      </c>
      <c r="L28" s="7">
        <v>48</v>
      </c>
      <c r="M28" s="7">
        <v>234</v>
      </c>
      <c r="N28" s="7">
        <v>431</v>
      </c>
      <c r="O28" s="7">
        <v>96</v>
      </c>
      <c r="P28" s="7">
        <v>53</v>
      </c>
      <c r="Q28" s="7">
        <v>17</v>
      </c>
      <c r="R28" s="7">
        <v>181</v>
      </c>
      <c r="S28" s="7">
        <v>0</v>
      </c>
      <c r="T28" s="7">
        <v>2409</v>
      </c>
    </row>
    <row r="29" spans="2:20">
      <c r="B29" t="s">
        <v>60</v>
      </c>
      <c r="C29" s="7">
        <v>367</v>
      </c>
      <c r="D29" s="7">
        <v>106</v>
      </c>
      <c r="E29" s="7">
        <v>50</v>
      </c>
      <c r="F29" s="7">
        <v>15</v>
      </c>
      <c r="G29" s="7">
        <v>133</v>
      </c>
      <c r="H29" s="7">
        <v>71</v>
      </c>
      <c r="I29" s="7">
        <v>89</v>
      </c>
      <c r="J29" s="7">
        <v>103</v>
      </c>
      <c r="K29" s="7">
        <v>347</v>
      </c>
      <c r="L29" s="7">
        <v>110</v>
      </c>
      <c r="M29" s="7">
        <v>88</v>
      </c>
      <c r="N29" s="7">
        <v>95</v>
      </c>
      <c r="O29" s="7">
        <v>44</v>
      </c>
      <c r="P29" s="7">
        <v>3</v>
      </c>
      <c r="Q29" s="7">
        <v>16</v>
      </c>
      <c r="R29" s="7">
        <v>151</v>
      </c>
      <c r="S29" s="7">
        <v>60</v>
      </c>
      <c r="T29" s="7">
        <v>1848</v>
      </c>
    </row>
    <row r="30" spans="2:20">
      <c r="B30" t="s">
        <v>61</v>
      </c>
      <c r="C30" s="7">
        <v>1002</v>
      </c>
      <c r="D30" s="7">
        <v>78</v>
      </c>
      <c r="E30" s="7">
        <v>30</v>
      </c>
      <c r="F30" s="7">
        <v>19</v>
      </c>
      <c r="G30" s="7">
        <v>79</v>
      </c>
      <c r="H30" s="7">
        <v>29</v>
      </c>
      <c r="I30" s="7">
        <v>279</v>
      </c>
      <c r="J30" s="7">
        <v>147</v>
      </c>
      <c r="K30" s="7">
        <v>208</v>
      </c>
      <c r="L30" s="7">
        <v>175</v>
      </c>
      <c r="M30" s="7">
        <v>316</v>
      </c>
      <c r="N30" s="7">
        <v>45</v>
      </c>
      <c r="O30" s="7">
        <v>110</v>
      </c>
      <c r="P30" s="7">
        <v>15</v>
      </c>
      <c r="Q30" s="7">
        <v>13</v>
      </c>
      <c r="R30" s="7">
        <v>128</v>
      </c>
      <c r="S30" s="7">
        <v>31</v>
      </c>
      <c r="T30" s="7">
        <v>2704</v>
      </c>
    </row>
    <row r="31" spans="2:20">
      <c r="B31" t="s">
        <v>62</v>
      </c>
      <c r="C31" s="7">
        <v>23</v>
      </c>
      <c r="D31" s="7">
        <v>14</v>
      </c>
      <c r="E31" s="7">
        <v>2</v>
      </c>
      <c r="F31" s="7">
        <v>2</v>
      </c>
      <c r="G31" s="7">
        <v>2</v>
      </c>
      <c r="H31" s="7">
        <v>1</v>
      </c>
      <c r="I31" s="7">
        <v>5</v>
      </c>
      <c r="J31" s="7">
        <v>6</v>
      </c>
      <c r="K31" s="7">
        <v>61</v>
      </c>
      <c r="L31" s="7">
        <v>4</v>
      </c>
      <c r="M31" s="7">
        <v>10</v>
      </c>
      <c r="N31" s="7">
        <v>43</v>
      </c>
      <c r="O31" s="7">
        <v>7</v>
      </c>
      <c r="P31" s="7">
        <v>1</v>
      </c>
      <c r="Q31" s="7">
        <v>0</v>
      </c>
      <c r="R31" s="7">
        <v>25</v>
      </c>
      <c r="S31" s="7">
        <v>7</v>
      </c>
      <c r="T31" s="7">
        <v>213</v>
      </c>
    </row>
    <row r="32" spans="2:20">
      <c r="B32" s="1" t="s">
        <v>63</v>
      </c>
      <c r="C32" s="7">
        <v>-82</v>
      </c>
      <c r="D32" s="7">
        <v>-6</v>
      </c>
      <c r="E32" s="7">
        <v>-7</v>
      </c>
      <c r="F32" s="7">
        <v>-7</v>
      </c>
      <c r="G32" s="7">
        <v>-9</v>
      </c>
      <c r="H32" s="7">
        <v>-4</v>
      </c>
      <c r="I32" s="7">
        <v>-19</v>
      </c>
      <c r="J32" s="7">
        <v>-7</v>
      </c>
      <c r="K32" s="7">
        <v>-57</v>
      </c>
      <c r="L32" s="7">
        <v>-1</v>
      </c>
      <c r="M32" s="7">
        <v>-18</v>
      </c>
      <c r="N32" s="7">
        <v>-61</v>
      </c>
      <c r="O32" s="7">
        <v>-27</v>
      </c>
      <c r="P32" s="7">
        <v>-42</v>
      </c>
      <c r="Q32" s="7">
        <v>-2</v>
      </c>
      <c r="R32" s="7">
        <v>-85</v>
      </c>
      <c r="S32" s="7">
        <v>0</v>
      </c>
      <c r="T32" s="7">
        <v>-434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6032</v>
      </c>
      <c r="D36" s="7">
        <f t="shared" ref="D36:T36" si="0">D10+D11+D12+D13+D18+D19+D28</f>
        <v>1394</v>
      </c>
      <c r="E36" s="7">
        <f t="shared" si="0"/>
        <v>1218</v>
      </c>
      <c r="F36" s="7">
        <f t="shared" si="0"/>
        <v>1325</v>
      </c>
      <c r="G36" s="7">
        <f t="shared" si="0"/>
        <v>2505</v>
      </c>
      <c r="H36" s="7">
        <f t="shared" si="0"/>
        <v>571</v>
      </c>
      <c r="I36" s="7">
        <f t="shared" si="0"/>
        <v>1472</v>
      </c>
      <c r="J36" s="7">
        <f t="shared" si="0"/>
        <v>2336</v>
      </c>
      <c r="K36" s="7">
        <f t="shared" si="0"/>
        <v>9562</v>
      </c>
      <c r="L36" s="7">
        <f t="shared" si="0"/>
        <v>748</v>
      </c>
      <c r="M36" s="7">
        <f t="shared" si="0"/>
        <v>2401</v>
      </c>
      <c r="N36" s="7">
        <f t="shared" si="0"/>
        <v>9706</v>
      </c>
      <c r="O36" s="7">
        <f t="shared" si="0"/>
        <v>1103</v>
      </c>
      <c r="P36" s="7">
        <f t="shared" si="0"/>
        <v>3074</v>
      </c>
      <c r="Q36" s="7">
        <f t="shared" si="0"/>
        <v>308</v>
      </c>
      <c r="R36" s="7">
        <f t="shared" si="0"/>
        <v>4300</v>
      </c>
      <c r="S36" s="7">
        <f t="shared" si="0"/>
        <v>10</v>
      </c>
      <c r="T36" s="7">
        <f t="shared" si="0"/>
        <v>48065</v>
      </c>
    </row>
    <row r="37" spans="2:20">
      <c r="B37" s="1" t="s">
        <v>65</v>
      </c>
      <c r="C37" s="8">
        <f>C32+C36</f>
        <v>5950</v>
      </c>
      <c r="D37" s="8">
        <f t="shared" ref="D37:T37" si="1">D32+D36</f>
        <v>1388</v>
      </c>
      <c r="E37" s="8">
        <f t="shared" si="1"/>
        <v>1211</v>
      </c>
      <c r="F37" s="8">
        <f t="shared" si="1"/>
        <v>1318</v>
      </c>
      <c r="G37" s="8">
        <f t="shared" si="1"/>
        <v>2496</v>
      </c>
      <c r="H37" s="8">
        <f t="shared" si="1"/>
        <v>567</v>
      </c>
      <c r="I37" s="8">
        <f t="shared" si="1"/>
        <v>1453</v>
      </c>
      <c r="J37" s="8">
        <f t="shared" si="1"/>
        <v>2329</v>
      </c>
      <c r="K37" s="8">
        <f t="shared" si="1"/>
        <v>9505</v>
      </c>
      <c r="L37" s="8">
        <f t="shared" si="1"/>
        <v>747</v>
      </c>
      <c r="M37" s="8">
        <f t="shared" si="1"/>
        <v>2383</v>
      </c>
      <c r="N37" s="8">
        <f t="shared" si="1"/>
        <v>9645</v>
      </c>
      <c r="O37" s="8">
        <f t="shared" si="1"/>
        <v>1076</v>
      </c>
      <c r="P37" s="8">
        <f t="shared" si="1"/>
        <v>3032</v>
      </c>
      <c r="Q37" s="8">
        <f t="shared" si="1"/>
        <v>306</v>
      </c>
      <c r="R37" s="8">
        <f t="shared" si="1"/>
        <v>4215</v>
      </c>
      <c r="S37" s="8">
        <f t="shared" si="1"/>
        <v>10</v>
      </c>
      <c r="T37" s="8">
        <f t="shared" si="1"/>
        <v>47631</v>
      </c>
    </row>
    <row r="38" spans="2:20">
      <c r="C38" s="7"/>
      <c r="D38" s="7"/>
    </row>
    <row r="39" spans="2:20">
      <c r="B39" t="s">
        <v>66</v>
      </c>
      <c r="C39" s="7">
        <f>C23</f>
        <v>13899</v>
      </c>
      <c r="D39" s="7">
        <f t="shared" ref="D39:T39" si="2">D23</f>
        <v>2163</v>
      </c>
      <c r="E39" s="7">
        <f t="shared" si="2"/>
        <v>1971</v>
      </c>
      <c r="F39" s="7">
        <f t="shared" si="2"/>
        <v>2188</v>
      </c>
      <c r="G39" s="7">
        <f t="shared" si="2"/>
        <v>3320</v>
      </c>
      <c r="H39" s="7">
        <f t="shared" si="2"/>
        <v>1237</v>
      </c>
      <c r="I39" s="7">
        <f t="shared" si="2"/>
        <v>3645</v>
      </c>
      <c r="J39" s="7">
        <f t="shared" si="2"/>
        <v>4602</v>
      </c>
      <c r="K39" s="7">
        <f t="shared" si="2"/>
        <v>11078</v>
      </c>
      <c r="L39" s="7">
        <f t="shared" si="2"/>
        <v>2514</v>
      </c>
      <c r="M39" s="7">
        <f t="shared" si="2"/>
        <v>5363</v>
      </c>
      <c r="N39" s="7">
        <f t="shared" si="2"/>
        <v>7887</v>
      </c>
      <c r="O39" s="7">
        <f t="shared" si="2"/>
        <v>2564</v>
      </c>
      <c r="P39" s="7">
        <f t="shared" si="2"/>
        <v>144</v>
      </c>
      <c r="Q39" s="7">
        <f t="shared" si="2"/>
        <v>635</v>
      </c>
      <c r="R39" s="7">
        <f t="shared" si="2"/>
        <v>7859</v>
      </c>
      <c r="S39" s="7">
        <f t="shared" si="2"/>
        <v>8310</v>
      </c>
      <c r="T39" s="7">
        <f t="shared" si="2"/>
        <v>79299</v>
      </c>
    </row>
    <row r="40" spans="2:20">
      <c r="B40" t="s">
        <v>67</v>
      </c>
      <c r="C40" s="7">
        <f>C29</f>
        <v>367</v>
      </c>
      <c r="D40" s="7">
        <f t="shared" ref="D40:T40" si="3">D29</f>
        <v>106</v>
      </c>
      <c r="E40" s="7">
        <f t="shared" si="3"/>
        <v>50</v>
      </c>
      <c r="F40" s="7">
        <f t="shared" si="3"/>
        <v>15</v>
      </c>
      <c r="G40" s="7">
        <f t="shared" si="3"/>
        <v>133</v>
      </c>
      <c r="H40" s="7">
        <f t="shared" si="3"/>
        <v>71</v>
      </c>
      <c r="I40" s="7">
        <f t="shared" si="3"/>
        <v>89</v>
      </c>
      <c r="J40" s="7">
        <f t="shared" si="3"/>
        <v>103</v>
      </c>
      <c r="K40" s="7">
        <f t="shared" si="3"/>
        <v>347</v>
      </c>
      <c r="L40" s="7">
        <f t="shared" si="3"/>
        <v>110</v>
      </c>
      <c r="M40" s="7">
        <f t="shared" si="3"/>
        <v>88</v>
      </c>
      <c r="N40" s="7">
        <f t="shared" si="3"/>
        <v>95</v>
      </c>
      <c r="O40" s="7">
        <f t="shared" si="3"/>
        <v>44</v>
      </c>
      <c r="P40" s="7">
        <f t="shared" si="3"/>
        <v>3</v>
      </c>
      <c r="Q40" s="7">
        <f t="shared" si="3"/>
        <v>16</v>
      </c>
      <c r="R40" s="7">
        <f t="shared" si="3"/>
        <v>151</v>
      </c>
      <c r="S40" s="7">
        <f t="shared" si="3"/>
        <v>60</v>
      </c>
      <c r="T40" s="7">
        <f t="shared" si="3"/>
        <v>1848</v>
      </c>
    </row>
    <row r="41" spans="2:20">
      <c r="B41" s="1" t="s">
        <v>68</v>
      </c>
      <c r="C41" s="8">
        <f>C39+C40</f>
        <v>14266</v>
      </c>
      <c r="D41" s="8">
        <f t="shared" ref="D41:T41" si="4">D39+D40</f>
        <v>2269</v>
      </c>
      <c r="E41" s="8">
        <f t="shared" si="4"/>
        <v>2021</v>
      </c>
      <c r="F41" s="8">
        <f t="shared" si="4"/>
        <v>2203</v>
      </c>
      <c r="G41" s="8">
        <f t="shared" si="4"/>
        <v>3453</v>
      </c>
      <c r="H41" s="8">
        <f t="shared" si="4"/>
        <v>1308</v>
      </c>
      <c r="I41" s="8">
        <f t="shared" si="4"/>
        <v>3734</v>
      </c>
      <c r="J41" s="8">
        <f t="shared" si="4"/>
        <v>4705</v>
      </c>
      <c r="K41" s="8">
        <f t="shared" si="4"/>
        <v>11425</v>
      </c>
      <c r="L41" s="8">
        <f t="shared" si="4"/>
        <v>2624</v>
      </c>
      <c r="M41" s="8">
        <f t="shared" si="4"/>
        <v>5451</v>
      </c>
      <c r="N41" s="8">
        <f t="shared" si="4"/>
        <v>7982</v>
      </c>
      <c r="O41" s="8">
        <f t="shared" si="4"/>
        <v>2608</v>
      </c>
      <c r="P41" s="8">
        <f t="shared" si="4"/>
        <v>147</v>
      </c>
      <c r="Q41" s="8">
        <f t="shared" si="4"/>
        <v>651</v>
      </c>
      <c r="R41" s="8">
        <f t="shared" si="4"/>
        <v>8010</v>
      </c>
      <c r="S41" s="8">
        <f t="shared" si="4"/>
        <v>8370</v>
      </c>
      <c r="T41" s="8">
        <f t="shared" si="4"/>
        <v>81147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3103</v>
      </c>
      <c r="D43" s="8">
        <f t="shared" ref="D43:T43" si="5">D5-D41-D37</f>
        <v>502</v>
      </c>
      <c r="E43" s="8">
        <f t="shared" si="5"/>
        <v>392</v>
      </c>
      <c r="F43" s="8">
        <f t="shared" si="5"/>
        <v>344</v>
      </c>
      <c r="G43" s="8">
        <f t="shared" si="5"/>
        <v>422</v>
      </c>
      <c r="H43" s="8">
        <f t="shared" si="5"/>
        <v>259</v>
      </c>
      <c r="I43" s="8">
        <f t="shared" si="5"/>
        <v>669</v>
      </c>
      <c r="J43" s="8">
        <f t="shared" si="5"/>
        <v>849</v>
      </c>
      <c r="K43" s="8">
        <f t="shared" si="5"/>
        <v>3782</v>
      </c>
      <c r="L43" s="8">
        <f t="shared" si="5"/>
        <v>486</v>
      </c>
      <c r="M43" s="8">
        <f t="shared" si="5"/>
        <v>997</v>
      </c>
      <c r="N43" s="8">
        <f t="shared" si="5"/>
        <v>1986</v>
      </c>
      <c r="O43" s="8">
        <f t="shared" si="5"/>
        <v>445</v>
      </c>
      <c r="P43" s="8">
        <f t="shared" si="5"/>
        <v>317</v>
      </c>
      <c r="Q43" s="8">
        <f t="shared" si="5"/>
        <v>139</v>
      </c>
      <c r="R43" s="8">
        <f t="shared" si="5"/>
        <v>1995</v>
      </c>
      <c r="S43" s="8">
        <f t="shared" si="5"/>
        <v>763</v>
      </c>
      <c r="T43" s="8">
        <f t="shared" si="5"/>
        <v>17450</v>
      </c>
    </row>
    <row r="44" spans="2:20">
      <c r="B44" s="1" t="s">
        <v>69</v>
      </c>
      <c r="C44" s="8">
        <f>C37+C41+C43</f>
        <v>23319</v>
      </c>
      <c r="D44" s="8">
        <f t="shared" ref="D44:T44" si="6">D37+D41+D43</f>
        <v>4159</v>
      </c>
      <c r="E44" s="8">
        <f t="shared" si="6"/>
        <v>3624</v>
      </c>
      <c r="F44" s="8">
        <f t="shared" si="6"/>
        <v>3865</v>
      </c>
      <c r="G44" s="8">
        <f t="shared" si="6"/>
        <v>6371</v>
      </c>
      <c r="H44" s="8">
        <f t="shared" si="6"/>
        <v>2134</v>
      </c>
      <c r="I44" s="8">
        <f t="shared" si="6"/>
        <v>5856</v>
      </c>
      <c r="J44" s="8">
        <f t="shared" si="6"/>
        <v>7883</v>
      </c>
      <c r="K44" s="8">
        <f t="shared" si="6"/>
        <v>24712</v>
      </c>
      <c r="L44" s="8">
        <f t="shared" si="6"/>
        <v>3857</v>
      </c>
      <c r="M44" s="8">
        <f t="shared" si="6"/>
        <v>8831</v>
      </c>
      <c r="N44" s="8">
        <f t="shared" si="6"/>
        <v>19613</v>
      </c>
      <c r="O44" s="8">
        <f t="shared" si="6"/>
        <v>4129</v>
      </c>
      <c r="P44" s="8">
        <f t="shared" si="6"/>
        <v>3496</v>
      </c>
      <c r="Q44" s="8">
        <f t="shared" si="6"/>
        <v>1096</v>
      </c>
      <c r="R44" s="8">
        <f t="shared" si="6"/>
        <v>14220</v>
      </c>
      <c r="S44" s="8">
        <f t="shared" si="6"/>
        <v>9143</v>
      </c>
      <c r="T44" s="8">
        <f t="shared" si="6"/>
        <v>146228</v>
      </c>
    </row>
    <row r="45" spans="2:20">
      <c r="B45" s="1"/>
      <c r="C45" s="8"/>
      <c r="D45" s="8"/>
    </row>
    <row r="46" spans="2:20">
      <c r="B46" s="1" t="s">
        <v>92</v>
      </c>
      <c r="C46" s="7">
        <v>138630</v>
      </c>
      <c r="D46" s="7">
        <v>32737</v>
      </c>
      <c r="E46" s="7">
        <v>20561</v>
      </c>
      <c r="F46" s="7">
        <v>26262</v>
      </c>
      <c r="G46" s="7">
        <v>39738</v>
      </c>
      <c r="H46" s="7">
        <v>11937</v>
      </c>
      <c r="I46" s="7">
        <v>35698</v>
      </c>
      <c r="J46" s="7">
        <v>51885</v>
      </c>
      <c r="K46" s="7">
        <v>196715</v>
      </c>
      <c r="L46" s="7">
        <v>16652</v>
      </c>
      <c r="M46" s="7">
        <v>53865</v>
      </c>
      <c r="N46" s="7">
        <v>195368</v>
      </c>
      <c r="O46" s="7">
        <v>26559</v>
      </c>
      <c r="P46" s="7">
        <v>17833</v>
      </c>
      <c r="Q46" s="7">
        <v>7635</v>
      </c>
      <c r="R46" s="7">
        <v>97246</v>
      </c>
      <c r="S46" s="7">
        <v>63908</v>
      </c>
      <c r="T46" s="7">
        <v>1037025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25471</v>
      </c>
      <c r="D50">
        <v>4750</v>
      </c>
      <c r="E50">
        <v>3855</v>
      </c>
      <c r="F50">
        <v>4358</v>
      </c>
      <c r="G50">
        <v>6765</v>
      </c>
      <c r="H50">
        <v>2311</v>
      </c>
      <c r="I50">
        <v>6531</v>
      </c>
      <c r="J50">
        <v>8496</v>
      </c>
      <c r="K50">
        <v>29945</v>
      </c>
      <c r="L50">
        <v>4287</v>
      </c>
      <c r="M50">
        <v>9370</v>
      </c>
      <c r="N50">
        <v>22358</v>
      </c>
      <c r="O50">
        <v>4908</v>
      </c>
      <c r="P50">
        <v>3644</v>
      </c>
      <c r="Q50">
        <v>1197</v>
      </c>
      <c r="R50">
        <v>16747</v>
      </c>
      <c r="S50">
        <v>9815</v>
      </c>
      <c r="T50">
        <v>164728</v>
      </c>
    </row>
    <row r="51" spans="2:20">
      <c r="B51" t="s">
        <v>71</v>
      </c>
      <c r="C51">
        <v>22899</v>
      </c>
      <c r="D51">
        <v>4320</v>
      </c>
      <c r="E51">
        <v>3545</v>
      </c>
      <c r="F51">
        <v>4005</v>
      </c>
      <c r="G51">
        <v>6186</v>
      </c>
      <c r="H51">
        <v>2043</v>
      </c>
      <c r="I51">
        <v>6180</v>
      </c>
      <c r="J51">
        <v>7584</v>
      </c>
      <c r="K51">
        <v>27107</v>
      </c>
      <c r="L51">
        <v>3890</v>
      </c>
      <c r="M51">
        <v>8308</v>
      </c>
      <c r="N51">
        <v>21128</v>
      </c>
      <c r="O51">
        <v>4555</v>
      </c>
      <c r="P51">
        <v>3372</v>
      </c>
      <c r="Q51">
        <v>1043</v>
      </c>
      <c r="R51">
        <v>15405</v>
      </c>
      <c r="S51">
        <v>8887</v>
      </c>
      <c r="T51">
        <v>150377</v>
      </c>
    </row>
    <row r="52" spans="2:20">
      <c r="B52" t="s">
        <v>25</v>
      </c>
      <c r="C52">
        <v>12002</v>
      </c>
      <c r="D52">
        <v>2265</v>
      </c>
      <c r="E52">
        <v>1770</v>
      </c>
      <c r="F52">
        <v>1493</v>
      </c>
      <c r="G52">
        <v>3115</v>
      </c>
      <c r="H52">
        <v>998</v>
      </c>
      <c r="I52">
        <v>3187</v>
      </c>
      <c r="J52">
        <v>4068</v>
      </c>
      <c r="K52">
        <v>10342</v>
      </c>
      <c r="L52">
        <v>2100</v>
      </c>
      <c r="M52">
        <v>4216</v>
      </c>
      <c r="N52">
        <v>7941</v>
      </c>
      <c r="O52">
        <v>2324</v>
      </c>
      <c r="P52">
        <v>1293</v>
      </c>
      <c r="Q52">
        <v>518</v>
      </c>
      <c r="R52">
        <v>6416</v>
      </c>
      <c r="S52">
        <v>4512</v>
      </c>
      <c r="T52">
        <v>68560</v>
      </c>
    </row>
    <row r="53" spans="2:20">
      <c r="B53" t="s">
        <v>26</v>
      </c>
      <c r="C53">
        <v>3874</v>
      </c>
      <c r="D53">
        <v>831</v>
      </c>
      <c r="E53">
        <v>785</v>
      </c>
      <c r="F53">
        <v>584</v>
      </c>
      <c r="G53">
        <v>982</v>
      </c>
      <c r="H53">
        <v>441</v>
      </c>
      <c r="I53">
        <v>956</v>
      </c>
      <c r="J53">
        <v>1331</v>
      </c>
      <c r="K53">
        <v>4798</v>
      </c>
      <c r="L53">
        <v>650</v>
      </c>
      <c r="M53">
        <v>1564</v>
      </c>
      <c r="N53">
        <v>3466</v>
      </c>
      <c r="O53">
        <v>740</v>
      </c>
      <c r="P53">
        <v>434</v>
      </c>
      <c r="Q53">
        <v>231</v>
      </c>
      <c r="R53">
        <v>2799</v>
      </c>
      <c r="S53">
        <v>1530</v>
      </c>
      <c r="T53">
        <v>25996</v>
      </c>
    </row>
    <row r="54" spans="2:20">
      <c r="B54" t="s">
        <v>44</v>
      </c>
      <c r="C54">
        <v>52</v>
      </c>
      <c r="D54">
        <v>10</v>
      </c>
      <c r="E54">
        <v>18</v>
      </c>
      <c r="F54">
        <v>4</v>
      </c>
      <c r="G54">
        <v>5</v>
      </c>
      <c r="H54">
        <v>5</v>
      </c>
      <c r="I54">
        <v>17</v>
      </c>
      <c r="J54">
        <v>13</v>
      </c>
      <c r="K54">
        <v>44</v>
      </c>
      <c r="L54">
        <v>4</v>
      </c>
      <c r="M54">
        <v>12</v>
      </c>
      <c r="N54">
        <v>34</v>
      </c>
      <c r="O54">
        <v>6</v>
      </c>
      <c r="P54">
        <v>1</v>
      </c>
      <c r="Q54">
        <v>4</v>
      </c>
      <c r="R54">
        <v>24</v>
      </c>
      <c r="S54">
        <v>7</v>
      </c>
      <c r="T54">
        <v>260</v>
      </c>
    </row>
    <row r="55" spans="2:20">
      <c r="B55" t="s">
        <v>72</v>
      </c>
      <c r="C55">
        <v>52</v>
      </c>
      <c r="D55">
        <v>11</v>
      </c>
      <c r="E55">
        <v>4</v>
      </c>
      <c r="F55">
        <v>7</v>
      </c>
      <c r="G55">
        <v>22</v>
      </c>
      <c r="H55">
        <v>9</v>
      </c>
      <c r="I55">
        <v>141</v>
      </c>
      <c r="J55">
        <v>13</v>
      </c>
      <c r="K55">
        <v>428</v>
      </c>
      <c r="L55">
        <v>58</v>
      </c>
      <c r="M55">
        <v>13</v>
      </c>
      <c r="N55">
        <v>889</v>
      </c>
      <c r="O55">
        <v>14</v>
      </c>
      <c r="P55">
        <v>18</v>
      </c>
      <c r="Q55">
        <v>8</v>
      </c>
      <c r="R55">
        <v>13</v>
      </c>
      <c r="S55">
        <v>25</v>
      </c>
      <c r="T55">
        <v>1725</v>
      </c>
    </row>
    <row r="56" spans="2:20">
      <c r="B56" t="s">
        <v>45</v>
      </c>
      <c r="C56">
        <v>47</v>
      </c>
      <c r="D56">
        <v>57</v>
      </c>
      <c r="E56">
        <v>18</v>
      </c>
      <c r="F56">
        <v>6</v>
      </c>
      <c r="G56">
        <v>28</v>
      </c>
      <c r="H56">
        <v>21</v>
      </c>
      <c r="I56">
        <v>54</v>
      </c>
      <c r="J56">
        <v>63</v>
      </c>
      <c r="K56">
        <v>45</v>
      </c>
      <c r="L56">
        <v>70</v>
      </c>
      <c r="M56">
        <v>69</v>
      </c>
      <c r="N56">
        <v>169</v>
      </c>
      <c r="O56">
        <v>37</v>
      </c>
      <c r="P56">
        <v>25</v>
      </c>
      <c r="Q56">
        <v>7</v>
      </c>
      <c r="R56">
        <v>45</v>
      </c>
      <c r="S56">
        <v>136</v>
      </c>
      <c r="T56">
        <v>897</v>
      </c>
    </row>
    <row r="57" spans="2:20">
      <c r="B57" t="s">
        <v>73</v>
      </c>
      <c r="C57">
        <v>968</v>
      </c>
      <c r="D57">
        <v>236</v>
      </c>
      <c r="E57">
        <v>116</v>
      </c>
      <c r="F57">
        <v>256</v>
      </c>
      <c r="G57">
        <v>196</v>
      </c>
      <c r="H57">
        <v>74</v>
      </c>
      <c r="I57">
        <v>447</v>
      </c>
      <c r="J57">
        <v>340</v>
      </c>
      <c r="K57">
        <v>2197</v>
      </c>
      <c r="L57">
        <v>99</v>
      </c>
      <c r="M57">
        <v>359</v>
      </c>
      <c r="N57">
        <v>987</v>
      </c>
      <c r="O57">
        <v>292</v>
      </c>
      <c r="P57">
        <v>137</v>
      </c>
      <c r="Q57">
        <v>26</v>
      </c>
      <c r="R57">
        <v>1102</v>
      </c>
      <c r="S57">
        <v>268</v>
      </c>
      <c r="T57">
        <v>8100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2</v>
      </c>
      <c r="K59">
        <v>10</v>
      </c>
      <c r="L59">
        <v>-1</v>
      </c>
      <c r="M59">
        <v>2</v>
      </c>
      <c r="N59">
        <v>6</v>
      </c>
      <c r="O59">
        <v>1</v>
      </c>
      <c r="P59">
        <v>0</v>
      </c>
      <c r="Q59">
        <v>0</v>
      </c>
      <c r="R59">
        <v>1</v>
      </c>
      <c r="S59">
        <v>0</v>
      </c>
      <c r="T59">
        <v>22</v>
      </c>
    </row>
    <row r="60" spans="2:20">
      <c r="B60" t="s">
        <v>75</v>
      </c>
      <c r="C60">
        <v>580</v>
      </c>
      <c r="D60">
        <v>109</v>
      </c>
      <c r="E60">
        <v>133</v>
      </c>
      <c r="F60">
        <v>26</v>
      </c>
      <c r="G60">
        <v>138</v>
      </c>
      <c r="H60">
        <v>69</v>
      </c>
      <c r="I60">
        <v>146</v>
      </c>
      <c r="J60">
        <v>118</v>
      </c>
      <c r="K60">
        <v>974</v>
      </c>
      <c r="L60">
        <v>75</v>
      </c>
      <c r="M60">
        <v>162</v>
      </c>
      <c r="N60">
        <v>369</v>
      </c>
      <c r="O60">
        <v>77</v>
      </c>
      <c r="P60">
        <v>195</v>
      </c>
      <c r="Q60">
        <v>18</v>
      </c>
      <c r="R60">
        <v>216</v>
      </c>
      <c r="S60">
        <v>542</v>
      </c>
      <c r="T60">
        <v>3947</v>
      </c>
    </row>
    <row r="61" spans="2:20">
      <c r="B61" t="s">
        <v>76</v>
      </c>
      <c r="C61">
        <v>3678</v>
      </c>
      <c r="D61">
        <v>623</v>
      </c>
      <c r="E61">
        <v>511</v>
      </c>
      <c r="F61">
        <v>495</v>
      </c>
      <c r="G61">
        <v>925</v>
      </c>
      <c r="H61">
        <v>332</v>
      </c>
      <c r="I61">
        <v>951</v>
      </c>
      <c r="J61">
        <v>1234</v>
      </c>
      <c r="K61">
        <v>5381</v>
      </c>
      <c r="L61">
        <v>544</v>
      </c>
      <c r="M61">
        <v>1377</v>
      </c>
      <c r="N61">
        <v>3434</v>
      </c>
      <c r="O61">
        <v>758</v>
      </c>
      <c r="P61">
        <v>414</v>
      </c>
      <c r="Q61">
        <v>191</v>
      </c>
      <c r="R61">
        <v>3075</v>
      </c>
      <c r="S61">
        <v>1435</v>
      </c>
      <c r="T61">
        <v>25358</v>
      </c>
    </row>
    <row r="62" spans="2:20">
      <c r="B62" t="s">
        <v>77</v>
      </c>
      <c r="C62">
        <v>6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22</v>
      </c>
      <c r="L62">
        <v>1</v>
      </c>
      <c r="M62">
        <v>9</v>
      </c>
      <c r="N62">
        <v>8</v>
      </c>
      <c r="O62">
        <v>2</v>
      </c>
      <c r="P62">
        <v>2</v>
      </c>
      <c r="Q62">
        <v>1</v>
      </c>
      <c r="R62">
        <v>3</v>
      </c>
      <c r="S62">
        <v>5</v>
      </c>
      <c r="T62">
        <v>72</v>
      </c>
    </row>
    <row r="63" spans="2:20">
      <c r="B63" t="s">
        <v>54</v>
      </c>
      <c r="C63">
        <v>1277</v>
      </c>
      <c r="D63">
        <v>137</v>
      </c>
      <c r="E63">
        <v>146</v>
      </c>
      <c r="F63">
        <v>1072</v>
      </c>
      <c r="G63">
        <v>742</v>
      </c>
      <c r="H63">
        <v>77</v>
      </c>
      <c r="I63">
        <v>243</v>
      </c>
      <c r="J63">
        <v>324</v>
      </c>
      <c r="K63">
        <v>2385</v>
      </c>
      <c r="L63">
        <v>248</v>
      </c>
      <c r="M63">
        <v>448</v>
      </c>
      <c r="N63">
        <v>3718</v>
      </c>
      <c r="O63">
        <v>277</v>
      </c>
      <c r="P63">
        <v>816</v>
      </c>
      <c r="Q63">
        <v>25</v>
      </c>
      <c r="R63">
        <v>1629</v>
      </c>
      <c r="S63">
        <v>150</v>
      </c>
      <c r="T63">
        <v>13634</v>
      </c>
    </row>
    <row r="64" spans="2:20">
      <c r="B64" t="s">
        <v>55</v>
      </c>
      <c r="C64">
        <v>0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</v>
      </c>
    </row>
    <row r="65" spans="2:20">
      <c r="B65" t="s">
        <v>57</v>
      </c>
      <c r="C65">
        <v>363</v>
      </c>
      <c r="D65">
        <v>38</v>
      </c>
      <c r="E65">
        <v>42</v>
      </c>
      <c r="F65">
        <v>61</v>
      </c>
      <c r="G65">
        <v>30</v>
      </c>
      <c r="H65">
        <v>17</v>
      </c>
      <c r="I65">
        <v>34</v>
      </c>
      <c r="J65">
        <v>76</v>
      </c>
      <c r="K65">
        <v>481</v>
      </c>
      <c r="L65">
        <v>42</v>
      </c>
      <c r="M65">
        <v>77</v>
      </c>
      <c r="N65">
        <v>107</v>
      </c>
      <c r="O65">
        <v>27</v>
      </c>
      <c r="P65">
        <v>37</v>
      </c>
      <c r="Q65">
        <v>14</v>
      </c>
      <c r="R65">
        <v>82</v>
      </c>
      <c r="S65">
        <v>277</v>
      </c>
      <c r="T65">
        <v>1805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2572</v>
      </c>
      <c r="D68">
        <v>430</v>
      </c>
      <c r="E68">
        <v>310</v>
      </c>
      <c r="F68">
        <v>353</v>
      </c>
      <c r="G68">
        <v>579</v>
      </c>
      <c r="H68">
        <v>268</v>
      </c>
      <c r="I68">
        <v>351</v>
      </c>
      <c r="J68">
        <v>912</v>
      </c>
      <c r="K68">
        <v>2838</v>
      </c>
      <c r="L68">
        <v>397</v>
      </c>
      <c r="M68">
        <v>1062</v>
      </c>
      <c r="N68">
        <v>1230</v>
      </c>
      <c r="O68">
        <v>353</v>
      </c>
      <c r="P68">
        <v>272</v>
      </c>
      <c r="Q68">
        <v>154</v>
      </c>
      <c r="R68">
        <v>1342</v>
      </c>
      <c r="S68">
        <v>928</v>
      </c>
      <c r="T68">
        <v>14351</v>
      </c>
    </row>
    <row r="69" spans="2:20">
      <c r="B69" t="s">
        <v>81</v>
      </c>
      <c r="C69">
        <v>1586</v>
      </c>
      <c r="D69">
        <v>249</v>
      </c>
      <c r="E69">
        <v>268</v>
      </c>
      <c r="F69">
        <v>169</v>
      </c>
      <c r="G69">
        <v>392</v>
      </c>
      <c r="H69">
        <v>206</v>
      </c>
      <c r="I69">
        <v>208</v>
      </c>
      <c r="J69">
        <v>529</v>
      </c>
      <c r="K69">
        <v>2061</v>
      </c>
      <c r="L69">
        <v>243</v>
      </c>
      <c r="M69">
        <v>712</v>
      </c>
      <c r="N69">
        <v>1030</v>
      </c>
      <c r="O69">
        <v>272</v>
      </c>
      <c r="P69">
        <v>107</v>
      </c>
      <c r="Q69">
        <v>106</v>
      </c>
      <c r="R69">
        <v>1127</v>
      </c>
      <c r="S69">
        <v>587</v>
      </c>
      <c r="T69">
        <v>9852</v>
      </c>
    </row>
    <row r="70" spans="2:20">
      <c r="B70" t="s">
        <v>82</v>
      </c>
      <c r="C70">
        <v>-5</v>
      </c>
      <c r="D70">
        <v>1</v>
      </c>
      <c r="E70">
        <v>-81</v>
      </c>
      <c r="F70">
        <v>-4</v>
      </c>
      <c r="G70">
        <v>0</v>
      </c>
      <c r="H70">
        <v>0</v>
      </c>
      <c r="I70">
        <v>-6</v>
      </c>
      <c r="J70">
        <v>19</v>
      </c>
      <c r="K70">
        <v>-13</v>
      </c>
      <c r="L70">
        <v>0</v>
      </c>
      <c r="M70">
        <v>0</v>
      </c>
      <c r="N70">
        <v>62</v>
      </c>
      <c r="O70">
        <v>-1</v>
      </c>
      <c r="P70">
        <v>0</v>
      </c>
      <c r="Q70">
        <v>0</v>
      </c>
      <c r="R70">
        <v>-27</v>
      </c>
      <c r="S70">
        <v>2</v>
      </c>
      <c r="T70">
        <v>-53</v>
      </c>
    </row>
    <row r="71" spans="2:20">
      <c r="B71" t="s">
        <v>83</v>
      </c>
      <c r="C71">
        <v>6</v>
      </c>
      <c r="D71">
        <v>1</v>
      </c>
      <c r="E71">
        <v>6</v>
      </c>
      <c r="F71">
        <v>7</v>
      </c>
      <c r="G71">
        <v>9</v>
      </c>
      <c r="H71">
        <v>0</v>
      </c>
      <c r="I71">
        <v>-1</v>
      </c>
      <c r="J71">
        <v>6</v>
      </c>
      <c r="K71">
        <v>29</v>
      </c>
      <c r="L71">
        <v>18</v>
      </c>
      <c r="M71">
        <v>2</v>
      </c>
      <c r="N71">
        <v>-8</v>
      </c>
      <c r="O71">
        <v>11</v>
      </c>
      <c r="P71">
        <v>0</v>
      </c>
      <c r="Q71">
        <v>1</v>
      </c>
      <c r="R71">
        <v>10</v>
      </c>
      <c r="S71">
        <v>9</v>
      </c>
      <c r="T71">
        <v>106</v>
      </c>
    </row>
    <row r="72" spans="2:20">
      <c r="B72" t="s">
        <v>60</v>
      </c>
      <c r="C72">
        <v>286</v>
      </c>
      <c r="D72">
        <v>61</v>
      </c>
      <c r="E72">
        <v>28</v>
      </c>
      <c r="F72">
        <v>142</v>
      </c>
      <c r="G72">
        <v>137</v>
      </c>
      <c r="H72">
        <v>1</v>
      </c>
      <c r="I72">
        <v>11</v>
      </c>
      <c r="J72">
        <v>101</v>
      </c>
      <c r="K72">
        <v>292</v>
      </c>
      <c r="L72">
        <v>15</v>
      </c>
      <c r="M72">
        <v>95</v>
      </c>
      <c r="N72">
        <v>13</v>
      </c>
      <c r="O72">
        <v>14</v>
      </c>
      <c r="P72">
        <v>43</v>
      </c>
      <c r="Q72">
        <v>15</v>
      </c>
      <c r="R72">
        <v>49</v>
      </c>
      <c r="S72">
        <v>52</v>
      </c>
      <c r="T72">
        <v>1355</v>
      </c>
    </row>
    <row r="73" spans="2:20">
      <c r="B73" t="s">
        <v>61</v>
      </c>
      <c r="C73">
        <v>628</v>
      </c>
      <c r="D73">
        <v>81</v>
      </c>
      <c r="E73">
        <v>75</v>
      </c>
      <c r="F73">
        <v>39</v>
      </c>
      <c r="G73">
        <v>41</v>
      </c>
      <c r="H73">
        <v>51</v>
      </c>
      <c r="I73">
        <v>107</v>
      </c>
      <c r="J73">
        <v>253</v>
      </c>
      <c r="K73">
        <v>315</v>
      </c>
      <c r="L73">
        <v>114</v>
      </c>
      <c r="M73">
        <v>201</v>
      </c>
      <c r="N73">
        <v>64</v>
      </c>
      <c r="O73">
        <v>57</v>
      </c>
      <c r="P73">
        <v>101</v>
      </c>
      <c r="Q73">
        <v>15</v>
      </c>
      <c r="R73">
        <v>102</v>
      </c>
      <c r="S73">
        <v>243</v>
      </c>
      <c r="T73">
        <v>2487</v>
      </c>
    </row>
    <row r="74" spans="2:20">
      <c r="B74" t="s">
        <v>62</v>
      </c>
      <c r="C74">
        <v>71</v>
      </c>
      <c r="D74">
        <v>37</v>
      </c>
      <c r="E74">
        <v>14</v>
      </c>
      <c r="F74">
        <v>0</v>
      </c>
      <c r="G74">
        <v>0</v>
      </c>
      <c r="H74">
        <v>10</v>
      </c>
      <c r="I74">
        <v>32</v>
      </c>
      <c r="J74">
        <v>4</v>
      </c>
      <c r="K74">
        <v>154</v>
      </c>
      <c r="L74">
        <v>7</v>
      </c>
      <c r="M74">
        <v>52</v>
      </c>
      <c r="N74">
        <v>69</v>
      </c>
      <c r="O74">
        <v>0</v>
      </c>
      <c r="P74">
        <v>21</v>
      </c>
      <c r="Q74">
        <v>17</v>
      </c>
      <c r="R74">
        <v>81</v>
      </c>
      <c r="S74">
        <v>35</v>
      </c>
      <c r="T74">
        <v>604</v>
      </c>
    </row>
    <row r="75" spans="2:20">
      <c r="B75" t="s">
        <v>84</v>
      </c>
      <c r="C75">
        <v>-1255</v>
      </c>
      <c r="D75">
        <v>-491</v>
      </c>
      <c r="E75">
        <v>-109</v>
      </c>
      <c r="F75">
        <v>-252</v>
      </c>
      <c r="G75">
        <v>-86</v>
      </c>
      <c r="H75">
        <v>-41</v>
      </c>
      <c r="I75">
        <v>-748</v>
      </c>
      <c r="J75">
        <v>-116</v>
      </c>
      <c r="K75">
        <v>-3267</v>
      </c>
      <c r="L75">
        <v>-369</v>
      </c>
      <c r="M75">
        <v>-107</v>
      </c>
      <c r="N75">
        <v>-2068</v>
      </c>
      <c r="O75">
        <v>-656</v>
      </c>
      <c r="P75">
        <v>94</v>
      </c>
      <c r="Q75">
        <v>9</v>
      </c>
      <c r="R75">
        <v>-1585</v>
      </c>
      <c r="S75">
        <v>158</v>
      </c>
      <c r="T75">
        <v>-10889</v>
      </c>
    </row>
    <row r="76" spans="2:20">
      <c r="B76" t="s">
        <v>85</v>
      </c>
      <c r="C76">
        <v>-2152</v>
      </c>
      <c r="D76">
        <v>-591</v>
      </c>
      <c r="E76">
        <v>-231</v>
      </c>
      <c r="F76">
        <v>-493</v>
      </c>
      <c r="G76">
        <v>-394</v>
      </c>
      <c r="H76">
        <v>-177</v>
      </c>
      <c r="I76">
        <v>-675</v>
      </c>
      <c r="J76">
        <v>-613</v>
      </c>
      <c r="K76">
        <v>-5233</v>
      </c>
      <c r="L76">
        <v>-430</v>
      </c>
      <c r="M76">
        <v>-539</v>
      </c>
      <c r="N76">
        <v>-2745</v>
      </c>
      <c r="O76">
        <v>-779</v>
      </c>
      <c r="P76">
        <v>-148</v>
      </c>
      <c r="Q76">
        <v>-101</v>
      </c>
      <c r="R76">
        <v>-2527</v>
      </c>
      <c r="S76">
        <v>-672</v>
      </c>
      <c r="T76">
        <v>-18500</v>
      </c>
    </row>
    <row r="77" spans="2:20">
      <c r="B77" t="s">
        <v>86</v>
      </c>
      <c r="C77">
        <v>-1184</v>
      </c>
      <c r="D77">
        <v>-355</v>
      </c>
      <c r="E77">
        <v>-115</v>
      </c>
      <c r="F77">
        <v>-237</v>
      </c>
      <c r="G77">
        <v>-198</v>
      </c>
      <c r="H77">
        <v>-103</v>
      </c>
      <c r="I77">
        <v>-228</v>
      </c>
      <c r="J77">
        <v>-273</v>
      </c>
      <c r="K77">
        <v>-3036</v>
      </c>
      <c r="L77">
        <v>-331</v>
      </c>
      <c r="M77">
        <v>-180</v>
      </c>
      <c r="N77">
        <v>-1758</v>
      </c>
      <c r="O77">
        <v>-487</v>
      </c>
      <c r="P77">
        <v>-11</v>
      </c>
      <c r="Q77">
        <v>-75</v>
      </c>
      <c r="R77">
        <v>-1425</v>
      </c>
      <c r="S77">
        <v>-404</v>
      </c>
      <c r="T77">
        <v>-10400</v>
      </c>
    </row>
    <row r="79" spans="2:20">
      <c r="B79" t="s">
        <v>95</v>
      </c>
    </row>
    <row r="80" spans="2:20">
      <c r="B80" t="s">
        <v>87</v>
      </c>
      <c r="C80" s="7">
        <f>C63+C72</f>
        <v>1563</v>
      </c>
      <c r="D80" s="7">
        <f t="shared" ref="D80:T80" si="7">D63+D72</f>
        <v>198</v>
      </c>
      <c r="E80" s="7">
        <f t="shared" si="7"/>
        <v>174</v>
      </c>
      <c r="F80" s="7">
        <f t="shared" si="7"/>
        <v>1214</v>
      </c>
      <c r="G80" s="7">
        <f t="shared" si="7"/>
        <v>879</v>
      </c>
      <c r="H80" s="7">
        <f t="shared" si="7"/>
        <v>78</v>
      </c>
      <c r="I80" s="7">
        <f t="shared" si="7"/>
        <v>254</v>
      </c>
      <c r="J80" s="7">
        <f t="shared" si="7"/>
        <v>425</v>
      </c>
      <c r="K80" s="7">
        <f t="shared" si="7"/>
        <v>2677</v>
      </c>
      <c r="L80" s="7">
        <f t="shared" si="7"/>
        <v>263</v>
      </c>
      <c r="M80" s="7">
        <f t="shared" si="7"/>
        <v>543</v>
      </c>
      <c r="N80" s="7">
        <f t="shared" si="7"/>
        <v>3731</v>
      </c>
      <c r="O80" s="7">
        <f t="shared" si="7"/>
        <v>291</v>
      </c>
      <c r="P80" s="7">
        <f t="shared" si="7"/>
        <v>859</v>
      </c>
      <c r="Q80" s="7">
        <f t="shared" si="7"/>
        <v>40</v>
      </c>
      <c r="R80" s="7">
        <f t="shared" si="7"/>
        <v>1678</v>
      </c>
      <c r="S80" s="7">
        <f t="shared" si="7"/>
        <v>202</v>
      </c>
      <c r="T80" s="7">
        <f t="shared" si="7"/>
        <v>14989</v>
      </c>
    </row>
    <row r="81" spans="2:21">
      <c r="B81" t="s">
        <v>88</v>
      </c>
      <c r="C81" s="7">
        <f>C68-C72</f>
        <v>2286</v>
      </c>
      <c r="D81" s="7">
        <f t="shared" ref="D81:T81" si="8">D68-D72</f>
        <v>369</v>
      </c>
      <c r="E81" s="7">
        <f t="shared" si="8"/>
        <v>282</v>
      </c>
      <c r="F81" s="7">
        <f t="shared" si="8"/>
        <v>211</v>
      </c>
      <c r="G81" s="7">
        <f t="shared" si="8"/>
        <v>442</v>
      </c>
      <c r="H81" s="7">
        <f t="shared" si="8"/>
        <v>267</v>
      </c>
      <c r="I81" s="7">
        <f t="shared" si="8"/>
        <v>340</v>
      </c>
      <c r="J81" s="7">
        <f t="shared" si="8"/>
        <v>811</v>
      </c>
      <c r="K81" s="7">
        <f t="shared" si="8"/>
        <v>2546</v>
      </c>
      <c r="L81" s="7">
        <f t="shared" si="8"/>
        <v>382</v>
      </c>
      <c r="M81" s="7">
        <f t="shared" si="8"/>
        <v>967</v>
      </c>
      <c r="N81" s="7">
        <f t="shared" si="8"/>
        <v>1217</v>
      </c>
      <c r="O81" s="7">
        <f t="shared" si="8"/>
        <v>339</v>
      </c>
      <c r="P81" s="7">
        <f t="shared" si="8"/>
        <v>229</v>
      </c>
      <c r="Q81" s="7">
        <f t="shared" si="8"/>
        <v>139</v>
      </c>
      <c r="R81" s="7">
        <f t="shared" si="8"/>
        <v>1293</v>
      </c>
      <c r="S81" s="7">
        <f t="shared" si="8"/>
        <v>876</v>
      </c>
      <c r="T81" s="7">
        <f t="shared" si="8"/>
        <v>12996</v>
      </c>
    </row>
    <row r="82" spans="2:21">
      <c r="B82" t="s">
        <v>25</v>
      </c>
      <c r="C82" s="7">
        <f>C52</f>
        <v>12002</v>
      </c>
      <c r="D82" s="7">
        <f t="shared" ref="D82:T83" si="9">D52</f>
        <v>2265</v>
      </c>
      <c r="E82" s="7">
        <f t="shared" si="9"/>
        <v>1770</v>
      </c>
      <c r="F82" s="7">
        <f t="shared" si="9"/>
        <v>1493</v>
      </c>
      <c r="G82" s="7">
        <f t="shared" si="9"/>
        <v>3115</v>
      </c>
      <c r="H82" s="7">
        <f t="shared" si="9"/>
        <v>998</v>
      </c>
      <c r="I82" s="7">
        <f t="shared" si="9"/>
        <v>3187</v>
      </c>
      <c r="J82" s="7">
        <f t="shared" si="9"/>
        <v>4068</v>
      </c>
      <c r="K82" s="7">
        <f t="shared" si="9"/>
        <v>10342</v>
      </c>
      <c r="L82" s="7">
        <f t="shared" si="9"/>
        <v>2100</v>
      </c>
      <c r="M82" s="7">
        <f t="shared" si="9"/>
        <v>4216</v>
      </c>
      <c r="N82" s="7">
        <f t="shared" si="9"/>
        <v>7941</v>
      </c>
      <c r="O82" s="7">
        <f t="shared" si="9"/>
        <v>2324</v>
      </c>
      <c r="P82" s="7">
        <f t="shared" si="9"/>
        <v>1293</v>
      </c>
      <c r="Q82" s="7">
        <f t="shared" si="9"/>
        <v>518</v>
      </c>
      <c r="R82" s="7">
        <f t="shared" si="9"/>
        <v>6416</v>
      </c>
      <c r="S82" s="7">
        <f t="shared" si="9"/>
        <v>4512</v>
      </c>
      <c r="T82" s="7">
        <f t="shared" si="9"/>
        <v>68560</v>
      </c>
    </row>
    <row r="83" spans="2:21">
      <c r="B83" t="s">
        <v>26</v>
      </c>
      <c r="C83" s="7">
        <f>C53</f>
        <v>3874</v>
      </c>
      <c r="D83" s="7">
        <f t="shared" si="9"/>
        <v>831</v>
      </c>
      <c r="E83" s="7">
        <f t="shared" si="9"/>
        <v>785</v>
      </c>
      <c r="F83" s="7">
        <f t="shared" si="9"/>
        <v>584</v>
      </c>
      <c r="G83" s="7">
        <f t="shared" si="9"/>
        <v>982</v>
      </c>
      <c r="H83" s="7">
        <f t="shared" si="9"/>
        <v>441</v>
      </c>
      <c r="I83" s="7">
        <f t="shared" si="9"/>
        <v>956</v>
      </c>
      <c r="J83" s="7">
        <f t="shared" si="9"/>
        <v>1331</v>
      </c>
      <c r="K83" s="7">
        <f t="shared" si="9"/>
        <v>4798</v>
      </c>
      <c r="L83" s="7">
        <f t="shared" si="9"/>
        <v>650</v>
      </c>
      <c r="M83" s="7">
        <f t="shared" si="9"/>
        <v>1564</v>
      </c>
      <c r="N83" s="7">
        <f t="shared" si="9"/>
        <v>3466</v>
      </c>
      <c r="O83" s="7">
        <f t="shared" si="9"/>
        <v>740</v>
      </c>
      <c r="P83" s="7">
        <f t="shared" si="9"/>
        <v>434</v>
      </c>
      <c r="Q83" s="7">
        <f t="shared" si="9"/>
        <v>231</v>
      </c>
      <c r="R83" s="7">
        <f t="shared" si="9"/>
        <v>2799</v>
      </c>
      <c r="S83" s="7">
        <f t="shared" si="9"/>
        <v>1530</v>
      </c>
      <c r="T83" s="7">
        <f t="shared" si="9"/>
        <v>25996</v>
      </c>
    </row>
    <row r="84" spans="2:21">
      <c r="B84" t="s">
        <v>22</v>
      </c>
      <c r="C84" s="7">
        <f>C57</f>
        <v>968</v>
      </c>
      <c r="D84" s="7">
        <f t="shared" ref="D84:T84" si="10">D57</f>
        <v>236</v>
      </c>
      <c r="E84" s="7">
        <f t="shared" si="10"/>
        <v>116</v>
      </c>
      <c r="F84" s="7">
        <f t="shared" si="10"/>
        <v>256</v>
      </c>
      <c r="G84" s="7">
        <f t="shared" si="10"/>
        <v>196</v>
      </c>
      <c r="H84" s="7">
        <f t="shared" si="10"/>
        <v>74</v>
      </c>
      <c r="I84" s="7">
        <f t="shared" si="10"/>
        <v>447</v>
      </c>
      <c r="J84" s="7">
        <f t="shared" si="10"/>
        <v>340</v>
      </c>
      <c r="K84" s="7">
        <f t="shared" si="10"/>
        <v>2197</v>
      </c>
      <c r="L84" s="7">
        <f t="shared" si="10"/>
        <v>99</v>
      </c>
      <c r="M84" s="7">
        <f t="shared" si="10"/>
        <v>359</v>
      </c>
      <c r="N84" s="7">
        <f t="shared" si="10"/>
        <v>987</v>
      </c>
      <c r="O84" s="7">
        <f t="shared" si="10"/>
        <v>292</v>
      </c>
      <c r="P84" s="7">
        <f t="shared" si="10"/>
        <v>137</v>
      </c>
      <c r="Q84" s="7">
        <f t="shared" si="10"/>
        <v>26</v>
      </c>
      <c r="R84" s="7">
        <f t="shared" si="10"/>
        <v>1102</v>
      </c>
      <c r="S84" s="7">
        <f t="shared" si="10"/>
        <v>268</v>
      </c>
      <c r="T84" s="7">
        <f t="shared" si="10"/>
        <v>8100</v>
      </c>
    </row>
    <row r="85" spans="2:21">
      <c r="B85" t="s">
        <v>75</v>
      </c>
      <c r="C85" s="7">
        <f>C60</f>
        <v>580</v>
      </c>
      <c r="D85" s="7">
        <f t="shared" ref="D85:T86" si="11">D60</f>
        <v>109</v>
      </c>
      <c r="E85" s="7">
        <f t="shared" si="11"/>
        <v>133</v>
      </c>
      <c r="F85" s="7">
        <f t="shared" si="11"/>
        <v>26</v>
      </c>
      <c r="G85" s="7">
        <f t="shared" si="11"/>
        <v>138</v>
      </c>
      <c r="H85" s="7">
        <f t="shared" si="11"/>
        <v>69</v>
      </c>
      <c r="I85" s="7">
        <f t="shared" si="11"/>
        <v>146</v>
      </c>
      <c r="J85" s="7">
        <f t="shared" si="11"/>
        <v>118</v>
      </c>
      <c r="K85" s="7">
        <f t="shared" si="11"/>
        <v>974</v>
      </c>
      <c r="L85" s="7">
        <f t="shared" si="11"/>
        <v>75</v>
      </c>
      <c r="M85" s="7">
        <f t="shared" si="11"/>
        <v>162</v>
      </c>
      <c r="N85" s="7">
        <f t="shared" si="11"/>
        <v>369</v>
      </c>
      <c r="O85" s="7">
        <f t="shared" si="11"/>
        <v>77</v>
      </c>
      <c r="P85" s="7">
        <f t="shared" si="11"/>
        <v>195</v>
      </c>
      <c r="Q85" s="7">
        <f t="shared" si="11"/>
        <v>18</v>
      </c>
      <c r="R85" s="7">
        <f t="shared" si="11"/>
        <v>216</v>
      </c>
      <c r="S85" s="7">
        <f t="shared" si="11"/>
        <v>542</v>
      </c>
      <c r="T85" s="7">
        <f t="shared" si="11"/>
        <v>3947</v>
      </c>
    </row>
    <row r="86" spans="2:21">
      <c r="B86" t="s">
        <v>76</v>
      </c>
      <c r="C86" s="7">
        <f>C61</f>
        <v>3678</v>
      </c>
      <c r="D86" s="7">
        <f t="shared" si="11"/>
        <v>623</v>
      </c>
      <c r="E86" s="7">
        <f t="shared" si="11"/>
        <v>511</v>
      </c>
      <c r="F86" s="7">
        <f t="shared" si="11"/>
        <v>495</v>
      </c>
      <c r="G86" s="7">
        <f t="shared" si="11"/>
        <v>925</v>
      </c>
      <c r="H86" s="7">
        <f t="shared" si="11"/>
        <v>332</v>
      </c>
      <c r="I86" s="7">
        <f t="shared" si="11"/>
        <v>951</v>
      </c>
      <c r="J86" s="7">
        <f t="shared" si="11"/>
        <v>1234</v>
      </c>
      <c r="K86" s="7">
        <f t="shared" si="11"/>
        <v>5381</v>
      </c>
      <c r="L86" s="7">
        <f t="shared" si="11"/>
        <v>544</v>
      </c>
      <c r="M86" s="7">
        <f t="shared" si="11"/>
        <v>1377</v>
      </c>
      <c r="N86" s="7">
        <f t="shared" si="11"/>
        <v>3434</v>
      </c>
      <c r="O86" s="7">
        <f t="shared" si="11"/>
        <v>758</v>
      </c>
      <c r="P86" s="7">
        <f t="shared" si="11"/>
        <v>414</v>
      </c>
      <c r="Q86" s="7">
        <f t="shared" si="11"/>
        <v>191</v>
      </c>
      <c r="R86" s="7">
        <f t="shared" si="11"/>
        <v>3075</v>
      </c>
      <c r="S86" s="7">
        <f t="shared" si="11"/>
        <v>1435</v>
      </c>
      <c r="T86" s="7">
        <f t="shared" si="11"/>
        <v>25358</v>
      </c>
    </row>
    <row r="87" spans="2:21">
      <c r="B87" t="s">
        <v>23</v>
      </c>
      <c r="C87" s="7">
        <f>C88-SUM(C80:C86)</f>
        <v>520</v>
      </c>
      <c r="D87" s="7">
        <f t="shared" ref="D87:T87" si="12">D88-SUM(D80:D86)</f>
        <v>119</v>
      </c>
      <c r="E87" s="7">
        <f t="shared" si="12"/>
        <v>84</v>
      </c>
      <c r="F87" s="7">
        <f t="shared" si="12"/>
        <v>79</v>
      </c>
      <c r="G87" s="7">
        <f t="shared" si="12"/>
        <v>88</v>
      </c>
      <c r="H87" s="7">
        <f t="shared" si="12"/>
        <v>52</v>
      </c>
      <c r="I87" s="7">
        <f t="shared" si="12"/>
        <v>250</v>
      </c>
      <c r="J87" s="7">
        <f t="shared" si="12"/>
        <v>169</v>
      </c>
      <c r="K87" s="7">
        <f t="shared" si="12"/>
        <v>1030</v>
      </c>
      <c r="L87" s="7">
        <f t="shared" si="12"/>
        <v>174</v>
      </c>
      <c r="M87" s="7">
        <f t="shared" si="12"/>
        <v>182</v>
      </c>
      <c r="N87" s="7">
        <f t="shared" si="12"/>
        <v>1213</v>
      </c>
      <c r="O87" s="7">
        <f t="shared" si="12"/>
        <v>87</v>
      </c>
      <c r="P87" s="7">
        <f t="shared" si="12"/>
        <v>83</v>
      </c>
      <c r="Q87" s="7">
        <f t="shared" si="12"/>
        <v>34</v>
      </c>
      <c r="R87" s="7">
        <f t="shared" si="12"/>
        <v>168</v>
      </c>
      <c r="S87" s="7">
        <f t="shared" si="12"/>
        <v>450</v>
      </c>
      <c r="T87" s="7">
        <f t="shared" si="12"/>
        <v>4782</v>
      </c>
    </row>
    <row r="88" spans="2:21">
      <c r="B88" t="s">
        <v>89</v>
      </c>
      <c r="C88" s="7">
        <f>C50</f>
        <v>25471</v>
      </c>
      <c r="D88" s="7">
        <f t="shared" ref="D88:T88" si="13">D50</f>
        <v>4750</v>
      </c>
      <c r="E88" s="7">
        <f t="shared" si="13"/>
        <v>3855</v>
      </c>
      <c r="F88" s="7">
        <f t="shared" si="13"/>
        <v>4358</v>
      </c>
      <c r="G88" s="7">
        <f t="shared" si="13"/>
        <v>6765</v>
      </c>
      <c r="H88" s="7">
        <f t="shared" si="13"/>
        <v>2311</v>
      </c>
      <c r="I88" s="7">
        <f t="shared" si="13"/>
        <v>6531</v>
      </c>
      <c r="J88" s="7">
        <f t="shared" si="13"/>
        <v>8496</v>
      </c>
      <c r="K88" s="7">
        <f t="shared" si="13"/>
        <v>29945</v>
      </c>
      <c r="L88" s="7">
        <f t="shared" si="13"/>
        <v>4287</v>
      </c>
      <c r="M88" s="7">
        <f t="shared" si="13"/>
        <v>9370</v>
      </c>
      <c r="N88" s="7">
        <f t="shared" si="13"/>
        <v>22358</v>
      </c>
      <c r="O88" s="7">
        <f t="shared" si="13"/>
        <v>4908</v>
      </c>
      <c r="P88" s="7">
        <f t="shared" si="13"/>
        <v>3644</v>
      </c>
      <c r="Q88" s="7">
        <f t="shared" si="13"/>
        <v>1197</v>
      </c>
      <c r="R88" s="7">
        <f t="shared" si="13"/>
        <v>16747</v>
      </c>
      <c r="S88" s="7">
        <f t="shared" si="13"/>
        <v>9815</v>
      </c>
      <c r="T88" s="7">
        <f t="shared" si="13"/>
        <v>164728</v>
      </c>
    </row>
    <row r="89" spans="2:21">
      <c r="B89" s="14" t="s">
        <v>152</v>
      </c>
      <c r="C89" s="7">
        <f>C82+C83+C86</f>
        <v>19554</v>
      </c>
      <c r="D89" s="7">
        <f t="shared" ref="D89:T89" si="14">D82+D83+D86</f>
        <v>3719</v>
      </c>
      <c r="E89" s="7">
        <f t="shared" si="14"/>
        <v>3066</v>
      </c>
      <c r="F89" s="7">
        <f t="shared" si="14"/>
        <v>2572</v>
      </c>
      <c r="G89" s="7">
        <f t="shared" si="14"/>
        <v>5022</v>
      </c>
      <c r="H89" s="7">
        <f t="shared" si="14"/>
        <v>1771</v>
      </c>
      <c r="I89" s="7">
        <f t="shared" si="14"/>
        <v>5094</v>
      </c>
      <c r="J89" s="7">
        <f t="shared" si="14"/>
        <v>6633</v>
      </c>
      <c r="K89" s="7">
        <f t="shared" si="14"/>
        <v>20521</v>
      </c>
      <c r="L89" s="7">
        <f t="shared" si="14"/>
        <v>3294</v>
      </c>
      <c r="M89" s="7">
        <f t="shared" si="14"/>
        <v>7157</v>
      </c>
      <c r="N89" s="7">
        <f t="shared" si="14"/>
        <v>14841</v>
      </c>
      <c r="O89" s="7">
        <f t="shared" si="14"/>
        <v>3822</v>
      </c>
      <c r="P89" s="7">
        <f t="shared" si="14"/>
        <v>2141</v>
      </c>
      <c r="Q89" s="7">
        <f t="shared" si="14"/>
        <v>940</v>
      </c>
      <c r="R89" s="7">
        <f t="shared" si="14"/>
        <v>12290</v>
      </c>
      <c r="S89" s="7">
        <f t="shared" si="14"/>
        <v>7477</v>
      </c>
      <c r="T89" s="7">
        <f t="shared" si="14"/>
        <v>119914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21756</v>
      </c>
      <c r="D92" s="7">
        <f t="shared" ref="D92:T92" si="15">D93+D94+D95</f>
        <v>3961</v>
      </c>
      <c r="E92" s="7">
        <f t="shared" si="15"/>
        <v>3450</v>
      </c>
      <c r="F92" s="7">
        <f t="shared" si="15"/>
        <v>2651</v>
      </c>
      <c r="G92" s="7">
        <f t="shared" si="15"/>
        <v>5492</v>
      </c>
      <c r="H92" s="7">
        <f t="shared" si="15"/>
        <v>2056</v>
      </c>
      <c r="I92" s="7">
        <f t="shared" si="15"/>
        <v>5602</v>
      </c>
      <c r="J92" s="7">
        <f t="shared" si="15"/>
        <v>7458</v>
      </c>
      <c r="K92" s="7">
        <f t="shared" si="15"/>
        <v>22035</v>
      </c>
      <c r="L92" s="7">
        <f t="shared" si="15"/>
        <v>3594</v>
      </c>
      <c r="M92" s="7">
        <f t="shared" si="15"/>
        <v>8288</v>
      </c>
      <c r="N92" s="7">
        <f t="shared" si="15"/>
        <v>15882</v>
      </c>
      <c r="O92" s="7">
        <f t="shared" si="15"/>
        <v>3838</v>
      </c>
      <c r="P92" s="7">
        <f t="shared" si="15"/>
        <v>2637</v>
      </c>
      <c r="Q92" s="7">
        <f t="shared" si="15"/>
        <v>1056</v>
      </c>
      <c r="R92" s="7">
        <f t="shared" si="15"/>
        <v>12542</v>
      </c>
      <c r="S92" s="7">
        <f t="shared" si="15"/>
        <v>8941</v>
      </c>
      <c r="T92" s="7">
        <f t="shared" si="15"/>
        <v>131239</v>
      </c>
      <c r="U92" s="7"/>
    </row>
    <row r="93" spans="2:21">
      <c r="B93" s="3" t="s">
        <v>96</v>
      </c>
      <c r="C93" s="7">
        <f>C37</f>
        <v>5950</v>
      </c>
      <c r="D93" s="7">
        <f t="shared" ref="D93:T93" si="16">D37</f>
        <v>1388</v>
      </c>
      <c r="E93" s="7">
        <f t="shared" si="16"/>
        <v>1211</v>
      </c>
      <c r="F93" s="7">
        <f t="shared" si="16"/>
        <v>1318</v>
      </c>
      <c r="G93" s="7">
        <f t="shared" si="16"/>
        <v>2496</v>
      </c>
      <c r="H93" s="7">
        <f t="shared" si="16"/>
        <v>567</v>
      </c>
      <c r="I93" s="7">
        <f t="shared" si="16"/>
        <v>1453</v>
      </c>
      <c r="J93" s="7">
        <f t="shared" si="16"/>
        <v>2329</v>
      </c>
      <c r="K93" s="7">
        <f t="shared" si="16"/>
        <v>9505</v>
      </c>
      <c r="L93" s="7">
        <f t="shared" si="16"/>
        <v>747</v>
      </c>
      <c r="M93" s="7">
        <f t="shared" si="16"/>
        <v>2383</v>
      </c>
      <c r="N93" s="7">
        <f t="shared" si="16"/>
        <v>9645</v>
      </c>
      <c r="O93" s="7">
        <f t="shared" si="16"/>
        <v>1076</v>
      </c>
      <c r="P93" s="7">
        <f t="shared" si="16"/>
        <v>3032</v>
      </c>
      <c r="Q93" s="7">
        <f t="shared" si="16"/>
        <v>306</v>
      </c>
      <c r="R93" s="7">
        <f t="shared" si="16"/>
        <v>4215</v>
      </c>
      <c r="S93" s="7">
        <f t="shared" si="16"/>
        <v>10</v>
      </c>
      <c r="T93" s="7">
        <f t="shared" si="16"/>
        <v>47631</v>
      </c>
      <c r="U93" s="7"/>
    </row>
    <row r="94" spans="2:21">
      <c r="B94" s="3" t="s">
        <v>93</v>
      </c>
      <c r="C94" s="7">
        <f>C41-C80</f>
        <v>12703</v>
      </c>
      <c r="D94" s="7">
        <f t="shared" ref="D94:T94" si="17">D41-D80</f>
        <v>2071</v>
      </c>
      <c r="E94" s="7">
        <f t="shared" si="17"/>
        <v>1847</v>
      </c>
      <c r="F94" s="7">
        <f t="shared" si="17"/>
        <v>989</v>
      </c>
      <c r="G94" s="7">
        <f t="shared" si="17"/>
        <v>2574</v>
      </c>
      <c r="H94" s="7">
        <f t="shared" si="17"/>
        <v>1230</v>
      </c>
      <c r="I94" s="7">
        <f t="shared" si="17"/>
        <v>3480</v>
      </c>
      <c r="J94" s="7">
        <f t="shared" si="17"/>
        <v>4280</v>
      </c>
      <c r="K94" s="7">
        <f t="shared" si="17"/>
        <v>8748</v>
      </c>
      <c r="L94" s="7">
        <f t="shared" si="17"/>
        <v>2361</v>
      </c>
      <c r="M94" s="7">
        <f t="shared" si="17"/>
        <v>4908</v>
      </c>
      <c r="N94" s="7">
        <f t="shared" si="17"/>
        <v>4251</v>
      </c>
      <c r="O94" s="7">
        <f t="shared" si="17"/>
        <v>2317</v>
      </c>
      <c r="P94" s="7">
        <f t="shared" si="17"/>
        <v>-712</v>
      </c>
      <c r="Q94" s="7">
        <f t="shared" si="17"/>
        <v>611</v>
      </c>
      <c r="R94" s="7">
        <f t="shared" si="17"/>
        <v>6332</v>
      </c>
      <c r="S94" s="7">
        <f t="shared" si="17"/>
        <v>8168</v>
      </c>
      <c r="T94" s="7">
        <f t="shared" si="17"/>
        <v>66158</v>
      </c>
      <c r="U94" s="7"/>
    </row>
    <row r="95" spans="2:21">
      <c r="B95" s="3" t="s">
        <v>19</v>
      </c>
      <c r="C95" s="7">
        <f>C43</f>
        <v>3103</v>
      </c>
      <c r="D95" s="7">
        <f t="shared" ref="D95:T95" si="18">D43</f>
        <v>502</v>
      </c>
      <c r="E95" s="7">
        <f t="shared" si="18"/>
        <v>392</v>
      </c>
      <c r="F95" s="7">
        <f t="shared" si="18"/>
        <v>344</v>
      </c>
      <c r="G95" s="7">
        <f t="shared" si="18"/>
        <v>422</v>
      </c>
      <c r="H95" s="7">
        <f t="shared" si="18"/>
        <v>259</v>
      </c>
      <c r="I95" s="7">
        <f t="shared" si="18"/>
        <v>669</v>
      </c>
      <c r="J95" s="7">
        <f t="shared" si="18"/>
        <v>849</v>
      </c>
      <c r="K95" s="7">
        <f t="shared" si="18"/>
        <v>3782</v>
      </c>
      <c r="L95" s="7">
        <f t="shared" si="18"/>
        <v>486</v>
      </c>
      <c r="M95" s="7">
        <f t="shared" si="18"/>
        <v>997</v>
      </c>
      <c r="N95" s="7">
        <f t="shared" si="18"/>
        <v>1986</v>
      </c>
      <c r="O95" s="7">
        <f t="shared" si="18"/>
        <v>445</v>
      </c>
      <c r="P95" s="7">
        <f t="shared" si="18"/>
        <v>317</v>
      </c>
      <c r="Q95" s="7">
        <f t="shared" si="18"/>
        <v>139</v>
      </c>
      <c r="R95" s="7">
        <f t="shared" si="18"/>
        <v>1995</v>
      </c>
      <c r="S95" s="7">
        <f t="shared" si="18"/>
        <v>763</v>
      </c>
      <c r="T95" s="7">
        <f t="shared" si="18"/>
        <v>17450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23908</v>
      </c>
      <c r="D98" s="7">
        <f t="shared" ref="D98:S98" si="19">SUM(D99:D101)</f>
        <v>4552</v>
      </c>
      <c r="E98" s="7">
        <f t="shared" si="19"/>
        <v>3681</v>
      </c>
      <c r="F98" s="7">
        <f t="shared" si="19"/>
        <v>3144</v>
      </c>
      <c r="G98" s="7">
        <f t="shared" si="19"/>
        <v>5886</v>
      </c>
      <c r="H98" s="7">
        <f t="shared" si="19"/>
        <v>2233</v>
      </c>
      <c r="I98" s="7">
        <f t="shared" si="19"/>
        <v>6277</v>
      </c>
      <c r="J98" s="7">
        <f t="shared" si="19"/>
        <v>8071</v>
      </c>
      <c r="K98" s="7">
        <f t="shared" si="19"/>
        <v>27268</v>
      </c>
      <c r="L98" s="7">
        <f t="shared" si="19"/>
        <v>4024</v>
      </c>
      <c r="M98" s="7">
        <f t="shared" si="19"/>
        <v>8827</v>
      </c>
      <c r="N98" s="7">
        <f t="shared" si="19"/>
        <v>18627</v>
      </c>
      <c r="O98" s="7">
        <f t="shared" si="19"/>
        <v>4617</v>
      </c>
      <c r="P98" s="7">
        <f t="shared" si="19"/>
        <v>2785</v>
      </c>
      <c r="Q98" s="7">
        <f t="shared" si="19"/>
        <v>1157</v>
      </c>
      <c r="R98" s="7">
        <f t="shared" si="19"/>
        <v>15069</v>
      </c>
      <c r="S98" s="7">
        <f t="shared" si="19"/>
        <v>9613</v>
      </c>
      <c r="T98" s="7">
        <f>SUM(T99:T101)</f>
        <v>149739</v>
      </c>
    </row>
    <row r="99" spans="2:20">
      <c r="B99" s="3" t="s">
        <v>21</v>
      </c>
      <c r="C99" s="7">
        <f>C81</f>
        <v>2286</v>
      </c>
      <c r="D99" s="7">
        <f t="shared" ref="D99:T99" si="20">D81</f>
        <v>369</v>
      </c>
      <c r="E99" s="7">
        <f t="shared" si="20"/>
        <v>282</v>
      </c>
      <c r="F99" s="7">
        <f t="shared" si="20"/>
        <v>211</v>
      </c>
      <c r="G99" s="7">
        <f t="shared" si="20"/>
        <v>442</v>
      </c>
      <c r="H99" s="7">
        <f t="shared" si="20"/>
        <v>267</v>
      </c>
      <c r="I99" s="7">
        <f t="shared" si="20"/>
        <v>340</v>
      </c>
      <c r="J99" s="7">
        <f t="shared" si="20"/>
        <v>811</v>
      </c>
      <c r="K99" s="7">
        <f t="shared" si="20"/>
        <v>2546</v>
      </c>
      <c r="L99" s="7">
        <f t="shared" si="20"/>
        <v>382</v>
      </c>
      <c r="M99" s="7">
        <f t="shared" si="20"/>
        <v>967</v>
      </c>
      <c r="N99" s="7">
        <f t="shared" si="20"/>
        <v>1217</v>
      </c>
      <c r="O99" s="7">
        <f t="shared" si="20"/>
        <v>339</v>
      </c>
      <c r="P99" s="7">
        <f t="shared" si="20"/>
        <v>229</v>
      </c>
      <c r="Q99" s="7">
        <f t="shared" si="20"/>
        <v>139</v>
      </c>
      <c r="R99" s="7">
        <f t="shared" si="20"/>
        <v>1293</v>
      </c>
      <c r="S99" s="7">
        <f t="shared" si="20"/>
        <v>876</v>
      </c>
      <c r="T99" s="7">
        <f t="shared" si="20"/>
        <v>12996</v>
      </c>
    </row>
    <row r="100" spans="2:20">
      <c r="B100" s="3" t="s">
        <v>22</v>
      </c>
      <c r="C100" s="7">
        <f>C84</f>
        <v>968</v>
      </c>
      <c r="D100" s="7">
        <f t="shared" ref="D100:T100" si="21">D84</f>
        <v>236</v>
      </c>
      <c r="E100" s="7">
        <f t="shared" si="21"/>
        <v>116</v>
      </c>
      <c r="F100" s="7">
        <f t="shared" si="21"/>
        <v>256</v>
      </c>
      <c r="G100" s="7">
        <f t="shared" si="21"/>
        <v>196</v>
      </c>
      <c r="H100" s="7">
        <f t="shared" si="21"/>
        <v>74</v>
      </c>
      <c r="I100" s="7">
        <f t="shared" si="21"/>
        <v>447</v>
      </c>
      <c r="J100" s="7">
        <f t="shared" si="21"/>
        <v>340</v>
      </c>
      <c r="K100" s="7">
        <f t="shared" si="21"/>
        <v>2197</v>
      </c>
      <c r="L100" s="7">
        <f t="shared" si="21"/>
        <v>99</v>
      </c>
      <c r="M100" s="7">
        <f t="shared" si="21"/>
        <v>359</v>
      </c>
      <c r="N100" s="7">
        <f t="shared" si="21"/>
        <v>987</v>
      </c>
      <c r="O100" s="7">
        <f t="shared" si="21"/>
        <v>292</v>
      </c>
      <c r="P100" s="7">
        <f t="shared" si="21"/>
        <v>137</v>
      </c>
      <c r="Q100" s="7">
        <f t="shared" si="21"/>
        <v>26</v>
      </c>
      <c r="R100" s="7">
        <f t="shared" si="21"/>
        <v>1102</v>
      </c>
      <c r="S100" s="7">
        <f t="shared" si="21"/>
        <v>268</v>
      </c>
      <c r="T100" s="7">
        <f t="shared" si="21"/>
        <v>8100</v>
      </c>
    </row>
    <row r="101" spans="2:20">
      <c r="B101" s="3" t="s">
        <v>97</v>
      </c>
      <c r="C101" s="7">
        <f>C82+C83+C85+C86+C87</f>
        <v>20654</v>
      </c>
      <c r="D101" s="7">
        <f t="shared" ref="D101:T101" si="22">D82+D83+D85+D86+D87</f>
        <v>3947</v>
      </c>
      <c r="E101" s="7">
        <f t="shared" si="22"/>
        <v>3283</v>
      </c>
      <c r="F101" s="7">
        <f t="shared" si="22"/>
        <v>2677</v>
      </c>
      <c r="G101" s="7">
        <f t="shared" si="22"/>
        <v>5248</v>
      </c>
      <c r="H101" s="7">
        <f t="shared" si="22"/>
        <v>1892</v>
      </c>
      <c r="I101" s="7">
        <f t="shared" si="22"/>
        <v>5490</v>
      </c>
      <c r="J101" s="7">
        <f t="shared" si="22"/>
        <v>6920</v>
      </c>
      <c r="K101" s="7">
        <f t="shared" si="22"/>
        <v>22525</v>
      </c>
      <c r="L101" s="7">
        <f t="shared" si="22"/>
        <v>3543</v>
      </c>
      <c r="M101" s="7">
        <f t="shared" si="22"/>
        <v>7501</v>
      </c>
      <c r="N101" s="7">
        <f t="shared" si="22"/>
        <v>16423</v>
      </c>
      <c r="O101" s="7">
        <f t="shared" si="22"/>
        <v>3986</v>
      </c>
      <c r="P101" s="7">
        <f t="shared" si="22"/>
        <v>2419</v>
      </c>
      <c r="Q101" s="7">
        <f t="shared" si="22"/>
        <v>992</v>
      </c>
      <c r="R101" s="7">
        <f t="shared" si="22"/>
        <v>12674</v>
      </c>
      <c r="S101" s="7">
        <f t="shared" si="22"/>
        <v>8469</v>
      </c>
      <c r="T101" s="7">
        <f t="shared" si="22"/>
        <v>128643</v>
      </c>
    </row>
    <row r="102" spans="2:20">
      <c r="B102" s="3" t="s">
        <v>24</v>
      </c>
    </row>
    <row r="103" spans="2:20">
      <c r="B103" t="s">
        <v>25</v>
      </c>
      <c r="C103" s="7">
        <f>C82</f>
        <v>12002</v>
      </c>
      <c r="D103" s="7">
        <f t="shared" ref="D103:T104" si="23">D82</f>
        <v>2265</v>
      </c>
      <c r="E103" s="7">
        <f t="shared" si="23"/>
        <v>1770</v>
      </c>
      <c r="F103" s="7">
        <f t="shared" si="23"/>
        <v>1493</v>
      </c>
      <c r="G103" s="7">
        <f t="shared" si="23"/>
        <v>3115</v>
      </c>
      <c r="H103" s="7">
        <f t="shared" si="23"/>
        <v>998</v>
      </c>
      <c r="I103" s="7">
        <f t="shared" si="23"/>
        <v>3187</v>
      </c>
      <c r="J103" s="7">
        <f t="shared" si="23"/>
        <v>4068</v>
      </c>
      <c r="K103" s="7">
        <f t="shared" si="23"/>
        <v>10342</v>
      </c>
      <c r="L103" s="7">
        <f t="shared" si="23"/>
        <v>2100</v>
      </c>
      <c r="M103" s="7">
        <f t="shared" si="23"/>
        <v>4216</v>
      </c>
      <c r="N103" s="7">
        <f t="shared" si="23"/>
        <v>7941</v>
      </c>
      <c r="O103" s="7">
        <f t="shared" si="23"/>
        <v>2324</v>
      </c>
      <c r="P103" s="7">
        <f t="shared" si="23"/>
        <v>1293</v>
      </c>
      <c r="Q103" s="7">
        <f t="shared" si="23"/>
        <v>518</v>
      </c>
      <c r="R103" s="7">
        <f t="shared" si="23"/>
        <v>6416</v>
      </c>
      <c r="S103" s="7">
        <f t="shared" si="23"/>
        <v>4512</v>
      </c>
      <c r="T103" s="7">
        <f t="shared" si="23"/>
        <v>68560</v>
      </c>
    </row>
    <row r="104" spans="2:20">
      <c r="B104" t="s">
        <v>26</v>
      </c>
      <c r="C104" s="7">
        <f>C83</f>
        <v>3874</v>
      </c>
      <c r="D104" s="7">
        <f t="shared" si="23"/>
        <v>831</v>
      </c>
      <c r="E104" s="7">
        <f t="shared" si="23"/>
        <v>785</v>
      </c>
      <c r="F104" s="7">
        <f t="shared" si="23"/>
        <v>584</v>
      </c>
      <c r="G104" s="7">
        <f t="shared" si="23"/>
        <v>982</v>
      </c>
      <c r="H104" s="7">
        <f t="shared" si="23"/>
        <v>441</v>
      </c>
      <c r="I104" s="7">
        <f t="shared" si="23"/>
        <v>956</v>
      </c>
      <c r="J104" s="7">
        <f t="shared" si="23"/>
        <v>1331</v>
      </c>
      <c r="K104" s="7">
        <f t="shared" si="23"/>
        <v>4798</v>
      </c>
      <c r="L104" s="7">
        <f t="shared" si="23"/>
        <v>650</v>
      </c>
      <c r="M104" s="7">
        <f t="shared" si="23"/>
        <v>1564</v>
      </c>
      <c r="N104" s="7">
        <f t="shared" si="23"/>
        <v>3466</v>
      </c>
      <c r="O104" s="7">
        <f t="shared" si="23"/>
        <v>740</v>
      </c>
      <c r="P104" s="7">
        <f t="shared" si="23"/>
        <v>434</v>
      </c>
      <c r="Q104" s="7">
        <f t="shared" si="23"/>
        <v>231</v>
      </c>
      <c r="R104" s="7">
        <f t="shared" si="23"/>
        <v>2799</v>
      </c>
      <c r="S104" s="7">
        <f t="shared" si="23"/>
        <v>1530</v>
      </c>
      <c r="T104" s="7">
        <f t="shared" si="23"/>
        <v>25996</v>
      </c>
    </row>
    <row r="105" spans="2:20">
      <c r="B105" s="3" t="s">
        <v>27</v>
      </c>
      <c r="C105" s="7">
        <f>C85+C86</f>
        <v>4258</v>
      </c>
      <c r="D105" s="7">
        <f t="shared" ref="D105:T105" si="24">D85+D86</f>
        <v>732</v>
      </c>
      <c r="E105" s="7">
        <f t="shared" si="24"/>
        <v>644</v>
      </c>
      <c r="F105" s="7">
        <f t="shared" si="24"/>
        <v>521</v>
      </c>
      <c r="G105" s="7">
        <f t="shared" si="24"/>
        <v>1063</v>
      </c>
      <c r="H105" s="7">
        <f t="shared" si="24"/>
        <v>401</v>
      </c>
      <c r="I105" s="7">
        <f t="shared" si="24"/>
        <v>1097</v>
      </c>
      <c r="J105" s="7">
        <f t="shared" si="24"/>
        <v>1352</v>
      </c>
      <c r="K105" s="7">
        <f t="shared" si="24"/>
        <v>6355</v>
      </c>
      <c r="L105" s="7">
        <f t="shared" si="24"/>
        <v>619</v>
      </c>
      <c r="M105" s="7">
        <f t="shared" si="24"/>
        <v>1539</v>
      </c>
      <c r="N105" s="7">
        <f t="shared" si="24"/>
        <v>3803</v>
      </c>
      <c r="O105" s="7">
        <f t="shared" si="24"/>
        <v>835</v>
      </c>
      <c r="P105" s="7">
        <f t="shared" si="24"/>
        <v>609</v>
      </c>
      <c r="Q105" s="7">
        <f t="shared" si="24"/>
        <v>209</v>
      </c>
      <c r="R105" s="7">
        <f t="shared" si="24"/>
        <v>3291</v>
      </c>
      <c r="S105" s="7">
        <f t="shared" si="24"/>
        <v>1977</v>
      </c>
      <c r="T105" s="7">
        <f t="shared" si="24"/>
        <v>29305</v>
      </c>
    </row>
    <row r="106" spans="2:20">
      <c r="B106" s="3" t="s">
        <v>23</v>
      </c>
      <c r="C106" s="7">
        <f>C101-C103-C104-C105</f>
        <v>520</v>
      </c>
      <c r="D106" s="7">
        <f t="shared" ref="D106:T106" si="25">D101-D103-D104-D105</f>
        <v>119</v>
      </c>
      <c r="E106" s="7">
        <f t="shared" si="25"/>
        <v>84</v>
      </c>
      <c r="F106" s="7">
        <f t="shared" si="25"/>
        <v>79</v>
      </c>
      <c r="G106" s="7">
        <f t="shared" si="25"/>
        <v>88</v>
      </c>
      <c r="H106" s="7">
        <f t="shared" si="25"/>
        <v>52</v>
      </c>
      <c r="I106" s="7">
        <f t="shared" si="25"/>
        <v>250</v>
      </c>
      <c r="J106" s="7">
        <f t="shared" si="25"/>
        <v>169</v>
      </c>
      <c r="K106" s="7">
        <f t="shared" si="25"/>
        <v>1030</v>
      </c>
      <c r="L106" s="7">
        <f t="shared" si="25"/>
        <v>174</v>
      </c>
      <c r="M106" s="7">
        <f t="shared" si="25"/>
        <v>182</v>
      </c>
      <c r="N106" s="7">
        <f t="shared" si="25"/>
        <v>1213</v>
      </c>
      <c r="O106" s="7">
        <f t="shared" si="25"/>
        <v>87</v>
      </c>
      <c r="P106" s="7">
        <f t="shared" si="25"/>
        <v>83</v>
      </c>
      <c r="Q106" s="7">
        <f t="shared" si="25"/>
        <v>34</v>
      </c>
      <c r="R106" s="7">
        <f t="shared" si="25"/>
        <v>168</v>
      </c>
      <c r="S106" s="7">
        <f t="shared" si="25"/>
        <v>450</v>
      </c>
      <c r="T106" s="7">
        <f t="shared" si="25"/>
        <v>4782</v>
      </c>
    </row>
    <row r="107" spans="2:20">
      <c r="B107" s="4"/>
    </row>
    <row r="108" spans="2:20">
      <c r="B108" s="2" t="s">
        <v>28</v>
      </c>
      <c r="C108" s="7">
        <f>C92-C98</f>
        <v>-2152</v>
      </c>
      <c r="D108" s="7">
        <f t="shared" ref="D108:T108" si="26">D92-D98</f>
        <v>-591</v>
      </c>
      <c r="E108" s="7">
        <f t="shared" si="26"/>
        <v>-231</v>
      </c>
      <c r="F108" s="7">
        <f t="shared" si="26"/>
        <v>-493</v>
      </c>
      <c r="G108" s="7">
        <f t="shared" si="26"/>
        <v>-394</v>
      </c>
      <c r="H108" s="7">
        <f t="shared" si="26"/>
        <v>-177</v>
      </c>
      <c r="I108" s="7">
        <f t="shared" si="26"/>
        <v>-675</v>
      </c>
      <c r="J108" s="7">
        <f t="shared" si="26"/>
        <v>-613</v>
      </c>
      <c r="K108" s="7">
        <f t="shared" si="26"/>
        <v>-5233</v>
      </c>
      <c r="L108" s="7">
        <f t="shared" si="26"/>
        <v>-430</v>
      </c>
      <c r="M108" s="7">
        <f t="shared" si="26"/>
        <v>-539</v>
      </c>
      <c r="N108" s="7">
        <f t="shared" si="26"/>
        <v>-2745</v>
      </c>
      <c r="O108" s="7">
        <f t="shared" si="26"/>
        <v>-779</v>
      </c>
      <c r="P108" s="7">
        <f t="shared" si="26"/>
        <v>-148</v>
      </c>
      <c r="Q108" s="7">
        <f t="shared" si="26"/>
        <v>-101</v>
      </c>
      <c r="R108" s="7">
        <f t="shared" si="26"/>
        <v>-2527</v>
      </c>
      <c r="S108" s="7">
        <f t="shared" si="26"/>
        <v>-672</v>
      </c>
      <c r="T108" s="7">
        <f t="shared" si="26"/>
        <v>-18500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138630</v>
      </c>
      <c r="D112" s="7">
        <f t="shared" ref="D112:T112" si="28">D46</f>
        <v>32737</v>
      </c>
      <c r="E112" s="7">
        <f t="shared" si="28"/>
        <v>20561</v>
      </c>
      <c r="F112" s="7">
        <f t="shared" si="28"/>
        <v>26262</v>
      </c>
      <c r="G112" s="7">
        <f t="shared" si="28"/>
        <v>39738</v>
      </c>
      <c r="H112" s="7">
        <f t="shared" si="28"/>
        <v>11937</v>
      </c>
      <c r="I112" s="7">
        <f t="shared" si="28"/>
        <v>35698</v>
      </c>
      <c r="J112" s="7">
        <f t="shared" si="28"/>
        <v>51885</v>
      </c>
      <c r="K112" s="7">
        <f t="shared" si="28"/>
        <v>196715</v>
      </c>
      <c r="L112" s="7">
        <f t="shared" si="28"/>
        <v>16652</v>
      </c>
      <c r="M112" s="7">
        <f t="shared" si="28"/>
        <v>53865</v>
      </c>
      <c r="N112" s="7">
        <f t="shared" si="28"/>
        <v>195368</v>
      </c>
      <c r="O112" s="7">
        <f t="shared" si="28"/>
        <v>26559</v>
      </c>
      <c r="P112" s="7">
        <f t="shared" si="28"/>
        <v>17833</v>
      </c>
      <c r="Q112" s="7">
        <f t="shared" si="28"/>
        <v>7635</v>
      </c>
      <c r="R112" s="7">
        <f t="shared" si="28"/>
        <v>97246</v>
      </c>
      <c r="S112" s="7">
        <f t="shared" si="28"/>
        <v>63908</v>
      </c>
      <c r="T112" s="7">
        <f t="shared" si="28"/>
        <v>1037025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5600" topLeftCell="P1"/>
      <selection activeCell="B89" sqref="B89:T89"/>
      <selection pane="topRight" activeCell="L21" sqref="L21"/>
    </sheetView>
  </sheetViews>
  <sheetFormatPr baseColWidth="10" defaultRowHeight="15" x14ac:dyDescent="0"/>
  <cols>
    <col min="1" max="1" width="7" customWidth="1"/>
    <col min="2" max="2" width="44.1640625" customWidth="1"/>
  </cols>
  <sheetData>
    <row r="2" spans="2:20">
      <c r="B2" t="s">
        <v>91</v>
      </c>
    </row>
    <row r="3" spans="2:20">
      <c r="B3">
        <v>2013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23611</v>
      </c>
      <c r="D5" s="7">
        <v>4168</v>
      </c>
      <c r="E5" s="7">
        <v>3645</v>
      </c>
      <c r="F5" s="7">
        <v>4030</v>
      </c>
      <c r="G5" s="7">
        <v>6326</v>
      </c>
      <c r="H5" s="7">
        <v>2240</v>
      </c>
      <c r="I5" s="7">
        <v>6105</v>
      </c>
      <c r="J5" s="7">
        <v>8059</v>
      </c>
      <c r="K5" s="7">
        <v>25110</v>
      </c>
      <c r="L5" s="7">
        <v>4076</v>
      </c>
      <c r="M5" s="7">
        <v>8982</v>
      </c>
      <c r="N5" s="7">
        <v>20116</v>
      </c>
      <c r="O5" s="7">
        <v>4196</v>
      </c>
      <c r="P5" s="7">
        <v>3401</v>
      </c>
      <c r="Q5" s="7">
        <v>1134</v>
      </c>
      <c r="R5" s="7">
        <v>14297</v>
      </c>
      <c r="S5" s="7">
        <v>8751</v>
      </c>
      <c r="T5" s="7">
        <v>148171</v>
      </c>
    </row>
    <row r="6" spans="2:20">
      <c r="B6" t="s">
        <v>37</v>
      </c>
      <c r="C6" s="7">
        <v>22023</v>
      </c>
      <c r="D6" s="7">
        <v>3913</v>
      </c>
      <c r="E6" s="7">
        <v>3433</v>
      </c>
      <c r="F6" s="7">
        <v>3842</v>
      </c>
      <c r="G6" s="7">
        <v>6026</v>
      </c>
      <c r="H6" s="7">
        <v>2108</v>
      </c>
      <c r="I6" s="7">
        <v>5654</v>
      </c>
      <c r="J6" s="7">
        <v>7653</v>
      </c>
      <c r="K6" s="7">
        <v>24438</v>
      </c>
      <c r="L6" s="7">
        <v>3629</v>
      </c>
      <c r="M6" s="7">
        <v>8324</v>
      </c>
      <c r="N6" s="7">
        <v>19488</v>
      </c>
      <c r="O6" s="7">
        <v>3988</v>
      </c>
      <c r="P6" s="7">
        <v>3367</v>
      </c>
      <c r="Q6" s="7">
        <v>1092</v>
      </c>
      <c r="R6" s="7">
        <v>13934</v>
      </c>
      <c r="S6" s="7">
        <v>8611</v>
      </c>
      <c r="T6" s="7">
        <v>141447</v>
      </c>
    </row>
    <row r="7" spans="2:20">
      <c r="B7" t="s">
        <v>38</v>
      </c>
      <c r="C7" s="7">
        <v>407</v>
      </c>
      <c r="D7" s="7">
        <v>59</v>
      </c>
      <c r="E7" s="7">
        <v>86</v>
      </c>
      <c r="F7" s="7">
        <v>154</v>
      </c>
      <c r="G7" s="7">
        <v>81</v>
      </c>
      <c r="H7" s="7">
        <v>93</v>
      </c>
      <c r="I7" s="7">
        <v>100</v>
      </c>
      <c r="J7" s="7">
        <v>80</v>
      </c>
      <c r="K7" s="7">
        <v>1292</v>
      </c>
      <c r="L7" s="7">
        <v>105</v>
      </c>
      <c r="M7" s="7">
        <v>180</v>
      </c>
      <c r="N7" s="7">
        <v>314</v>
      </c>
      <c r="O7" s="7">
        <v>111</v>
      </c>
      <c r="P7" s="7">
        <v>34</v>
      </c>
      <c r="Q7" s="7">
        <v>38</v>
      </c>
      <c r="R7" s="7">
        <v>314</v>
      </c>
      <c r="S7" s="7">
        <v>140</v>
      </c>
      <c r="T7" s="7">
        <v>3588</v>
      </c>
    </row>
    <row r="8" spans="2:20">
      <c r="B8" t="s">
        <v>39</v>
      </c>
      <c r="C8" s="7">
        <v>759</v>
      </c>
      <c r="D8" s="7">
        <v>119</v>
      </c>
      <c r="E8" s="7">
        <v>78</v>
      </c>
      <c r="F8" s="7">
        <v>78</v>
      </c>
      <c r="G8" s="7">
        <v>133</v>
      </c>
      <c r="H8" s="7">
        <v>73</v>
      </c>
      <c r="I8" s="7">
        <v>89</v>
      </c>
      <c r="J8" s="7">
        <v>243</v>
      </c>
      <c r="K8" s="7">
        <v>1135</v>
      </c>
      <c r="L8" s="7">
        <v>102</v>
      </c>
      <c r="M8" s="7">
        <v>218</v>
      </c>
      <c r="N8" s="7">
        <v>647</v>
      </c>
      <c r="O8" s="7">
        <v>117</v>
      </c>
      <c r="P8" s="7">
        <v>38</v>
      </c>
      <c r="Q8" s="7">
        <v>55</v>
      </c>
      <c r="R8" s="7">
        <v>583</v>
      </c>
      <c r="S8" s="7">
        <v>261</v>
      </c>
      <c r="T8" s="7">
        <v>4728</v>
      </c>
    </row>
    <row r="9" spans="2:20">
      <c r="B9" t="s">
        <v>40</v>
      </c>
      <c r="C9" s="7">
        <v>271</v>
      </c>
      <c r="D9" s="7">
        <v>158</v>
      </c>
      <c r="E9" s="7">
        <v>83</v>
      </c>
      <c r="F9" s="7">
        <v>26</v>
      </c>
      <c r="G9" s="7">
        <v>51</v>
      </c>
      <c r="H9" s="7">
        <v>32</v>
      </c>
      <c r="I9" s="7">
        <v>120</v>
      </c>
      <c r="J9" s="7">
        <v>199</v>
      </c>
      <c r="K9" s="7">
        <v>559</v>
      </c>
      <c r="L9" s="7">
        <v>45</v>
      </c>
      <c r="M9" s="7">
        <v>89</v>
      </c>
      <c r="N9" s="7">
        <v>482</v>
      </c>
      <c r="O9" s="7">
        <v>52</v>
      </c>
      <c r="P9" s="7">
        <v>63</v>
      </c>
      <c r="Q9" s="7">
        <v>16</v>
      </c>
      <c r="R9" s="7">
        <v>578</v>
      </c>
      <c r="S9" s="7">
        <v>150</v>
      </c>
      <c r="T9" s="7">
        <v>2974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550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1027</v>
      </c>
      <c r="Q10" s="7">
        <v>0</v>
      </c>
      <c r="R10" s="7">
        <v>0</v>
      </c>
      <c r="S10" s="7">
        <v>0</v>
      </c>
      <c r="T10" s="7">
        <v>1577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20</v>
      </c>
    </row>
    <row r="12" spans="2:20">
      <c r="B12" s="1" t="s">
        <v>43</v>
      </c>
      <c r="C12" s="7">
        <v>1602</v>
      </c>
      <c r="D12" s="7">
        <v>184</v>
      </c>
      <c r="E12" s="7">
        <v>149</v>
      </c>
      <c r="F12" s="7">
        <v>381</v>
      </c>
      <c r="G12" s="7">
        <v>691</v>
      </c>
      <c r="H12" s="7">
        <v>116</v>
      </c>
      <c r="I12" s="7">
        <v>412</v>
      </c>
      <c r="J12" s="7">
        <v>416</v>
      </c>
      <c r="K12" s="7">
        <v>1611</v>
      </c>
      <c r="L12" s="7">
        <v>156</v>
      </c>
      <c r="M12" s="7">
        <v>325</v>
      </c>
      <c r="N12" s="7">
        <v>1240</v>
      </c>
      <c r="O12" s="7">
        <v>288</v>
      </c>
      <c r="P12" s="7">
        <v>557</v>
      </c>
      <c r="Q12" s="7">
        <v>46</v>
      </c>
      <c r="R12" s="7">
        <v>1083</v>
      </c>
      <c r="S12" s="7">
        <v>6</v>
      </c>
      <c r="T12" s="7">
        <v>9263</v>
      </c>
    </row>
    <row r="13" spans="2:20">
      <c r="B13" s="1" t="s">
        <v>44</v>
      </c>
      <c r="C13" s="7">
        <v>165</v>
      </c>
      <c r="D13" s="7">
        <v>22</v>
      </c>
      <c r="E13" s="7">
        <v>102</v>
      </c>
      <c r="F13" s="7">
        <v>4</v>
      </c>
      <c r="G13" s="7">
        <v>49</v>
      </c>
      <c r="H13" s="7">
        <v>3</v>
      </c>
      <c r="I13" s="7">
        <v>13</v>
      </c>
      <c r="J13" s="7">
        <v>68</v>
      </c>
      <c r="K13" s="7">
        <v>122</v>
      </c>
      <c r="L13" s="7">
        <v>142</v>
      </c>
      <c r="M13" s="7">
        <v>40</v>
      </c>
      <c r="N13" s="7">
        <v>32</v>
      </c>
      <c r="O13" s="7">
        <v>18</v>
      </c>
      <c r="P13" s="7">
        <v>26</v>
      </c>
      <c r="Q13" s="7">
        <v>3</v>
      </c>
      <c r="R13" s="7">
        <v>21</v>
      </c>
      <c r="S13" s="7">
        <v>9</v>
      </c>
      <c r="T13" s="7">
        <v>839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58</v>
      </c>
      <c r="D15" s="7">
        <v>26</v>
      </c>
      <c r="E15" s="7">
        <v>10</v>
      </c>
      <c r="F15" s="7">
        <v>4</v>
      </c>
      <c r="G15" s="7">
        <v>23</v>
      </c>
      <c r="H15" s="7">
        <v>9</v>
      </c>
      <c r="I15" s="7">
        <v>29</v>
      </c>
      <c r="J15" s="7">
        <v>52</v>
      </c>
      <c r="K15" s="7">
        <v>115</v>
      </c>
      <c r="L15" s="7">
        <v>7</v>
      </c>
      <c r="M15" s="7">
        <v>74</v>
      </c>
      <c r="N15" s="7">
        <v>67</v>
      </c>
      <c r="O15" s="7">
        <v>9</v>
      </c>
      <c r="P15" s="7">
        <v>20</v>
      </c>
      <c r="Q15" s="7">
        <v>2</v>
      </c>
      <c r="R15" s="7">
        <v>67</v>
      </c>
      <c r="S15" s="7">
        <v>14</v>
      </c>
      <c r="T15" s="7">
        <v>586</v>
      </c>
    </row>
    <row r="16" spans="2:20">
      <c r="B16" t="s">
        <v>47</v>
      </c>
      <c r="C16" s="7">
        <v>19</v>
      </c>
      <c r="D16" s="7">
        <v>0</v>
      </c>
      <c r="E16" s="7">
        <v>2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5</v>
      </c>
      <c r="L16" s="7">
        <v>1</v>
      </c>
      <c r="M16" s="7">
        <v>2</v>
      </c>
      <c r="N16" s="7">
        <v>161</v>
      </c>
      <c r="O16" s="7">
        <v>0</v>
      </c>
      <c r="P16" s="7">
        <v>15</v>
      </c>
      <c r="Q16" s="7">
        <v>0</v>
      </c>
      <c r="R16" s="7">
        <v>0</v>
      </c>
      <c r="S16" s="7">
        <v>35</v>
      </c>
      <c r="T16" s="7">
        <v>241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3967</v>
      </c>
      <c r="D18" s="7">
        <v>1054</v>
      </c>
      <c r="E18" s="7">
        <v>873</v>
      </c>
      <c r="F18" s="7">
        <v>725</v>
      </c>
      <c r="G18" s="7">
        <v>1022</v>
      </c>
      <c r="H18" s="7">
        <v>445</v>
      </c>
      <c r="I18" s="7">
        <v>1089</v>
      </c>
      <c r="J18" s="7">
        <v>1731</v>
      </c>
      <c r="K18" s="7">
        <v>7031</v>
      </c>
      <c r="L18" s="7">
        <v>493</v>
      </c>
      <c r="M18" s="7">
        <v>1766</v>
      </c>
      <c r="N18" s="7">
        <v>7951</v>
      </c>
      <c r="O18" s="7">
        <v>733</v>
      </c>
      <c r="P18" s="7">
        <v>1269</v>
      </c>
      <c r="Q18" s="7">
        <v>208</v>
      </c>
      <c r="R18" s="7">
        <v>2808</v>
      </c>
      <c r="S18" s="7">
        <v>0</v>
      </c>
      <c r="T18" s="7">
        <v>33165</v>
      </c>
    </row>
    <row r="19" spans="2:20">
      <c r="B19" s="1" t="s">
        <v>50</v>
      </c>
      <c r="C19" s="7">
        <v>102</v>
      </c>
      <c r="D19" s="7">
        <v>28</v>
      </c>
      <c r="E19" s="7">
        <v>24</v>
      </c>
      <c r="F19" s="7">
        <v>45</v>
      </c>
      <c r="G19" s="7">
        <v>40</v>
      </c>
      <c r="H19" s="7">
        <v>18</v>
      </c>
      <c r="I19" s="7">
        <v>19</v>
      </c>
      <c r="J19" s="7">
        <v>53</v>
      </c>
      <c r="K19" s="7">
        <v>566</v>
      </c>
      <c r="L19" s="7">
        <v>7</v>
      </c>
      <c r="M19" s="7">
        <v>90</v>
      </c>
      <c r="N19" s="7">
        <v>30</v>
      </c>
      <c r="O19" s="7">
        <v>26</v>
      </c>
      <c r="P19" s="7">
        <v>56</v>
      </c>
      <c r="Q19" s="7">
        <v>14</v>
      </c>
      <c r="R19" s="7">
        <v>121</v>
      </c>
      <c r="S19" s="7">
        <v>0</v>
      </c>
      <c r="T19" s="7">
        <v>1239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67</v>
      </c>
      <c r="D22" s="7">
        <v>15</v>
      </c>
      <c r="E22" s="7">
        <v>3</v>
      </c>
      <c r="F22" s="7">
        <v>10</v>
      </c>
      <c r="G22" s="7">
        <v>4</v>
      </c>
      <c r="H22" s="7">
        <v>2</v>
      </c>
      <c r="I22" s="7">
        <v>3</v>
      </c>
      <c r="J22" s="7">
        <v>11</v>
      </c>
      <c r="K22" s="7">
        <v>32</v>
      </c>
      <c r="L22" s="7">
        <v>5</v>
      </c>
      <c r="M22" s="7">
        <v>6</v>
      </c>
      <c r="N22" s="7">
        <v>49</v>
      </c>
      <c r="O22" s="7">
        <v>1</v>
      </c>
      <c r="P22" s="7">
        <v>83</v>
      </c>
      <c r="Q22" s="7">
        <v>3</v>
      </c>
      <c r="R22" s="7">
        <v>18</v>
      </c>
      <c r="S22" s="7">
        <v>17</v>
      </c>
      <c r="T22" s="7">
        <v>329</v>
      </c>
    </row>
    <row r="23" spans="2:20">
      <c r="B23" t="s">
        <v>54</v>
      </c>
      <c r="C23" s="7">
        <v>14307</v>
      </c>
      <c r="D23" s="7">
        <v>2216</v>
      </c>
      <c r="E23" s="7">
        <v>1971</v>
      </c>
      <c r="F23" s="7">
        <v>2371</v>
      </c>
      <c r="G23" s="7">
        <v>3289</v>
      </c>
      <c r="H23" s="7">
        <v>1287</v>
      </c>
      <c r="I23" s="7">
        <v>3687</v>
      </c>
      <c r="J23" s="7">
        <v>4711</v>
      </c>
      <c r="K23" s="7">
        <v>11579</v>
      </c>
      <c r="L23" s="7">
        <v>2474</v>
      </c>
      <c r="M23" s="7">
        <v>5412</v>
      </c>
      <c r="N23" s="7">
        <v>8330</v>
      </c>
      <c r="O23" s="7">
        <v>2572</v>
      </c>
      <c r="P23" s="7">
        <v>129</v>
      </c>
      <c r="Q23" s="7">
        <v>691</v>
      </c>
      <c r="R23" s="7">
        <v>8178</v>
      </c>
      <c r="S23" s="7">
        <v>7879</v>
      </c>
      <c r="T23" s="7">
        <v>81007</v>
      </c>
    </row>
    <row r="24" spans="2:20">
      <c r="B24" t="s">
        <v>55</v>
      </c>
      <c r="C24" s="7">
        <v>89</v>
      </c>
      <c r="D24" s="7">
        <v>7</v>
      </c>
      <c r="E24" s="7">
        <v>18</v>
      </c>
      <c r="F24" s="7">
        <v>5</v>
      </c>
      <c r="G24" s="7">
        <v>24</v>
      </c>
      <c r="H24" s="7">
        <v>5</v>
      </c>
      <c r="I24" s="7">
        <v>41</v>
      </c>
      <c r="J24" s="7">
        <v>19</v>
      </c>
      <c r="K24" s="7">
        <v>42</v>
      </c>
      <c r="L24" s="7">
        <v>42</v>
      </c>
      <c r="M24" s="7">
        <v>65</v>
      </c>
      <c r="N24" s="7">
        <v>29</v>
      </c>
      <c r="O24" s="7">
        <v>13</v>
      </c>
      <c r="P24" s="7">
        <v>5</v>
      </c>
      <c r="Q24" s="7">
        <v>-1</v>
      </c>
      <c r="R24" s="7">
        <v>23</v>
      </c>
      <c r="S24" s="7">
        <v>11</v>
      </c>
      <c r="T24" s="7">
        <v>437</v>
      </c>
    </row>
    <row r="25" spans="2:20">
      <c r="B25" t="s">
        <v>56</v>
      </c>
      <c r="C25" s="7">
        <v>5</v>
      </c>
      <c r="D25" s="7">
        <v>2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2</v>
      </c>
      <c r="K25" s="7">
        <v>8</v>
      </c>
      <c r="L25" s="7">
        <v>1</v>
      </c>
      <c r="M25" s="7">
        <v>7</v>
      </c>
      <c r="N25" s="7">
        <v>3</v>
      </c>
      <c r="O25" s="7">
        <v>0</v>
      </c>
      <c r="P25" s="7">
        <v>1</v>
      </c>
      <c r="Q25" s="7">
        <v>0</v>
      </c>
      <c r="R25" s="7">
        <v>2</v>
      </c>
      <c r="S25" s="7">
        <v>4</v>
      </c>
      <c r="T25" s="7">
        <v>39</v>
      </c>
    </row>
    <row r="26" spans="2:20">
      <c r="B26" t="s">
        <v>57</v>
      </c>
      <c r="C26" s="7">
        <v>205</v>
      </c>
      <c r="D26" s="7">
        <v>23</v>
      </c>
      <c r="E26" s="7">
        <v>33</v>
      </c>
      <c r="F26" s="7">
        <v>39</v>
      </c>
      <c r="G26" s="7">
        <v>47</v>
      </c>
      <c r="H26" s="7">
        <v>25</v>
      </c>
      <c r="I26" s="7">
        <v>51</v>
      </c>
      <c r="J26" s="7">
        <v>65</v>
      </c>
      <c r="K26" s="7">
        <v>341</v>
      </c>
      <c r="L26" s="7">
        <v>49</v>
      </c>
      <c r="M26" s="7">
        <v>50</v>
      </c>
      <c r="N26" s="7">
        <v>153</v>
      </c>
      <c r="O26" s="7">
        <v>48</v>
      </c>
      <c r="P26" s="7">
        <v>43</v>
      </c>
      <c r="Q26" s="7">
        <v>17</v>
      </c>
      <c r="R26" s="7">
        <v>138</v>
      </c>
      <c r="S26" s="7">
        <v>85</v>
      </c>
      <c r="T26" s="7">
        <v>1412</v>
      </c>
    </row>
    <row r="27" spans="2:20">
      <c r="B27" t="s">
        <v>58</v>
      </c>
      <c r="C27" s="7">
        <v>1588</v>
      </c>
      <c r="D27" s="7">
        <v>255</v>
      </c>
      <c r="E27" s="7">
        <v>212</v>
      </c>
      <c r="F27" s="7">
        <v>188</v>
      </c>
      <c r="G27" s="7">
        <v>300</v>
      </c>
      <c r="H27" s="7">
        <v>132</v>
      </c>
      <c r="I27" s="7">
        <v>451</v>
      </c>
      <c r="J27" s="7">
        <v>406</v>
      </c>
      <c r="K27" s="7">
        <v>672</v>
      </c>
      <c r="L27" s="7">
        <v>447</v>
      </c>
      <c r="M27" s="7">
        <v>658</v>
      </c>
      <c r="N27" s="7">
        <v>628</v>
      </c>
      <c r="O27" s="7">
        <v>208</v>
      </c>
      <c r="P27" s="7">
        <v>34</v>
      </c>
      <c r="Q27" s="7">
        <v>42</v>
      </c>
      <c r="R27" s="7">
        <v>363</v>
      </c>
      <c r="S27" s="7">
        <v>140</v>
      </c>
      <c r="T27" s="7">
        <v>6724</v>
      </c>
    </row>
    <row r="28" spans="2:20">
      <c r="B28" s="1" t="s">
        <v>59</v>
      </c>
      <c r="C28" s="7">
        <v>345</v>
      </c>
      <c r="D28" s="7">
        <v>124</v>
      </c>
      <c r="E28" s="7">
        <v>121</v>
      </c>
      <c r="F28" s="7">
        <v>65</v>
      </c>
      <c r="G28" s="7">
        <v>55</v>
      </c>
      <c r="H28" s="7">
        <v>77</v>
      </c>
      <c r="I28" s="7">
        <v>65</v>
      </c>
      <c r="J28" s="7">
        <v>163</v>
      </c>
      <c r="K28" s="7">
        <v>298</v>
      </c>
      <c r="L28" s="7">
        <v>54</v>
      </c>
      <c r="M28" s="7">
        <v>156</v>
      </c>
      <c r="N28" s="7">
        <v>425</v>
      </c>
      <c r="O28" s="7">
        <v>43</v>
      </c>
      <c r="P28" s="7">
        <v>95</v>
      </c>
      <c r="Q28" s="7">
        <v>18</v>
      </c>
      <c r="R28" s="7">
        <v>143</v>
      </c>
      <c r="S28" s="7">
        <v>0</v>
      </c>
      <c r="T28" s="7">
        <v>2247</v>
      </c>
    </row>
    <row r="29" spans="2:20">
      <c r="B29" t="s">
        <v>60</v>
      </c>
      <c r="C29" s="7">
        <v>393</v>
      </c>
      <c r="D29" s="7">
        <v>69</v>
      </c>
      <c r="E29" s="7">
        <v>49</v>
      </c>
      <c r="F29" s="7">
        <v>115</v>
      </c>
      <c r="G29" s="7">
        <v>167</v>
      </c>
      <c r="H29" s="7">
        <v>29</v>
      </c>
      <c r="I29" s="7">
        <v>90</v>
      </c>
      <c r="J29" s="7">
        <v>92</v>
      </c>
      <c r="K29" s="7">
        <v>218</v>
      </c>
      <c r="L29" s="7">
        <v>89</v>
      </c>
      <c r="M29" s="7">
        <v>165</v>
      </c>
      <c r="N29" s="7">
        <v>105</v>
      </c>
      <c r="O29" s="7">
        <v>65</v>
      </c>
      <c r="P29" s="7">
        <v>7</v>
      </c>
      <c r="Q29" s="7">
        <v>16</v>
      </c>
      <c r="R29" s="7">
        <v>163</v>
      </c>
      <c r="S29" s="7">
        <v>86</v>
      </c>
      <c r="T29" s="7">
        <v>1918</v>
      </c>
    </row>
    <row r="30" spans="2:20">
      <c r="B30" t="s">
        <v>61</v>
      </c>
      <c r="C30" s="7">
        <v>931</v>
      </c>
      <c r="D30" s="7">
        <v>63</v>
      </c>
      <c r="E30" s="7">
        <v>50</v>
      </c>
      <c r="F30" s="7">
        <v>24</v>
      </c>
      <c r="G30" s="7">
        <v>90</v>
      </c>
      <c r="H30" s="7">
        <v>28</v>
      </c>
      <c r="I30" s="7">
        <v>314</v>
      </c>
      <c r="J30" s="7">
        <v>154</v>
      </c>
      <c r="K30" s="7">
        <v>204</v>
      </c>
      <c r="L30" s="7">
        <v>305</v>
      </c>
      <c r="M30" s="7">
        <v>342</v>
      </c>
      <c r="N30" s="7">
        <v>70</v>
      </c>
      <c r="O30" s="7">
        <v>128</v>
      </c>
      <c r="P30" s="7">
        <v>34</v>
      </c>
      <c r="Q30" s="7">
        <v>9</v>
      </c>
      <c r="R30" s="7">
        <v>109</v>
      </c>
      <c r="S30" s="7">
        <v>53</v>
      </c>
      <c r="T30" s="7">
        <v>2908</v>
      </c>
    </row>
    <row r="31" spans="2:20">
      <c r="B31" t="s">
        <v>62</v>
      </c>
      <c r="C31" s="7">
        <v>9</v>
      </c>
      <c r="D31" s="7">
        <v>18</v>
      </c>
      <c r="E31" s="7">
        <v>3</v>
      </c>
      <c r="F31" s="7">
        <v>0</v>
      </c>
      <c r="G31" s="7">
        <v>2</v>
      </c>
      <c r="H31" s="7">
        <v>1</v>
      </c>
      <c r="I31" s="7">
        <v>7</v>
      </c>
      <c r="J31" s="7">
        <v>10</v>
      </c>
      <c r="K31" s="7">
        <v>22</v>
      </c>
      <c r="L31" s="7">
        <v>2</v>
      </c>
      <c r="M31" s="7">
        <v>8</v>
      </c>
      <c r="N31" s="7">
        <v>82</v>
      </c>
      <c r="O31" s="7">
        <v>10</v>
      </c>
      <c r="P31" s="7">
        <v>0</v>
      </c>
      <c r="Q31" s="7">
        <v>1</v>
      </c>
      <c r="R31" s="7">
        <v>21</v>
      </c>
      <c r="S31" s="7">
        <v>1</v>
      </c>
      <c r="T31" s="7">
        <v>197</v>
      </c>
    </row>
    <row r="32" spans="2:20">
      <c r="B32" s="1" t="s">
        <v>63</v>
      </c>
      <c r="C32" s="7">
        <v>-90</v>
      </c>
      <c r="D32" s="7">
        <v>-19</v>
      </c>
      <c r="E32" s="7">
        <v>-11</v>
      </c>
      <c r="F32" s="7">
        <v>-16</v>
      </c>
      <c r="G32" s="7">
        <v>-14</v>
      </c>
      <c r="H32" s="7">
        <v>-3</v>
      </c>
      <c r="I32" s="7">
        <v>-25</v>
      </c>
      <c r="J32" s="7">
        <v>-13</v>
      </c>
      <c r="K32" s="7">
        <v>-70</v>
      </c>
      <c r="L32" s="7">
        <v>-3</v>
      </c>
      <c r="M32" s="7">
        <v>-13</v>
      </c>
      <c r="N32" s="7">
        <v>-54</v>
      </c>
      <c r="O32" s="7">
        <v>-38</v>
      </c>
      <c r="P32" s="7">
        <v>-102</v>
      </c>
      <c r="Q32" s="7">
        <v>-2</v>
      </c>
      <c r="R32" s="7">
        <v>-73</v>
      </c>
      <c r="S32" s="7">
        <v>0</v>
      </c>
      <c r="T32" s="7">
        <v>-546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6181</v>
      </c>
      <c r="D36" s="7">
        <f t="shared" ref="D36:T36" si="0">D10+D11+D12+D13+D18+D19+D28</f>
        <v>1412</v>
      </c>
      <c r="E36" s="7">
        <f t="shared" si="0"/>
        <v>1269</v>
      </c>
      <c r="F36" s="7">
        <f t="shared" si="0"/>
        <v>1220</v>
      </c>
      <c r="G36" s="7">
        <f t="shared" si="0"/>
        <v>2426</v>
      </c>
      <c r="H36" s="7">
        <f t="shared" si="0"/>
        <v>659</v>
      </c>
      <c r="I36" s="7">
        <f t="shared" si="0"/>
        <v>1598</v>
      </c>
      <c r="J36" s="7">
        <f t="shared" si="0"/>
        <v>2431</v>
      </c>
      <c r="K36" s="7">
        <f t="shared" si="0"/>
        <v>9628</v>
      </c>
      <c r="L36" s="7">
        <f t="shared" si="0"/>
        <v>852</v>
      </c>
      <c r="M36" s="7">
        <f t="shared" si="0"/>
        <v>2377</v>
      </c>
      <c r="N36" s="7">
        <f t="shared" si="0"/>
        <v>9678</v>
      </c>
      <c r="O36" s="7">
        <f t="shared" si="0"/>
        <v>1108</v>
      </c>
      <c r="P36" s="7">
        <f t="shared" si="0"/>
        <v>3031</v>
      </c>
      <c r="Q36" s="7">
        <f t="shared" si="0"/>
        <v>289</v>
      </c>
      <c r="R36" s="7">
        <f t="shared" si="0"/>
        <v>4176</v>
      </c>
      <c r="S36" s="7">
        <f t="shared" si="0"/>
        <v>15</v>
      </c>
      <c r="T36" s="7">
        <f t="shared" si="0"/>
        <v>48350</v>
      </c>
    </row>
    <row r="37" spans="2:20">
      <c r="B37" s="1" t="s">
        <v>65</v>
      </c>
      <c r="C37" s="8">
        <f>C32+C36</f>
        <v>6091</v>
      </c>
      <c r="D37" s="8">
        <f t="shared" ref="D37:T37" si="1">D32+D36</f>
        <v>1393</v>
      </c>
      <c r="E37" s="8">
        <f t="shared" si="1"/>
        <v>1258</v>
      </c>
      <c r="F37" s="8">
        <f t="shared" si="1"/>
        <v>1204</v>
      </c>
      <c r="G37" s="8">
        <f t="shared" si="1"/>
        <v>2412</v>
      </c>
      <c r="H37" s="8">
        <f t="shared" si="1"/>
        <v>656</v>
      </c>
      <c r="I37" s="8">
        <f t="shared" si="1"/>
        <v>1573</v>
      </c>
      <c r="J37" s="8">
        <f t="shared" si="1"/>
        <v>2418</v>
      </c>
      <c r="K37" s="8">
        <f t="shared" si="1"/>
        <v>9558</v>
      </c>
      <c r="L37" s="8">
        <f t="shared" si="1"/>
        <v>849</v>
      </c>
      <c r="M37" s="8">
        <f t="shared" si="1"/>
        <v>2364</v>
      </c>
      <c r="N37" s="8">
        <f t="shared" si="1"/>
        <v>9624</v>
      </c>
      <c r="O37" s="8">
        <f t="shared" si="1"/>
        <v>1070</v>
      </c>
      <c r="P37" s="8">
        <f t="shared" si="1"/>
        <v>2929</v>
      </c>
      <c r="Q37" s="8">
        <f t="shared" si="1"/>
        <v>287</v>
      </c>
      <c r="R37" s="8">
        <f t="shared" si="1"/>
        <v>4103</v>
      </c>
      <c r="S37" s="8">
        <f t="shared" si="1"/>
        <v>15</v>
      </c>
      <c r="T37" s="8">
        <f t="shared" si="1"/>
        <v>47804</v>
      </c>
    </row>
    <row r="38" spans="2:20">
      <c r="C38" s="7"/>
      <c r="D38" s="7"/>
    </row>
    <row r="39" spans="2:20">
      <c r="B39" t="s">
        <v>66</v>
      </c>
      <c r="C39" s="7">
        <f>C23</f>
        <v>14307</v>
      </c>
      <c r="D39" s="7">
        <f t="shared" ref="D39:T39" si="2">D23</f>
        <v>2216</v>
      </c>
      <c r="E39" s="7">
        <f t="shared" si="2"/>
        <v>1971</v>
      </c>
      <c r="F39" s="7">
        <f t="shared" si="2"/>
        <v>2371</v>
      </c>
      <c r="G39" s="7">
        <f t="shared" si="2"/>
        <v>3289</v>
      </c>
      <c r="H39" s="7">
        <f t="shared" si="2"/>
        <v>1287</v>
      </c>
      <c r="I39" s="7">
        <f t="shared" si="2"/>
        <v>3687</v>
      </c>
      <c r="J39" s="7">
        <f t="shared" si="2"/>
        <v>4711</v>
      </c>
      <c r="K39" s="7">
        <f t="shared" si="2"/>
        <v>11579</v>
      </c>
      <c r="L39" s="7">
        <f t="shared" si="2"/>
        <v>2474</v>
      </c>
      <c r="M39" s="7">
        <f t="shared" si="2"/>
        <v>5412</v>
      </c>
      <c r="N39" s="7">
        <f t="shared" si="2"/>
        <v>8330</v>
      </c>
      <c r="O39" s="7">
        <f t="shared" si="2"/>
        <v>2572</v>
      </c>
      <c r="P39" s="7">
        <f t="shared" si="2"/>
        <v>129</v>
      </c>
      <c r="Q39" s="7">
        <f t="shared" si="2"/>
        <v>691</v>
      </c>
      <c r="R39" s="7">
        <f t="shared" si="2"/>
        <v>8178</v>
      </c>
      <c r="S39" s="7">
        <f t="shared" si="2"/>
        <v>7879</v>
      </c>
      <c r="T39" s="7">
        <f t="shared" si="2"/>
        <v>81007</v>
      </c>
    </row>
    <row r="40" spans="2:20">
      <c r="B40" t="s">
        <v>67</v>
      </c>
      <c r="C40" s="7">
        <f>C29</f>
        <v>393</v>
      </c>
      <c r="D40" s="7">
        <f t="shared" ref="D40:T40" si="3">D29</f>
        <v>69</v>
      </c>
      <c r="E40" s="7">
        <f t="shared" si="3"/>
        <v>49</v>
      </c>
      <c r="F40" s="7">
        <f t="shared" si="3"/>
        <v>115</v>
      </c>
      <c r="G40" s="7">
        <f t="shared" si="3"/>
        <v>167</v>
      </c>
      <c r="H40" s="7">
        <f t="shared" si="3"/>
        <v>29</v>
      </c>
      <c r="I40" s="7">
        <f t="shared" si="3"/>
        <v>90</v>
      </c>
      <c r="J40" s="7">
        <f t="shared" si="3"/>
        <v>92</v>
      </c>
      <c r="K40" s="7">
        <f t="shared" si="3"/>
        <v>218</v>
      </c>
      <c r="L40" s="7">
        <f t="shared" si="3"/>
        <v>89</v>
      </c>
      <c r="M40" s="7">
        <f t="shared" si="3"/>
        <v>165</v>
      </c>
      <c r="N40" s="7">
        <f t="shared" si="3"/>
        <v>105</v>
      </c>
      <c r="O40" s="7">
        <f t="shared" si="3"/>
        <v>65</v>
      </c>
      <c r="P40" s="7">
        <f t="shared" si="3"/>
        <v>7</v>
      </c>
      <c r="Q40" s="7">
        <f t="shared" si="3"/>
        <v>16</v>
      </c>
      <c r="R40" s="7">
        <f t="shared" si="3"/>
        <v>163</v>
      </c>
      <c r="S40" s="7">
        <f t="shared" si="3"/>
        <v>86</v>
      </c>
      <c r="T40" s="7">
        <f t="shared" si="3"/>
        <v>1918</v>
      </c>
    </row>
    <row r="41" spans="2:20">
      <c r="B41" s="1" t="s">
        <v>68</v>
      </c>
      <c r="C41" s="8">
        <f>C39+C40</f>
        <v>14700</v>
      </c>
      <c r="D41" s="8">
        <f t="shared" ref="D41:T41" si="4">D39+D40</f>
        <v>2285</v>
      </c>
      <c r="E41" s="8">
        <f t="shared" si="4"/>
        <v>2020</v>
      </c>
      <c r="F41" s="8">
        <f t="shared" si="4"/>
        <v>2486</v>
      </c>
      <c r="G41" s="8">
        <f t="shared" si="4"/>
        <v>3456</v>
      </c>
      <c r="H41" s="8">
        <f t="shared" si="4"/>
        <v>1316</v>
      </c>
      <c r="I41" s="8">
        <f t="shared" si="4"/>
        <v>3777</v>
      </c>
      <c r="J41" s="8">
        <f t="shared" si="4"/>
        <v>4803</v>
      </c>
      <c r="K41" s="8">
        <f t="shared" si="4"/>
        <v>11797</v>
      </c>
      <c r="L41" s="8">
        <f t="shared" si="4"/>
        <v>2563</v>
      </c>
      <c r="M41" s="8">
        <f t="shared" si="4"/>
        <v>5577</v>
      </c>
      <c r="N41" s="8">
        <f t="shared" si="4"/>
        <v>8435</v>
      </c>
      <c r="O41" s="8">
        <f t="shared" si="4"/>
        <v>2637</v>
      </c>
      <c r="P41" s="8">
        <f t="shared" si="4"/>
        <v>136</v>
      </c>
      <c r="Q41" s="8">
        <f t="shared" si="4"/>
        <v>707</v>
      </c>
      <c r="R41" s="8">
        <f t="shared" si="4"/>
        <v>8341</v>
      </c>
      <c r="S41" s="8">
        <f t="shared" si="4"/>
        <v>7965</v>
      </c>
      <c r="T41" s="8">
        <f t="shared" si="4"/>
        <v>82925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2820</v>
      </c>
      <c r="D43" s="8">
        <f t="shared" ref="D43:T43" si="5">D5-D41-D37</f>
        <v>490</v>
      </c>
      <c r="E43" s="8">
        <f t="shared" si="5"/>
        <v>367</v>
      </c>
      <c r="F43" s="8">
        <f t="shared" si="5"/>
        <v>340</v>
      </c>
      <c r="G43" s="8">
        <f t="shared" si="5"/>
        <v>458</v>
      </c>
      <c r="H43" s="8">
        <f t="shared" si="5"/>
        <v>268</v>
      </c>
      <c r="I43" s="8">
        <f t="shared" si="5"/>
        <v>755</v>
      </c>
      <c r="J43" s="8">
        <f t="shared" si="5"/>
        <v>838</v>
      </c>
      <c r="K43" s="8">
        <f t="shared" si="5"/>
        <v>3755</v>
      </c>
      <c r="L43" s="8">
        <f t="shared" si="5"/>
        <v>664</v>
      </c>
      <c r="M43" s="8">
        <f t="shared" si="5"/>
        <v>1041</v>
      </c>
      <c r="N43" s="8">
        <f t="shared" si="5"/>
        <v>2057</v>
      </c>
      <c r="O43" s="8">
        <f t="shared" si="5"/>
        <v>489</v>
      </c>
      <c r="P43" s="8">
        <f t="shared" si="5"/>
        <v>336</v>
      </c>
      <c r="Q43" s="8">
        <f t="shared" si="5"/>
        <v>140</v>
      </c>
      <c r="R43" s="8">
        <f t="shared" si="5"/>
        <v>1853</v>
      </c>
      <c r="S43" s="8">
        <f t="shared" si="5"/>
        <v>771</v>
      </c>
      <c r="T43" s="8">
        <f t="shared" si="5"/>
        <v>17442</v>
      </c>
    </row>
    <row r="44" spans="2:20">
      <c r="B44" s="1" t="s">
        <v>69</v>
      </c>
      <c r="C44" s="8">
        <f>C37+C41+C43</f>
        <v>23611</v>
      </c>
      <c r="D44" s="8">
        <f t="shared" ref="D44:T44" si="6">D37+D41+D43</f>
        <v>4168</v>
      </c>
      <c r="E44" s="8">
        <f t="shared" si="6"/>
        <v>3645</v>
      </c>
      <c r="F44" s="8">
        <f t="shared" si="6"/>
        <v>4030</v>
      </c>
      <c r="G44" s="8">
        <f t="shared" si="6"/>
        <v>6326</v>
      </c>
      <c r="H44" s="8">
        <f t="shared" si="6"/>
        <v>2240</v>
      </c>
      <c r="I44" s="8">
        <f t="shared" si="6"/>
        <v>6105</v>
      </c>
      <c r="J44" s="8">
        <f t="shared" si="6"/>
        <v>8059</v>
      </c>
      <c r="K44" s="8">
        <f t="shared" si="6"/>
        <v>25110</v>
      </c>
      <c r="L44" s="8">
        <f t="shared" si="6"/>
        <v>4076</v>
      </c>
      <c r="M44" s="8">
        <f t="shared" si="6"/>
        <v>8982</v>
      </c>
      <c r="N44" s="8">
        <f t="shared" si="6"/>
        <v>20116</v>
      </c>
      <c r="O44" s="8">
        <f t="shared" si="6"/>
        <v>4196</v>
      </c>
      <c r="P44" s="8">
        <f t="shared" si="6"/>
        <v>3401</v>
      </c>
      <c r="Q44" s="8">
        <f t="shared" si="6"/>
        <v>1134</v>
      </c>
      <c r="R44" s="8">
        <f t="shared" si="6"/>
        <v>14297</v>
      </c>
      <c r="S44" s="8">
        <f t="shared" si="6"/>
        <v>8751</v>
      </c>
      <c r="T44" s="8">
        <f t="shared" si="6"/>
        <v>148171</v>
      </c>
    </row>
    <row r="45" spans="2:20">
      <c r="B45" s="1"/>
      <c r="C45" s="8"/>
      <c r="D45" s="8"/>
    </row>
    <row r="46" spans="2:20">
      <c r="B46" s="1" t="s">
        <v>92</v>
      </c>
      <c r="C46" s="7">
        <v>137377</v>
      </c>
      <c r="D46" s="7">
        <v>32584</v>
      </c>
      <c r="E46" s="7">
        <v>20669</v>
      </c>
      <c r="F46" s="7">
        <v>25508</v>
      </c>
      <c r="G46" s="7">
        <v>39556</v>
      </c>
      <c r="H46" s="7">
        <v>11750</v>
      </c>
      <c r="I46" s="7">
        <v>36581</v>
      </c>
      <c r="J46" s="7">
        <v>51851</v>
      </c>
      <c r="K46" s="7">
        <v>193126</v>
      </c>
      <c r="L46" s="7">
        <v>16781</v>
      </c>
      <c r="M46" s="7">
        <v>53710</v>
      </c>
      <c r="N46" s="7">
        <v>192924</v>
      </c>
      <c r="O46" s="7">
        <v>26479</v>
      </c>
      <c r="P46" s="7">
        <v>17481</v>
      </c>
      <c r="Q46" s="7">
        <v>7517</v>
      </c>
      <c r="R46" s="7">
        <v>95247</v>
      </c>
      <c r="S46" s="7">
        <v>62648</v>
      </c>
      <c r="T46" s="7">
        <v>1025634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25782</v>
      </c>
      <c r="D50">
        <v>4889</v>
      </c>
      <c r="E50">
        <v>3861</v>
      </c>
      <c r="F50">
        <v>4345</v>
      </c>
      <c r="G50">
        <v>6748</v>
      </c>
      <c r="H50">
        <v>2394</v>
      </c>
      <c r="I50">
        <v>6859</v>
      </c>
      <c r="J50">
        <v>8688</v>
      </c>
      <c r="K50">
        <v>29254</v>
      </c>
      <c r="L50">
        <v>4241</v>
      </c>
      <c r="M50">
        <v>9594</v>
      </c>
      <c r="N50">
        <v>21930</v>
      </c>
      <c r="O50">
        <v>5047</v>
      </c>
      <c r="P50">
        <v>3655</v>
      </c>
      <c r="Q50">
        <v>1215</v>
      </c>
      <c r="R50">
        <v>16382</v>
      </c>
      <c r="S50">
        <v>9528</v>
      </c>
      <c r="T50">
        <v>164336</v>
      </c>
    </row>
    <row r="51" spans="2:20">
      <c r="B51" t="s">
        <v>71</v>
      </c>
      <c r="C51">
        <v>23361</v>
      </c>
      <c r="D51">
        <v>4299</v>
      </c>
      <c r="E51">
        <v>3398</v>
      </c>
      <c r="F51">
        <v>3977</v>
      </c>
      <c r="G51">
        <v>6101</v>
      </c>
      <c r="H51">
        <v>2073</v>
      </c>
      <c r="I51">
        <v>6174</v>
      </c>
      <c r="J51">
        <v>7604</v>
      </c>
      <c r="K51">
        <v>26492</v>
      </c>
      <c r="L51">
        <v>3771</v>
      </c>
      <c r="M51">
        <v>8430</v>
      </c>
      <c r="N51">
        <v>20958</v>
      </c>
      <c r="O51">
        <v>4491</v>
      </c>
      <c r="P51">
        <v>3359</v>
      </c>
      <c r="Q51">
        <v>1066</v>
      </c>
      <c r="R51">
        <v>15098</v>
      </c>
      <c r="S51">
        <v>8630</v>
      </c>
      <c r="T51">
        <v>149206</v>
      </c>
    </row>
    <row r="52" spans="2:20">
      <c r="B52" t="s">
        <v>25</v>
      </c>
      <c r="C52">
        <v>11949</v>
      </c>
      <c r="D52">
        <v>2255</v>
      </c>
      <c r="E52">
        <v>1757</v>
      </c>
      <c r="F52">
        <v>1473</v>
      </c>
      <c r="G52">
        <v>3040</v>
      </c>
      <c r="H52">
        <v>982</v>
      </c>
      <c r="I52">
        <v>3181</v>
      </c>
      <c r="J52">
        <v>4127</v>
      </c>
      <c r="K52">
        <v>10226</v>
      </c>
      <c r="L52">
        <v>2061</v>
      </c>
      <c r="M52">
        <v>4224</v>
      </c>
      <c r="N52">
        <v>7964</v>
      </c>
      <c r="O52">
        <v>2323</v>
      </c>
      <c r="P52">
        <v>1281</v>
      </c>
      <c r="Q52">
        <v>508</v>
      </c>
      <c r="R52">
        <v>6243</v>
      </c>
      <c r="S52">
        <v>4452</v>
      </c>
      <c r="T52">
        <v>68046</v>
      </c>
    </row>
    <row r="53" spans="2:20">
      <c r="B53" t="s">
        <v>26</v>
      </c>
      <c r="C53">
        <v>3838</v>
      </c>
      <c r="D53">
        <v>828</v>
      </c>
      <c r="E53">
        <v>726</v>
      </c>
      <c r="F53">
        <v>581</v>
      </c>
      <c r="G53">
        <v>992</v>
      </c>
      <c r="H53">
        <v>439</v>
      </c>
      <c r="I53">
        <v>1011</v>
      </c>
      <c r="J53">
        <v>1333</v>
      </c>
      <c r="K53">
        <v>4735</v>
      </c>
      <c r="L53">
        <v>660</v>
      </c>
      <c r="M53">
        <v>1693</v>
      </c>
      <c r="N53">
        <v>3347</v>
      </c>
      <c r="O53">
        <v>758</v>
      </c>
      <c r="P53">
        <v>428</v>
      </c>
      <c r="Q53">
        <v>246</v>
      </c>
      <c r="R53">
        <v>2707</v>
      </c>
      <c r="S53">
        <v>1560</v>
      </c>
      <c r="T53">
        <v>25882</v>
      </c>
    </row>
    <row r="54" spans="2:20">
      <c r="B54" t="s">
        <v>44</v>
      </c>
      <c r="C54">
        <v>35</v>
      </c>
      <c r="D54">
        <v>9</v>
      </c>
      <c r="E54">
        <v>7</v>
      </c>
      <c r="F54">
        <v>5</v>
      </c>
      <c r="G54">
        <v>4</v>
      </c>
      <c r="H54">
        <v>5</v>
      </c>
      <c r="I54">
        <v>13</v>
      </c>
      <c r="J54">
        <v>13</v>
      </c>
      <c r="K54">
        <v>40</v>
      </c>
      <c r="L54">
        <v>2</v>
      </c>
      <c r="M54">
        <v>10</v>
      </c>
      <c r="N54">
        <v>35</v>
      </c>
      <c r="O54">
        <v>5</v>
      </c>
      <c r="P54">
        <v>1</v>
      </c>
      <c r="Q54">
        <v>4</v>
      </c>
      <c r="R54">
        <v>14</v>
      </c>
      <c r="S54">
        <v>12</v>
      </c>
      <c r="T54">
        <v>214</v>
      </c>
    </row>
    <row r="55" spans="2:20">
      <c r="B55" t="s">
        <v>72</v>
      </c>
      <c r="C55">
        <v>83</v>
      </c>
      <c r="D55">
        <v>10</v>
      </c>
      <c r="E55">
        <v>1</v>
      </c>
      <c r="F55">
        <v>7</v>
      </c>
      <c r="G55">
        <v>25</v>
      </c>
      <c r="H55">
        <v>8</v>
      </c>
      <c r="I55">
        <v>137</v>
      </c>
      <c r="J55">
        <v>14</v>
      </c>
      <c r="K55">
        <v>450</v>
      </c>
      <c r="L55">
        <v>74</v>
      </c>
      <c r="M55">
        <v>22</v>
      </c>
      <c r="N55">
        <v>916</v>
      </c>
      <c r="O55">
        <v>26</v>
      </c>
      <c r="P55">
        <v>18</v>
      </c>
      <c r="Q55">
        <v>9</v>
      </c>
      <c r="R55">
        <v>14</v>
      </c>
      <c r="S55">
        <v>31</v>
      </c>
      <c r="T55">
        <v>1845</v>
      </c>
    </row>
    <row r="56" spans="2:20">
      <c r="B56" t="s">
        <v>45</v>
      </c>
      <c r="C56">
        <v>42</v>
      </c>
      <c r="D56">
        <v>80</v>
      </c>
      <c r="E56">
        <v>20</v>
      </c>
      <c r="F56">
        <v>4</v>
      </c>
      <c r="G56">
        <v>34</v>
      </c>
      <c r="H56">
        <v>19</v>
      </c>
      <c r="I56">
        <v>57</v>
      </c>
      <c r="J56">
        <v>72</v>
      </c>
      <c r="K56">
        <v>76</v>
      </c>
      <c r="L56">
        <v>47</v>
      </c>
      <c r="M56">
        <v>67</v>
      </c>
      <c r="N56">
        <v>75</v>
      </c>
      <c r="O56">
        <v>21</v>
      </c>
      <c r="P56">
        <v>30</v>
      </c>
      <c r="Q56">
        <v>10</v>
      </c>
      <c r="R56">
        <v>107</v>
      </c>
      <c r="S56">
        <v>117</v>
      </c>
      <c r="T56">
        <v>878</v>
      </c>
    </row>
    <row r="57" spans="2:20">
      <c r="B57" t="s">
        <v>73</v>
      </c>
      <c r="C57">
        <v>916</v>
      </c>
      <c r="D57">
        <v>232</v>
      </c>
      <c r="E57">
        <v>113</v>
      </c>
      <c r="F57">
        <v>250</v>
      </c>
      <c r="G57">
        <v>180</v>
      </c>
      <c r="H57">
        <v>104</v>
      </c>
      <c r="I57">
        <v>467</v>
      </c>
      <c r="J57">
        <v>351</v>
      </c>
      <c r="K57">
        <v>2210</v>
      </c>
      <c r="L57">
        <v>91</v>
      </c>
      <c r="M57">
        <v>350</v>
      </c>
      <c r="N57">
        <v>928</v>
      </c>
      <c r="O57">
        <v>266</v>
      </c>
      <c r="P57">
        <v>129</v>
      </c>
      <c r="Q57">
        <v>26</v>
      </c>
      <c r="R57">
        <v>1115</v>
      </c>
      <c r="S57">
        <v>240</v>
      </c>
      <c r="T57">
        <v>7968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10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2</v>
      </c>
      <c r="S59">
        <v>0</v>
      </c>
      <c r="T59">
        <v>15</v>
      </c>
    </row>
    <row r="60" spans="2:20">
      <c r="B60" t="s">
        <v>75</v>
      </c>
      <c r="C60">
        <v>521</v>
      </c>
      <c r="D60">
        <v>102</v>
      </c>
      <c r="E60">
        <v>131</v>
      </c>
      <c r="F60">
        <v>19</v>
      </c>
      <c r="G60">
        <v>128</v>
      </c>
      <c r="H60">
        <v>73</v>
      </c>
      <c r="I60">
        <v>126</v>
      </c>
      <c r="J60">
        <v>114</v>
      </c>
      <c r="K60">
        <v>704</v>
      </c>
      <c r="L60">
        <v>60</v>
      </c>
      <c r="M60">
        <v>154</v>
      </c>
      <c r="N60">
        <v>366</v>
      </c>
      <c r="O60">
        <v>76</v>
      </c>
      <c r="P60">
        <v>179</v>
      </c>
      <c r="Q60">
        <v>26</v>
      </c>
      <c r="R60">
        <v>155</v>
      </c>
      <c r="S60">
        <v>504</v>
      </c>
      <c r="T60">
        <v>3438</v>
      </c>
    </row>
    <row r="61" spans="2:20">
      <c r="B61" t="s">
        <v>76</v>
      </c>
      <c r="C61">
        <v>4367</v>
      </c>
      <c r="D61">
        <v>619</v>
      </c>
      <c r="E61">
        <v>508</v>
      </c>
      <c r="F61">
        <v>457</v>
      </c>
      <c r="G61">
        <v>878</v>
      </c>
      <c r="H61">
        <v>338</v>
      </c>
      <c r="I61">
        <v>951</v>
      </c>
      <c r="J61">
        <v>1257</v>
      </c>
      <c r="K61">
        <v>5347</v>
      </c>
      <c r="L61">
        <v>521</v>
      </c>
      <c r="M61">
        <v>1443</v>
      </c>
      <c r="N61">
        <v>3361</v>
      </c>
      <c r="O61">
        <v>744</v>
      </c>
      <c r="P61">
        <v>413</v>
      </c>
      <c r="Q61">
        <v>185</v>
      </c>
      <c r="R61">
        <v>3051</v>
      </c>
      <c r="S61">
        <v>1444</v>
      </c>
      <c r="T61">
        <v>25884</v>
      </c>
    </row>
    <row r="62" spans="2:20">
      <c r="B62" t="s">
        <v>77</v>
      </c>
      <c r="C62">
        <v>9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21</v>
      </c>
      <c r="L62">
        <v>1</v>
      </c>
      <c r="M62">
        <v>7</v>
      </c>
      <c r="N62">
        <v>9</v>
      </c>
      <c r="O62">
        <v>1</v>
      </c>
      <c r="P62">
        <v>3</v>
      </c>
      <c r="Q62">
        <v>0</v>
      </c>
      <c r="R62">
        <v>1</v>
      </c>
      <c r="S62">
        <v>6</v>
      </c>
      <c r="T62">
        <v>71</v>
      </c>
    </row>
    <row r="63" spans="2:20">
      <c r="B63" t="s">
        <v>54</v>
      </c>
      <c r="C63">
        <v>1267</v>
      </c>
      <c r="D63">
        <v>118</v>
      </c>
      <c r="E63">
        <v>97</v>
      </c>
      <c r="F63">
        <v>1122</v>
      </c>
      <c r="G63">
        <v>783</v>
      </c>
      <c r="H63">
        <v>91</v>
      </c>
      <c r="I63">
        <v>189</v>
      </c>
      <c r="J63">
        <v>255</v>
      </c>
      <c r="K63">
        <v>2199</v>
      </c>
      <c r="L63">
        <v>219</v>
      </c>
      <c r="M63">
        <v>358</v>
      </c>
      <c r="N63">
        <v>3848</v>
      </c>
      <c r="O63">
        <v>240</v>
      </c>
      <c r="P63">
        <v>838</v>
      </c>
      <c r="Q63">
        <v>37</v>
      </c>
      <c r="R63">
        <v>1632</v>
      </c>
      <c r="S63">
        <v>92</v>
      </c>
      <c r="T63">
        <v>13309</v>
      </c>
    </row>
    <row r="64" spans="2:20">
      <c r="B64" t="s">
        <v>55</v>
      </c>
      <c r="C64">
        <v>1</v>
      </c>
      <c r="D64">
        <v>0</v>
      </c>
      <c r="E64">
        <v>1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1</v>
      </c>
      <c r="M64">
        <v>2</v>
      </c>
      <c r="N64">
        <v>0</v>
      </c>
      <c r="O64">
        <v>0</v>
      </c>
      <c r="P64">
        <v>5</v>
      </c>
      <c r="Q64">
        <v>0</v>
      </c>
      <c r="R64">
        <v>0</v>
      </c>
      <c r="S64">
        <v>0</v>
      </c>
      <c r="T64">
        <v>11</v>
      </c>
    </row>
    <row r="65" spans="2:20">
      <c r="B65" t="s">
        <v>57</v>
      </c>
      <c r="C65">
        <v>332</v>
      </c>
      <c r="D65">
        <v>43</v>
      </c>
      <c r="E65">
        <v>35</v>
      </c>
      <c r="F65">
        <v>58</v>
      </c>
      <c r="G65">
        <v>34</v>
      </c>
      <c r="H65">
        <v>14</v>
      </c>
      <c r="I65">
        <v>39</v>
      </c>
      <c r="J65">
        <v>65</v>
      </c>
      <c r="K65">
        <v>474</v>
      </c>
      <c r="L65">
        <v>33</v>
      </c>
      <c r="M65">
        <v>99</v>
      </c>
      <c r="N65">
        <v>109</v>
      </c>
      <c r="O65">
        <v>31</v>
      </c>
      <c r="P65">
        <v>34</v>
      </c>
      <c r="Q65">
        <v>15</v>
      </c>
      <c r="R65">
        <v>57</v>
      </c>
      <c r="S65">
        <v>172</v>
      </c>
      <c r="T65">
        <v>1644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2421</v>
      </c>
      <c r="D68">
        <v>590</v>
      </c>
      <c r="E68">
        <v>463</v>
      </c>
      <c r="F68">
        <v>368</v>
      </c>
      <c r="G68">
        <v>647</v>
      </c>
      <c r="H68">
        <v>321</v>
      </c>
      <c r="I68">
        <v>685</v>
      </c>
      <c r="J68">
        <v>1084</v>
      </c>
      <c r="K68">
        <v>2762</v>
      </c>
      <c r="L68">
        <v>470</v>
      </c>
      <c r="M68">
        <v>1164</v>
      </c>
      <c r="N68">
        <v>972</v>
      </c>
      <c r="O68">
        <v>556</v>
      </c>
      <c r="P68">
        <v>296</v>
      </c>
      <c r="Q68">
        <v>149</v>
      </c>
      <c r="R68">
        <v>1284</v>
      </c>
      <c r="S68">
        <v>898</v>
      </c>
      <c r="T68">
        <v>15130</v>
      </c>
    </row>
    <row r="69" spans="2:20">
      <c r="B69" t="s">
        <v>81</v>
      </c>
      <c r="C69">
        <v>1734</v>
      </c>
      <c r="D69">
        <v>324</v>
      </c>
      <c r="E69">
        <v>306</v>
      </c>
      <c r="F69">
        <v>175</v>
      </c>
      <c r="G69">
        <v>441</v>
      </c>
      <c r="H69">
        <v>221</v>
      </c>
      <c r="I69">
        <v>308</v>
      </c>
      <c r="J69">
        <v>630</v>
      </c>
      <c r="K69">
        <v>2144</v>
      </c>
      <c r="L69">
        <v>281</v>
      </c>
      <c r="M69">
        <v>789</v>
      </c>
      <c r="N69">
        <v>882</v>
      </c>
      <c r="O69">
        <v>285</v>
      </c>
      <c r="P69">
        <v>129</v>
      </c>
      <c r="Q69">
        <v>93</v>
      </c>
      <c r="R69">
        <v>1069</v>
      </c>
      <c r="S69">
        <v>652</v>
      </c>
      <c r="T69">
        <v>10463</v>
      </c>
    </row>
    <row r="70" spans="2:20">
      <c r="B70" t="s">
        <v>82</v>
      </c>
      <c r="C70">
        <v>-11</v>
      </c>
      <c r="D70">
        <v>9</v>
      </c>
      <c r="E70">
        <v>0</v>
      </c>
      <c r="F70">
        <v>3</v>
      </c>
      <c r="G70">
        <v>0</v>
      </c>
      <c r="H70">
        <v>4</v>
      </c>
      <c r="I70">
        <v>1</v>
      </c>
      <c r="J70">
        <v>-9</v>
      </c>
      <c r="K70">
        <v>-11</v>
      </c>
      <c r="L70">
        <v>4</v>
      </c>
      <c r="M70">
        <v>0</v>
      </c>
      <c r="N70">
        <v>-3</v>
      </c>
      <c r="O70">
        <v>0</v>
      </c>
      <c r="P70">
        <v>0</v>
      </c>
      <c r="Q70">
        <v>-1</v>
      </c>
      <c r="R70">
        <v>-14</v>
      </c>
      <c r="S70">
        <v>2</v>
      </c>
      <c r="T70">
        <v>-26</v>
      </c>
    </row>
    <row r="71" spans="2:20">
      <c r="B71" t="s">
        <v>83</v>
      </c>
      <c r="C71">
        <v>5</v>
      </c>
      <c r="D71">
        <v>3</v>
      </c>
      <c r="E71">
        <v>13</v>
      </c>
      <c r="F71">
        <v>9</v>
      </c>
      <c r="G71">
        <v>6</v>
      </c>
      <c r="H71">
        <v>1</v>
      </c>
      <c r="I71">
        <v>-11</v>
      </c>
      <c r="J71">
        <v>1</v>
      </c>
      <c r="K71">
        <v>13</v>
      </c>
      <c r="L71">
        <v>1</v>
      </c>
      <c r="M71">
        <v>0</v>
      </c>
      <c r="N71">
        <v>45</v>
      </c>
      <c r="O71">
        <v>5</v>
      </c>
      <c r="P71">
        <v>3</v>
      </c>
      <c r="Q71">
        <v>0</v>
      </c>
      <c r="R71">
        <v>10</v>
      </c>
      <c r="S71">
        <v>1</v>
      </c>
      <c r="T71">
        <v>105</v>
      </c>
    </row>
    <row r="72" spans="2:20">
      <c r="B72" t="s">
        <v>60</v>
      </c>
      <c r="C72">
        <v>235</v>
      </c>
      <c r="D72">
        <v>68</v>
      </c>
      <c r="E72">
        <v>34</v>
      </c>
      <c r="F72">
        <v>135</v>
      </c>
      <c r="G72">
        <v>172</v>
      </c>
      <c r="H72">
        <v>12</v>
      </c>
      <c r="I72">
        <v>41</v>
      </c>
      <c r="J72">
        <v>166</v>
      </c>
      <c r="K72">
        <v>169</v>
      </c>
      <c r="L72">
        <v>70</v>
      </c>
      <c r="M72">
        <v>92</v>
      </c>
      <c r="N72">
        <v>20</v>
      </c>
      <c r="O72">
        <v>26</v>
      </c>
      <c r="P72">
        <v>35</v>
      </c>
      <c r="Q72">
        <v>21</v>
      </c>
      <c r="R72">
        <v>85</v>
      </c>
      <c r="S72">
        <v>30</v>
      </c>
      <c r="T72">
        <v>1411</v>
      </c>
    </row>
    <row r="73" spans="2:20">
      <c r="B73" t="s">
        <v>61</v>
      </c>
      <c r="C73">
        <v>368</v>
      </c>
      <c r="D73">
        <v>128</v>
      </c>
      <c r="E73">
        <v>85</v>
      </c>
      <c r="F73">
        <v>46</v>
      </c>
      <c r="G73">
        <v>27</v>
      </c>
      <c r="H73">
        <v>66</v>
      </c>
      <c r="I73">
        <v>146</v>
      </c>
      <c r="J73">
        <v>291</v>
      </c>
      <c r="K73">
        <v>385</v>
      </c>
      <c r="L73">
        <v>106</v>
      </c>
      <c r="M73">
        <v>212</v>
      </c>
      <c r="N73">
        <v>28</v>
      </c>
      <c r="O73">
        <v>56</v>
      </c>
      <c r="P73">
        <v>115</v>
      </c>
      <c r="Q73">
        <v>16</v>
      </c>
      <c r="R73">
        <v>127</v>
      </c>
      <c r="S73">
        <v>151</v>
      </c>
      <c r="T73">
        <v>2353</v>
      </c>
    </row>
    <row r="74" spans="2:20">
      <c r="B74" t="s">
        <v>62</v>
      </c>
      <c r="C74">
        <v>90</v>
      </c>
      <c r="D74">
        <v>58</v>
      </c>
      <c r="E74">
        <v>25</v>
      </c>
      <c r="F74">
        <v>0</v>
      </c>
      <c r="G74">
        <v>1</v>
      </c>
      <c r="H74">
        <v>17</v>
      </c>
      <c r="I74">
        <v>200</v>
      </c>
      <c r="J74">
        <v>5</v>
      </c>
      <c r="K74">
        <v>62</v>
      </c>
      <c r="L74">
        <v>8</v>
      </c>
      <c r="M74">
        <v>71</v>
      </c>
      <c r="N74">
        <v>0</v>
      </c>
      <c r="O74">
        <v>184</v>
      </c>
      <c r="P74">
        <v>14</v>
      </c>
      <c r="Q74">
        <v>20</v>
      </c>
      <c r="R74">
        <v>7</v>
      </c>
      <c r="S74">
        <v>62</v>
      </c>
      <c r="T74">
        <v>824</v>
      </c>
    </row>
    <row r="75" spans="2:20">
      <c r="B75" t="s">
        <v>84</v>
      </c>
      <c r="C75">
        <v>-1338</v>
      </c>
      <c r="D75">
        <v>-386</v>
      </c>
      <c r="E75">
        <v>35</v>
      </c>
      <c r="F75">
        <v>-135</v>
      </c>
      <c r="G75">
        <v>-75</v>
      </c>
      <c r="H75">
        <v>35</v>
      </c>
      <c r="I75">
        <v>-520</v>
      </c>
      <c r="J75">
        <v>49</v>
      </c>
      <c r="K75">
        <v>-2054</v>
      </c>
      <c r="L75">
        <v>-142</v>
      </c>
      <c r="M75">
        <v>-106</v>
      </c>
      <c r="N75">
        <v>-1470</v>
      </c>
      <c r="O75">
        <v>-503</v>
      </c>
      <c r="P75">
        <v>8</v>
      </c>
      <c r="Q75">
        <v>26</v>
      </c>
      <c r="R75">
        <v>-1164</v>
      </c>
      <c r="S75">
        <v>-19</v>
      </c>
      <c r="T75">
        <v>-7759</v>
      </c>
    </row>
    <row r="76" spans="2:20">
      <c r="B76" t="s">
        <v>85</v>
      </c>
      <c r="C76">
        <v>-2171</v>
      </c>
      <c r="D76">
        <v>-721</v>
      </c>
      <c r="E76">
        <v>-216</v>
      </c>
      <c r="F76">
        <v>-315</v>
      </c>
      <c r="G76">
        <v>-422</v>
      </c>
      <c r="H76">
        <v>-154</v>
      </c>
      <c r="I76">
        <v>-754</v>
      </c>
      <c r="J76">
        <v>-629</v>
      </c>
      <c r="K76">
        <v>-4144</v>
      </c>
      <c r="L76">
        <v>-165</v>
      </c>
      <c r="M76">
        <v>-612</v>
      </c>
      <c r="N76">
        <v>-1814</v>
      </c>
      <c r="O76">
        <v>-851</v>
      </c>
      <c r="P76">
        <v>-254</v>
      </c>
      <c r="Q76">
        <v>-81</v>
      </c>
      <c r="R76">
        <v>-2085</v>
      </c>
      <c r="S76">
        <v>-777</v>
      </c>
      <c r="T76">
        <v>-16165</v>
      </c>
    </row>
    <row r="77" spans="2:20">
      <c r="B77" t="s">
        <v>86</v>
      </c>
      <c r="C77">
        <v>-1255</v>
      </c>
      <c r="D77">
        <v>-489</v>
      </c>
      <c r="E77">
        <v>-103</v>
      </c>
      <c r="F77">
        <v>-65</v>
      </c>
      <c r="G77">
        <v>-242</v>
      </c>
      <c r="H77">
        <v>-50</v>
      </c>
      <c r="I77">
        <v>-287</v>
      </c>
      <c r="J77">
        <v>-278</v>
      </c>
      <c r="K77">
        <v>-1934</v>
      </c>
      <c r="L77">
        <v>-74</v>
      </c>
      <c r="M77">
        <v>-262</v>
      </c>
      <c r="N77">
        <v>-886</v>
      </c>
      <c r="O77">
        <v>-585</v>
      </c>
      <c r="P77">
        <v>-125</v>
      </c>
      <c r="Q77">
        <v>-55</v>
      </c>
      <c r="R77">
        <v>-970</v>
      </c>
      <c r="S77">
        <v>-537</v>
      </c>
      <c r="T77">
        <v>-8197</v>
      </c>
    </row>
    <row r="79" spans="2:20">
      <c r="B79" t="s">
        <v>95</v>
      </c>
    </row>
    <row r="80" spans="2:20">
      <c r="B80" t="s">
        <v>87</v>
      </c>
      <c r="C80" s="7">
        <f>C63+C72</f>
        <v>1502</v>
      </c>
      <c r="D80" s="7">
        <f t="shared" ref="D80:T80" si="7">D63+D72</f>
        <v>186</v>
      </c>
      <c r="E80" s="7">
        <f t="shared" si="7"/>
        <v>131</v>
      </c>
      <c r="F80" s="7">
        <f t="shared" si="7"/>
        <v>1257</v>
      </c>
      <c r="G80" s="7">
        <f t="shared" si="7"/>
        <v>955</v>
      </c>
      <c r="H80" s="7">
        <f t="shared" si="7"/>
        <v>103</v>
      </c>
      <c r="I80" s="7">
        <f t="shared" si="7"/>
        <v>230</v>
      </c>
      <c r="J80" s="7">
        <f t="shared" si="7"/>
        <v>421</v>
      </c>
      <c r="K80" s="7">
        <f t="shared" si="7"/>
        <v>2368</v>
      </c>
      <c r="L80" s="7">
        <f t="shared" si="7"/>
        <v>289</v>
      </c>
      <c r="M80" s="7">
        <f t="shared" si="7"/>
        <v>450</v>
      </c>
      <c r="N80" s="7">
        <f t="shared" si="7"/>
        <v>3868</v>
      </c>
      <c r="O80" s="7">
        <f t="shared" si="7"/>
        <v>266</v>
      </c>
      <c r="P80" s="7">
        <f t="shared" si="7"/>
        <v>873</v>
      </c>
      <c r="Q80" s="7">
        <f t="shared" si="7"/>
        <v>58</v>
      </c>
      <c r="R80" s="7">
        <f t="shared" si="7"/>
        <v>1717</v>
      </c>
      <c r="S80" s="7">
        <f t="shared" si="7"/>
        <v>122</v>
      </c>
      <c r="T80" s="7">
        <f t="shared" si="7"/>
        <v>14720</v>
      </c>
    </row>
    <row r="81" spans="2:21">
      <c r="B81" t="s">
        <v>88</v>
      </c>
      <c r="C81" s="7">
        <f>C68-C72</f>
        <v>2186</v>
      </c>
      <c r="D81" s="7">
        <f t="shared" ref="D81:T81" si="8">D68-D72</f>
        <v>522</v>
      </c>
      <c r="E81" s="7">
        <f t="shared" si="8"/>
        <v>429</v>
      </c>
      <c r="F81" s="7">
        <f t="shared" si="8"/>
        <v>233</v>
      </c>
      <c r="G81" s="7">
        <f t="shared" si="8"/>
        <v>475</v>
      </c>
      <c r="H81" s="7">
        <f t="shared" si="8"/>
        <v>309</v>
      </c>
      <c r="I81" s="7">
        <f t="shared" si="8"/>
        <v>644</v>
      </c>
      <c r="J81" s="7">
        <f t="shared" si="8"/>
        <v>918</v>
      </c>
      <c r="K81" s="7">
        <f t="shared" si="8"/>
        <v>2593</v>
      </c>
      <c r="L81" s="7">
        <f t="shared" si="8"/>
        <v>400</v>
      </c>
      <c r="M81" s="7">
        <f t="shared" si="8"/>
        <v>1072</v>
      </c>
      <c r="N81" s="7">
        <f t="shared" si="8"/>
        <v>952</v>
      </c>
      <c r="O81" s="7">
        <f t="shared" si="8"/>
        <v>530</v>
      </c>
      <c r="P81" s="7">
        <f t="shared" si="8"/>
        <v>261</v>
      </c>
      <c r="Q81" s="7">
        <f t="shared" si="8"/>
        <v>128</v>
      </c>
      <c r="R81" s="7">
        <f t="shared" si="8"/>
        <v>1199</v>
      </c>
      <c r="S81" s="7">
        <f t="shared" si="8"/>
        <v>868</v>
      </c>
      <c r="T81" s="7">
        <f t="shared" si="8"/>
        <v>13719</v>
      </c>
    </row>
    <row r="82" spans="2:21">
      <c r="B82" t="s">
        <v>25</v>
      </c>
      <c r="C82" s="7">
        <f>C52</f>
        <v>11949</v>
      </c>
      <c r="D82" s="7">
        <f t="shared" ref="D82:T83" si="9">D52</f>
        <v>2255</v>
      </c>
      <c r="E82" s="7">
        <f t="shared" si="9"/>
        <v>1757</v>
      </c>
      <c r="F82" s="7">
        <f t="shared" si="9"/>
        <v>1473</v>
      </c>
      <c r="G82" s="7">
        <f t="shared" si="9"/>
        <v>3040</v>
      </c>
      <c r="H82" s="7">
        <f t="shared" si="9"/>
        <v>982</v>
      </c>
      <c r="I82" s="7">
        <f t="shared" si="9"/>
        <v>3181</v>
      </c>
      <c r="J82" s="7">
        <f t="shared" si="9"/>
        <v>4127</v>
      </c>
      <c r="K82" s="7">
        <f t="shared" si="9"/>
        <v>10226</v>
      </c>
      <c r="L82" s="7">
        <f t="shared" si="9"/>
        <v>2061</v>
      </c>
      <c r="M82" s="7">
        <f t="shared" si="9"/>
        <v>4224</v>
      </c>
      <c r="N82" s="7">
        <f t="shared" si="9"/>
        <v>7964</v>
      </c>
      <c r="O82" s="7">
        <f t="shared" si="9"/>
        <v>2323</v>
      </c>
      <c r="P82" s="7">
        <f t="shared" si="9"/>
        <v>1281</v>
      </c>
      <c r="Q82" s="7">
        <f t="shared" si="9"/>
        <v>508</v>
      </c>
      <c r="R82" s="7">
        <f t="shared" si="9"/>
        <v>6243</v>
      </c>
      <c r="S82" s="7">
        <f t="shared" si="9"/>
        <v>4452</v>
      </c>
      <c r="T82" s="7">
        <f t="shared" si="9"/>
        <v>68046</v>
      </c>
    </row>
    <row r="83" spans="2:21">
      <c r="B83" t="s">
        <v>26</v>
      </c>
      <c r="C83" s="7">
        <f>C53</f>
        <v>3838</v>
      </c>
      <c r="D83" s="7">
        <f t="shared" si="9"/>
        <v>828</v>
      </c>
      <c r="E83" s="7">
        <f t="shared" si="9"/>
        <v>726</v>
      </c>
      <c r="F83" s="7">
        <f t="shared" si="9"/>
        <v>581</v>
      </c>
      <c r="G83" s="7">
        <f t="shared" si="9"/>
        <v>992</v>
      </c>
      <c r="H83" s="7">
        <f t="shared" si="9"/>
        <v>439</v>
      </c>
      <c r="I83" s="7">
        <f t="shared" si="9"/>
        <v>1011</v>
      </c>
      <c r="J83" s="7">
        <f t="shared" si="9"/>
        <v>1333</v>
      </c>
      <c r="K83" s="7">
        <f t="shared" si="9"/>
        <v>4735</v>
      </c>
      <c r="L83" s="7">
        <f t="shared" si="9"/>
        <v>660</v>
      </c>
      <c r="M83" s="7">
        <f t="shared" si="9"/>
        <v>1693</v>
      </c>
      <c r="N83" s="7">
        <f t="shared" si="9"/>
        <v>3347</v>
      </c>
      <c r="O83" s="7">
        <f t="shared" si="9"/>
        <v>758</v>
      </c>
      <c r="P83" s="7">
        <f t="shared" si="9"/>
        <v>428</v>
      </c>
      <c r="Q83" s="7">
        <f t="shared" si="9"/>
        <v>246</v>
      </c>
      <c r="R83" s="7">
        <f t="shared" si="9"/>
        <v>2707</v>
      </c>
      <c r="S83" s="7">
        <f t="shared" si="9"/>
        <v>1560</v>
      </c>
      <c r="T83" s="7">
        <f t="shared" si="9"/>
        <v>25882</v>
      </c>
    </row>
    <row r="84" spans="2:21">
      <c r="B84" t="s">
        <v>22</v>
      </c>
      <c r="C84" s="7">
        <f>C57</f>
        <v>916</v>
      </c>
      <c r="D84" s="7">
        <f t="shared" ref="D84:T84" si="10">D57</f>
        <v>232</v>
      </c>
      <c r="E84" s="7">
        <f t="shared" si="10"/>
        <v>113</v>
      </c>
      <c r="F84" s="7">
        <f t="shared" si="10"/>
        <v>250</v>
      </c>
      <c r="G84" s="7">
        <f t="shared" si="10"/>
        <v>180</v>
      </c>
      <c r="H84" s="7">
        <f t="shared" si="10"/>
        <v>104</v>
      </c>
      <c r="I84" s="7">
        <f t="shared" si="10"/>
        <v>467</v>
      </c>
      <c r="J84" s="7">
        <f t="shared" si="10"/>
        <v>351</v>
      </c>
      <c r="K84" s="7">
        <f t="shared" si="10"/>
        <v>2210</v>
      </c>
      <c r="L84" s="7">
        <f t="shared" si="10"/>
        <v>91</v>
      </c>
      <c r="M84" s="7">
        <f t="shared" si="10"/>
        <v>350</v>
      </c>
      <c r="N84" s="7">
        <f t="shared" si="10"/>
        <v>928</v>
      </c>
      <c r="O84" s="7">
        <f t="shared" si="10"/>
        <v>266</v>
      </c>
      <c r="P84" s="7">
        <f t="shared" si="10"/>
        <v>129</v>
      </c>
      <c r="Q84" s="7">
        <f t="shared" si="10"/>
        <v>26</v>
      </c>
      <c r="R84" s="7">
        <f t="shared" si="10"/>
        <v>1115</v>
      </c>
      <c r="S84" s="7">
        <f t="shared" si="10"/>
        <v>240</v>
      </c>
      <c r="T84" s="7">
        <f t="shared" si="10"/>
        <v>7968</v>
      </c>
    </row>
    <row r="85" spans="2:21">
      <c r="B85" t="s">
        <v>75</v>
      </c>
      <c r="C85" s="7">
        <f>C60</f>
        <v>521</v>
      </c>
      <c r="D85" s="7">
        <f t="shared" ref="D85:T86" si="11">D60</f>
        <v>102</v>
      </c>
      <c r="E85" s="7">
        <f t="shared" si="11"/>
        <v>131</v>
      </c>
      <c r="F85" s="7">
        <f t="shared" si="11"/>
        <v>19</v>
      </c>
      <c r="G85" s="7">
        <f t="shared" si="11"/>
        <v>128</v>
      </c>
      <c r="H85" s="7">
        <f t="shared" si="11"/>
        <v>73</v>
      </c>
      <c r="I85" s="7">
        <f t="shared" si="11"/>
        <v>126</v>
      </c>
      <c r="J85" s="7">
        <f t="shared" si="11"/>
        <v>114</v>
      </c>
      <c r="K85" s="7">
        <f t="shared" si="11"/>
        <v>704</v>
      </c>
      <c r="L85" s="7">
        <f t="shared" si="11"/>
        <v>60</v>
      </c>
      <c r="M85" s="7">
        <f t="shared" si="11"/>
        <v>154</v>
      </c>
      <c r="N85" s="7">
        <f t="shared" si="11"/>
        <v>366</v>
      </c>
      <c r="O85" s="7">
        <f t="shared" si="11"/>
        <v>76</v>
      </c>
      <c r="P85" s="7">
        <f t="shared" si="11"/>
        <v>179</v>
      </c>
      <c r="Q85" s="7">
        <f t="shared" si="11"/>
        <v>26</v>
      </c>
      <c r="R85" s="7">
        <f t="shared" si="11"/>
        <v>155</v>
      </c>
      <c r="S85" s="7">
        <f t="shared" si="11"/>
        <v>504</v>
      </c>
      <c r="T85" s="7">
        <f t="shared" si="11"/>
        <v>3438</v>
      </c>
    </row>
    <row r="86" spans="2:21">
      <c r="B86" t="s">
        <v>76</v>
      </c>
      <c r="C86" s="7">
        <f>C61</f>
        <v>4367</v>
      </c>
      <c r="D86" s="7">
        <f t="shared" si="11"/>
        <v>619</v>
      </c>
      <c r="E86" s="7">
        <f t="shared" si="11"/>
        <v>508</v>
      </c>
      <c r="F86" s="7">
        <f t="shared" si="11"/>
        <v>457</v>
      </c>
      <c r="G86" s="7">
        <f t="shared" si="11"/>
        <v>878</v>
      </c>
      <c r="H86" s="7">
        <f t="shared" si="11"/>
        <v>338</v>
      </c>
      <c r="I86" s="7">
        <f t="shared" si="11"/>
        <v>951</v>
      </c>
      <c r="J86" s="7">
        <f t="shared" si="11"/>
        <v>1257</v>
      </c>
      <c r="K86" s="7">
        <f t="shared" si="11"/>
        <v>5347</v>
      </c>
      <c r="L86" s="7">
        <f t="shared" si="11"/>
        <v>521</v>
      </c>
      <c r="M86" s="7">
        <f t="shared" si="11"/>
        <v>1443</v>
      </c>
      <c r="N86" s="7">
        <f t="shared" si="11"/>
        <v>3361</v>
      </c>
      <c r="O86" s="7">
        <f t="shared" si="11"/>
        <v>744</v>
      </c>
      <c r="P86" s="7">
        <f t="shared" si="11"/>
        <v>413</v>
      </c>
      <c r="Q86" s="7">
        <f t="shared" si="11"/>
        <v>185</v>
      </c>
      <c r="R86" s="7">
        <f t="shared" si="11"/>
        <v>3051</v>
      </c>
      <c r="S86" s="7">
        <f t="shared" si="11"/>
        <v>1444</v>
      </c>
      <c r="T86" s="7">
        <f t="shared" si="11"/>
        <v>25884</v>
      </c>
    </row>
    <row r="87" spans="2:21">
      <c r="B87" t="s">
        <v>23</v>
      </c>
      <c r="C87" s="7">
        <f>C88-SUM(C80:C86)</f>
        <v>503</v>
      </c>
      <c r="D87" s="7">
        <f t="shared" ref="D87:T87" si="12">D88-SUM(D80:D86)</f>
        <v>145</v>
      </c>
      <c r="E87" s="7">
        <f t="shared" si="12"/>
        <v>66</v>
      </c>
      <c r="F87" s="7">
        <f t="shared" si="12"/>
        <v>75</v>
      </c>
      <c r="G87" s="7">
        <f t="shared" si="12"/>
        <v>100</v>
      </c>
      <c r="H87" s="7">
        <f t="shared" si="12"/>
        <v>46</v>
      </c>
      <c r="I87" s="7">
        <f t="shared" si="12"/>
        <v>249</v>
      </c>
      <c r="J87" s="7">
        <f t="shared" si="12"/>
        <v>167</v>
      </c>
      <c r="K87" s="7">
        <f t="shared" si="12"/>
        <v>1071</v>
      </c>
      <c r="L87" s="7">
        <f t="shared" si="12"/>
        <v>159</v>
      </c>
      <c r="M87" s="7">
        <f t="shared" si="12"/>
        <v>208</v>
      </c>
      <c r="N87" s="7">
        <f t="shared" si="12"/>
        <v>1144</v>
      </c>
      <c r="O87" s="7">
        <f t="shared" si="12"/>
        <v>84</v>
      </c>
      <c r="P87" s="7">
        <f t="shared" si="12"/>
        <v>91</v>
      </c>
      <c r="Q87" s="7">
        <f t="shared" si="12"/>
        <v>38</v>
      </c>
      <c r="R87" s="7">
        <f t="shared" si="12"/>
        <v>195</v>
      </c>
      <c r="S87" s="7">
        <f t="shared" si="12"/>
        <v>338</v>
      </c>
      <c r="T87" s="7">
        <f t="shared" si="12"/>
        <v>4679</v>
      </c>
    </row>
    <row r="88" spans="2:21">
      <c r="B88" t="s">
        <v>89</v>
      </c>
      <c r="C88" s="7">
        <f>C50</f>
        <v>25782</v>
      </c>
      <c r="D88" s="7">
        <f t="shared" ref="D88:T88" si="13">D50</f>
        <v>4889</v>
      </c>
      <c r="E88" s="7">
        <f t="shared" si="13"/>
        <v>3861</v>
      </c>
      <c r="F88" s="7">
        <f t="shared" si="13"/>
        <v>4345</v>
      </c>
      <c r="G88" s="7">
        <f t="shared" si="13"/>
        <v>6748</v>
      </c>
      <c r="H88" s="7">
        <f t="shared" si="13"/>
        <v>2394</v>
      </c>
      <c r="I88" s="7">
        <f t="shared" si="13"/>
        <v>6859</v>
      </c>
      <c r="J88" s="7">
        <f t="shared" si="13"/>
        <v>8688</v>
      </c>
      <c r="K88" s="7">
        <f t="shared" si="13"/>
        <v>29254</v>
      </c>
      <c r="L88" s="7">
        <f t="shared" si="13"/>
        <v>4241</v>
      </c>
      <c r="M88" s="7">
        <f t="shared" si="13"/>
        <v>9594</v>
      </c>
      <c r="N88" s="7">
        <f t="shared" si="13"/>
        <v>21930</v>
      </c>
      <c r="O88" s="7">
        <f t="shared" si="13"/>
        <v>5047</v>
      </c>
      <c r="P88" s="7">
        <f t="shared" si="13"/>
        <v>3655</v>
      </c>
      <c r="Q88" s="7">
        <f t="shared" si="13"/>
        <v>1215</v>
      </c>
      <c r="R88" s="7">
        <f t="shared" si="13"/>
        <v>16382</v>
      </c>
      <c r="S88" s="7">
        <f t="shared" si="13"/>
        <v>9528</v>
      </c>
      <c r="T88" s="7">
        <f t="shared" si="13"/>
        <v>164336</v>
      </c>
    </row>
    <row r="89" spans="2:21">
      <c r="B89" s="14" t="s">
        <v>152</v>
      </c>
      <c r="C89" s="7">
        <f>C82+C83+C86</f>
        <v>20154</v>
      </c>
      <c r="D89" s="7">
        <f t="shared" ref="D89:T89" si="14">D82+D83+D86</f>
        <v>3702</v>
      </c>
      <c r="E89" s="7">
        <f t="shared" si="14"/>
        <v>2991</v>
      </c>
      <c r="F89" s="7">
        <f t="shared" si="14"/>
        <v>2511</v>
      </c>
      <c r="G89" s="7">
        <f t="shared" si="14"/>
        <v>4910</v>
      </c>
      <c r="H89" s="7">
        <f t="shared" si="14"/>
        <v>1759</v>
      </c>
      <c r="I89" s="7">
        <f t="shared" si="14"/>
        <v>5143</v>
      </c>
      <c r="J89" s="7">
        <f t="shared" si="14"/>
        <v>6717</v>
      </c>
      <c r="K89" s="7">
        <f t="shared" si="14"/>
        <v>20308</v>
      </c>
      <c r="L89" s="7">
        <f t="shared" si="14"/>
        <v>3242</v>
      </c>
      <c r="M89" s="7">
        <f t="shared" si="14"/>
        <v>7360</v>
      </c>
      <c r="N89" s="7">
        <f t="shared" si="14"/>
        <v>14672</v>
      </c>
      <c r="O89" s="7">
        <f t="shared" si="14"/>
        <v>3825</v>
      </c>
      <c r="P89" s="7">
        <f t="shared" si="14"/>
        <v>2122</v>
      </c>
      <c r="Q89" s="7">
        <f t="shared" si="14"/>
        <v>939</v>
      </c>
      <c r="R89" s="7">
        <f t="shared" si="14"/>
        <v>12001</v>
      </c>
      <c r="S89" s="7">
        <f t="shared" si="14"/>
        <v>7456</v>
      </c>
      <c r="T89" s="7">
        <f t="shared" si="14"/>
        <v>119812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22109</v>
      </c>
      <c r="D92" s="7">
        <f t="shared" ref="D92:T92" si="15">D93+D94+D95</f>
        <v>3982</v>
      </c>
      <c r="E92" s="7">
        <f t="shared" si="15"/>
        <v>3514</v>
      </c>
      <c r="F92" s="7">
        <f t="shared" si="15"/>
        <v>2773</v>
      </c>
      <c r="G92" s="7">
        <f t="shared" si="15"/>
        <v>5371</v>
      </c>
      <c r="H92" s="7">
        <f t="shared" si="15"/>
        <v>2137</v>
      </c>
      <c r="I92" s="7">
        <f t="shared" si="15"/>
        <v>5875</v>
      </c>
      <c r="J92" s="7">
        <f t="shared" si="15"/>
        <v>7638</v>
      </c>
      <c r="K92" s="7">
        <f t="shared" si="15"/>
        <v>22742</v>
      </c>
      <c r="L92" s="7">
        <f t="shared" si="15"/>
        <v>3787</v>
      </c>
      <c r="M92" s="7">
        <f t="shared" si="15"/>
        <v>8532</v>
      </c>
      <c r="N92" s="7">
        <f t="shared" si="15"/>
        <v>16248</v>
      </c>
      <c r="O92" s="7">
        <f t="shared" si="15"/>
        <v>3930</v>
      </c>
      <c r="P92" s="7">
        <f t="shared" si="15"/>
        <v>2528</v>
      </c>
      <c r="Q92" s="7">
        <f t="shared" si="15"/>
        <v>1076</v>
      </c>
      <c r="R92" s="7">
        <f t="shared" si="15"/>
        <v>12580</v>
      </c>
      <c r="S92" s="7">
        <f t="shared" si="15"/>
        <v>8629</v>
      </c>
      <c r="T92" s="7">
        <f t="shared" si="15"/>
        <v>133451</v>
      </c>
      <c r="U92" s="7"/>
    </row>
    <row r="93" spans="2:21">
      <c r="B93" s="3" t="s">
        <v>96</v>
      </c>
      <c r="C93" s="7">
        <f>C37</f>
        <v>6091</v>
      </c>
      <c r="D93" s="7">
        <f t="shared" ref="D93:T93" si="16">D37</f>
        <v>1393</v>
      </c>
      <c r="E93" s="7">
        <f t="shared" si="16"/>
        <v>1258</v>
      </c>
      <c r="F93" s="7">
        <f t="shared" si="16"/>
        <v>1204</v>
      </c>
      <c r="G93" s="7">
        <f t="shared" si="16"/>
        <v>2412</v>
      </c>
      <c r="H93" s="7">
        <f t="shared" si="16"/>
        <v>656</v>
      </c>
      <c r="I93" s="7">
        <f t="shared" si="16"/>
        <v>1573</v>
      </c>
      <c r="J93" s="7">
        <f t="shared" si="16"/>
        <v>2418</v>
      </c>
      <c r="K93" s="7">
        <f t="shared" si="16"/>
        <v>9558</v>
      </c>
      <c r="L93" s="7">
        <f t="shared" si="16"/>
        <v>849</v>
      </c>
      <c r="M93" s="7">
        <f t="shared" si="16"/>
        <v>2364</v>
      </c>
      <c r="N93" s="7">
        <f t="shared" si="16"/>
        <v>9624</v>
      </c>
      <c r="O93" s="7">
        <f t="shared" si="16"/>
        <v>1070</v>
      </c>
      <c r="P93" s="7">
        <f t="shared" si="16"/>
        <v>2929</v>
      </c>
      <c r="Q93" s="7">
        <f t="shared" si="16"/>
        <v>287</v>
      </c>
      <c r="R93" s="7">
        <f t="shared" si="16"/>
        <v>4103</v>
      </c>
      <c r="S93" s="7">
        <f t="shared" si="16"/>
        <v>15</v>
      </c>
      <c r="T93" s="7">
        <f t="shared" si="16"/>
        <v>47804</v>
      </c>
      <c r="U93" s="7"/>
    </row>
    <row r="94" spans="2:21">
      <c r="B94" s="3" t="s">
        <v>93</v>
      </c>
      <c r="C94" s="7">
        <f>C41-C80</f>
        <v>13198</v>
      </c>
      <c r="D94" s="7">
        <f t="shared" ref="D94:T94" si="17">D41-D80</f>
        <v>2099</v>
      </c>
      <c r="E94" s="7">
        <f t="shared" si="17"/>
        <v>1889</v>
      </c>
      <c r="F94" s="7">
        <f t="shared" si="17"/>
        <v>1229</v>
      </c>
      <c r="G94" s="7">
        <f t="shared" si="17"/>
        <v>2501</v>
      </c>
      <c r="H94" s="7">
        <f t="shared" si="17"/>
        <v>1213</v>
      </c>
      <c r="I94" s="7">
        <f t="shared" si="17"/>
        <v>3547</v>
      </c>
      <c r="J94" s="7">
        <f t="shared" si="17"/>
        <v>4382</v>
      </c>
      <c r="K94" s="7">
        <f t="shared" si="17"/>
        <v>9429</v>
      </c>
      <c r="L94" s="7">
        <f t="shared" si="17"/>
        <v>2274</v>
      </c>
      <c r="M94" s="7">
        <f t="shared" si="17"/>
        <v>5127</v>
      </c>
      <c r="N94" s="7">
        <f t="shared" si="17"/>
        <v>4567</v>
      </c>
      <c r="O94" s="7">
        <f t="shared" si="17"/>
        <v>2371</v>
      </c>
      <c r="P94" s="7">
        <f t="shared" si="17"/>
        <v>-737</v>
      </c>
      <c r="Q94" s="7">
        <f t="shared" si="17"/>
        <v>649</v>
      </c>
      <c r="R94" s="7">
        <f t="shared" si="17"/>
        <v>6624</v>
      </c>
      <c r="S94" s="7">
        <f t="shared" si="17"/>
        <v>7843</v>
      </c>
      <c r="T94" s="7">
        <f t="shared" si="17"/>
        <v>68205</v>
      </c>
      <c r="U94" s="7"/>
    </row>
    <row r="95" spans="2:21">
      <c r="B95" s="3" t="s">
        <v>19</v>
      </c>
      <c r="C95" s="7">
        <f>C43</f>
        <v>2820</v>
      </c>
      <c r="D95" s="7">
        <f t="shared" ref="D95:T95" si="18">D43</f>
        <v>490</v>
      </c>
      <c r="E95" s="7">
        <f t="shared" si="18"/>
        <v>367</v>
      </c>
      <c r="F95" s="7">
        <f t="shared" si="18"/>
        <v>340</v>
      </c>
      <c r="G95" s="7">
        <f t="shared" si="18"/>
        <v>458</v>
      </c>
      <c r="H95" s="7">
        <f t="shared" si="18"/>
        <v>268</v>
      </c>
      <c r="I95" s="7">
        <f t="shared" si="18"/>
        <v>755</v>
      </c>
      <c r="J95" s="7">
        <f t="shared" si="18"/>
        <v>838</v>
      </c>
      <c r="K95" s="7">
        <f t="shared" si="18"/>
        <v>3755</v>
      </c>
      <c r="L95" s="7">
        <f t="shared" si="18"/>
        <v>664</v>
      </c>
      <c r="M95" s="7">
        <f t="shared" si="18"/>
        <v>1041</v>
      </c>
      <c r="N95" s="7">
        <f t="shared" si="18"/>
        <v>2057</v>
      </c>
      <c r="O95" s="7">
        <f t="shared" si="18"/>
        <v>489</v>
      </c>
      <c r="P95" s="7">
        <f t="shared" si="18"/>
        <v>336</v>
      </c>
      <c r="Q95" s="7">
        <f t="shared" si="18"/>
        <v>140</v>
      </c>
      <c r="R95" s="7">
        <f t="shared" si="18"/>
        <v>1853</v>
      </c>
      <c r="S95" s="7">
        <f t="shared" si="18"/>
        <v>771</v>
      </c>
      <c r="T95" s="7">
        <f t="shared" si="18"/>
        <v>17442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24280</v>
      </c>
      <c r="D98" s="7">
        <f t="shared" ref="D98:S98" si="19">SUM(D99:D101)</f>
        <v>4703</v>
      </c>
      <c r="E98" s="7">
        <f t="shared" si="19"/>
        <v>3730</v>
      </c>
      <c r="F98" s="7">
        <f t="shared" si="19"/>
        <v>3088</v>
      </c>
      <c r="G98" s="7">
        <f t="shared" si="19"/>
        <v>5793</v>
      </c>
      <c r="H98" s="7">
        <f t="shared" si="19"/>
        <v>2291</v>
      </c>
      <c r="I98" s="7">
        <f t="shared" si="19"/>
        <v>6629</v>
      </c>
      <c r="J98" s="7">
        <f t="shared" si="19"/>
        <v>8267</v>
      </c>
      <c r="K98" s="7">
        <f t="shared" si="19"/>
        <v>26886</v>
      </c>
      <c r="L98" s="7">
        <f t="shared" si="19"/>
        <v>3952</v>
      </c>
      <c r="M98" s="7">
        <f t="shared" si="19"/>
        <v>9144</v>
      </c>
      <c r="N98" s="7">
        <f t="shared" si="19"/>
        <v>18062</v>
      </c>
      <c r="O98" s="7">
        <f t="shared" si="19"/>
        <v>4781</v>
      </c>
      <c r="P98" s="7">
        <f t="shared" si="19"/>
        <v>2782</v>
      </c>
      <c r="Q98" s="7">
        <f t="shared" si="19"/>
        <v>1157</v>
      </c>
      <c r="R98" s="7">
        <f t="shared" si="19"/>
        <v>14665</v>
      </c>
      <c r="S98" s="7">
        <f t="shared" si="19"/>
        <v>9406</v>
      </c>
      <c r="T98" s="7">
        <f>SUM(T99:T101)</f>
        <v>149616</v>
      </c>
    </row>
    <row r="99" spans="2:20">
      <c r="B99" s="3" t="s">
        <v>21</v>
      </c>
      <c r="C99" s="7">
        <f>C81</f>
        <v>2186</v>
      </c>
      <c r="D99" s="7">
        <f t="shared" ref="D99:T99" si="20">D81</f>
        <v>522</v>
      </c>
      <c r="E99" s="7">
        <f t="shared" si="20"/>
        <v>429</v>
      </c>
      <c r="F99" s="7">
        <f t="shared" si="20"/>
        <v>233</v>
      </c>
      <c r="G99" s="7">
        <f t="shared" si="20"/>
        <v>475</v>
      </c>
      <c r="H99" s="7">
        <f t="shared" si="20"/>
        <v>309</v>
      </c>
      <c r="I99" s="7">
        <f t="shared" si="20"/>
        <v>644</v>
      </c>
      <c r="J99" s="7">
        <f t="shared" si="20"/>
        <v>918</v>
      </c>
      <c r="K99" s="7">
        <f t="shared" si="20"/>
        <v>2593</v>
      </c>
      <c r="L99" s="7">
        <f t="shared" si="20"/>
        <v>400</v>
      </c>
      <c r="M99" s="7">
        <f t="shared" si="20"/>
        <v>1072</v>
      </c>
      <c r="N99" s="7">
        <f t="shared" si="20"/>
        <v>952</v>
      </c>
      <c r="O99" s="7">
        <f t="shared" si="20"/>
        <v>530</v>
      </c>
      <c r="P99" s="7">
        <f t="shared" si="20"/>
        <v>261</v>
      </c>
      <c r="Q99" s="7">
        <f t="shared" si="20"/>
        <v>128</v>
      </c>
      <c r="R99" s="7">
        <f t="shared" si="20"/>
        <v>1199</v>
      </c>
      <c r="S99" s="7">
        <f t="shared" si="20"/>
        <v>868</v>
      </c>
      <c r="T99" s="7">
        <f t="shared" si="20"/>
        <v>13719</v>
      </c>
    </row>
    <row r="100" spans="2:20">
      <c r="B100" s="3" t="s">
        <v>22</v>
      </c>
      <c r="C100" s="7">
        <f>C84</f>
        <v>916</v>
      </c>
      <c r="D100" s="7">
        <f t="shared" ref="D100:T100" si="21">D84</f>
        <v>232</v>
      </c>
      <c r="E100" s="7">
        <f t="shared" si="21"/>
        <v>113</v>
      </c>
      <c r="F100" s="7">
        <f t="shared" si="21"/>
        <v>250</v>
      </c>
      <c r="G100" s="7">
        <f t="shared" si="21"/>
        <v>180</v>
      </c>
      <c r="H100" s="7">
        <f t="shared" si="21"/>
        <v>104</v>
      </c>
      <c r="I100" s="7">
        <f t="shared" si="21"/>
        <v>467</v>
      </c>
      <c r="J100" s="7">
        <f t="shared" si="21"/>
        <v>351</v>
      </c>
      <c r="K100" s="7">
        <f t="shared" si="21"/>
        <v>2210</v>
      </c>
      <c r="L100" s="7">
        <f t="shared" si="21"/>
        <v>91</v>
      </c>
      <c r="M100" s="7">
        <f t="shared" si="21"/>
        <v>350</v>
      </c>
      <c r="N100" s="7">
        <f t="shared" si="21"/>
        <v>928</v>
      </c>
      <c r="O100" s="7">
        <f t="shared" si="21"/>
        <v>266</v>
      </c>
      <c r="P100" s="7">
        <f t="shared" si="21"/>
        <v>129</v>
      </c>
      <c r="Q100" s="7">
        <f t="shared" si="21"/>
        <v>26</v>
      </c>
      <c r="R100" s="7">
        <f t="shared" si="21"/>
        <v>1115</v>
      </c>
      <c r="S100" s="7">
        <f t="shared" si="21"/>
        <v>240</v>
      </c>
      <c r="T100" s="7">
        <f t="shared" si="21"/>
        <v>7968</v>
      </c>
    </row>
    <row r="101" spans="2:20">
      <c r="B101" s="3" t="s">
        <v>97</v>
      </c>
      <c r="C101" s="7">
        <f>C82+C83+C85+C86+C87</f>
        <v>21178</v>
      </c>
      <c r="D101" s="7">
        <f t="shared" ref="D101:T101" si="22">D82+D83+D85+D86+D87</f>
        <v>3949</v>
      </c>
      <c r="E101" s="7">
        <f t="shared" si="22"/>
        <v>3188</v>
      </c>
      <c r="F101" s="7">
        <f t="shared" si="22"/>
        <v>2605</v>
      </c>
      <c r="G101" s="7">
        <f t="shared" si="22"/>
        <v>5138</v>
      </c>
      <c r="H101" s="7">
        <f t="shared" si="22"/>
        <v>1878</v>
      </c>
      <c r="I101" s="7">
        <f t="shared" si="22"/>
        <v>5518</v>
      </c>
      <c r="J101" s="7">
        <f t="shared" si="22"/>
        <v>6998</v>
      </c>
      <c r="K101" s="7">
        <f t="shared" si="22"/>
        <v>22083</v>
      </c>
      <c r="L101" s="7">
        <f t="shared" si="22"/>
        <v>3461</v>
      </c>
      <c r="M101" s="7">
        <f t="shared" si="22"/>
        <v>7722</v>
      </c>
      <c r="N101" s="7">
        <f t="shared" si="22"/>
        <v>16182</v>
      </c>
      <c r="O101" s="7">
        <f t="shared" si="22"/>
        <v>3985</v>
      </c>
      <c r="P101" s="7">
        <f t="shared" si="22"/>
        <v>2392</v>
      </c>
      <c r="Q101" s="7">
        <f t="shared" si="22"/>
        <v>1003</v>
      </c>
      <c r="R101" s="7">
        <f t="shared" si="22"/>
        <v>12351</v>
      </c>
      <c r="S101" s="7">
        <f t="shared" si="22"/>
        <v>8298</v>
      </c>
      <c r="T101" s="7">
        <f t="shared" si="22"/>
        <v>127929</v>
      </c>
    </row>
    <row r="102" spans="2:20">
      <c r="B102" s="3" t="s">
        <v>24</v>
      </c>
    </row>
    <row r="103" spans="2:20">
      <c r="B103" t="s">
        <v>25</v>
      </c>
      <c r="C103" s="7">
        <f>C82</f>
        <v>11949</v>
      </c>
      <c r="D103" s="7">
        <f t="shared" ref="D103:T104" si="23">D82</f>
        <v>2255</v>
      </c>
      <c r="E103" s="7">
        <f t="shared" si="23"/>
        <v>1757</v>
      </c>
      <c r="F103" s="7">
        <f t="shared" si="23"/>
        <v>1473</v>
      </c>
      <c r="G103" s="7">
        <f t="shared" si="23"/>
        <v>3040</v>
      </c>
      <c r="H103" s="7">
        <f t="shared" si="23"/>
        <v>982</v>
      </c>
      <c r="I103" s="7">
        <f t="shared" si="23"/>
        <v>3181</v>
      </c>
      <c r="J103" s="7">
        <f t="shared" si="23"/>
        <v>4127</v>
      </c>
      <c r="K103" s="7">
        <f t="shared" si="23"/>
        <v>10226</v>
      </c>
      <c r="L103" s="7">
        <f t="shared" si="23"/>
        <v>2061</v>
      </c>
      <c r="M103" s="7">
        <f t="shared" si="23"/>
        <v>4224</v>
      </c>
      <c r="N103" s="7">
        <f t="shared" si="23"/>
        <v>7964</v>
      </c>
      <c r="O103" s="7">
        <f t="shared" si="23"/>
        <v>2323</v>
      </c>
      <c r="P103" s="7">
        <f t="shared" si="23"/>
        <v>1281</v>
      </c>
      <c r="Q103" s="7">
        <f t="shared" si="23"/>
        <v>508</v>
      </c>
      <c r="R103" s="7">
        <f t="shared" si="23"/>
        <v>6243</v>
      </c>
      <c r="S103" s="7">
        <f t="shared" si="23"/>
        <v>4452</v>
      </c>
      <c r="T103" s="7">
        <f t="shared" si="23"/>
        <v>68046</v>
      </c>
    </row>
    <row r="104" spans="2:20">
      <c r="B104" t="s">
        <v>26</v>
      </c>
      <c r="C104" s="7">
        <f>C83</f>
        <v>3838</v>
      </c>
      <c r="D104" s="7">
        <f t="shared" si="23"/>
        <v>828</v>
      </c>
      <c r="E104" s="7">
        <f t="shared" si="23"/>
        <v>726</v>
      </c>
      <c r="F104" s="7">
        <f t="shared" si="23"/>
        <v>581</v>
      </c>
      <c r="G104" s="7">
        <f t="shared" si="23"/>
        <v>992</v>
      </c>
      <c r="H104" s="7">
        <f t="shared" si="23"/>
        <v>439</v>
      </c>
      <c r="I104" s="7">
        <f t="shared" si="23"/>
        <v>1011</v>
      </c>
      <c r="J104" s="7">
        <f t="shared" si="23"/>
        <v>1333</v>
      </c>
      <c r="K104" s="7">
        <f t="shared" si="23"/>
        <v>4735</v>
      </c>
      <c r="L104" s="7">
        <f t="shared" si="23"/>
        <v>660</v>
      </c>
      <c r="M104" s="7">
        <f t="shared" si="23"/>
        <v>1693</v>
      </c>
      <c r="N104" s="7">
        <f t="shared" si="23"/>
        <v>3347</v>
      </c>
      <c r="O104" s="7">
        <f t="shared" si="23"/>
        <v>758</v>
      </c>
      <c r="P104" s="7">
        <f t="shared" si="23"/>
        <v>428</v>
      </c>
      <c r="Q104" s="7">
        <f t="shared" si="23"/>
        <v>246</v>
      </c>
      <c r="R104" s="7">
        <f t="shared" si="23"/>
        <v>2707</v>
      </c>
      <c r="S104" s="7">
        <f t="shared" si="23"/>
        <v>1560</v>
      </c>
      <c r="T104" s="7">
        <f t="shared" si="23"/>
        <v>25882</v>
      </c>
    </row>
    <row r="105" spans="2:20">
      <c r="B105" s="3" t="s">
        <v>27</v>
      </c>
      <c r="C105" s="7">
        <f>C85+C86</f>
        <v>4888</v>
      </c>
      <c r="D105" s="7">
        <f t="shared" ref="D105:T105" si="24">D85+D86</f>
        <v>721</v>
      </c>
      <c r="E105" s="7">
        <f t="shared" si="24"/>
        <v>639</v>
      </c>
      <c r="F105" s="7">
        <f t="shared" si="24"/>
        <v>476</v>
      </c>
      <c r="G105" s="7">
        <f t="shared" si="24"/>
        <v>1006</v>
      </c>
      <c r="H105" s="7">
        <f t="shared" si="24"/>
        <v>411</v>
      </c>
      <c r="I105" s="7">
        <f t="shared" si="24"/>
        <v>1077</v>
      </c>
      <c r="J105" s="7">
        <f t="shared" si="24"/>
        <v>1371</v>
      </c>
      <c r="K105" s="7">
        <f t="shared" si="24"/>
        <v>6051</v>
      </c>
      <c r="L105" s="7">
        <f t="shared" si="24"/>
        <v>581</v>
      </c>
      <c r="M105" s="7">
        <f t="shared" si="24"/>
        <v>1597</v>
      </c>
      <c r="N105" s="7">
        <f t="shared" si="24"/>
        <v>3727</v>
      </c>
      <c r="O105" s="7">
        <f t="shared" si="24"/>
        <v>820</v>
      </c>
      <c r="P105" s="7">
        <f t="shared" si="24"/>
        <v>592</v>
      </c>
      <c r="Q105" s="7">
        <f t="shared" si="24"/>
        <v>211</v>
      </c>
      <c r="R105" s="7">
        <f t="shared" si="24"/>
        <v>3206</v>
      </c>
      <c r="S105" s="7">
        <f t="shared" si="24"/>
        <v>1948</v>
      </c>
      <c r="T105" s="7">
        <f t="shared" si="24"/>
        <v>29322</v>
      </c>
    </row>
    <row r="106" spans="2:20">
      <c r="B106" s="3" t="s">
        <v>23</v>
      </c>
      <c r="C106" s="7">
        <f>C101-C103-C104-C105</f>
        <v>503</v>
      </c>
      <c r="D106" s="7">
        <f t="shared" ref="D106:T106" si="25">D101-D103-D104-D105</f>
        <v>145</v>
      </c>
      <c r="E106" s="7">
        <f t="shared" si="25"/>
        <v>66</v>
      </c>
      <c r="F106" s="7">
        <f t="shared" si="25"/>
        <v>75</v>
      </c>
      <c r="G106" s="7">
        <f t="shared" si="25"/>
        <v>100</v>
      </c>
      <c r="H106" s="7">
        <f t="shared" si="25"/>
        <v>46</v>
      </c>
      <c r="I106" s="7">
        <f t="shared" si="25"/>
        <v>249</v>
      </c>
      <c r="J106" s="7">
        <f t="shared" si="25"/>
        <v>167</v>
      </c>
      <c r="K106" s="7">
        <f t="shared" si="25"/>
        <v>1071</v>
      </c>
      <c r="L106" s="7">
        <f t="shared" si="25"/>
        <v>159</v>
      </c>
      <c r="M106" s="7">
        <f t="shared" si="25"/>
        <v>208</v>
      </c>
      <c r="N106" s="7">
        <f t="shared" si="25"/>
        <v>1144</v>
      </c>
      <c r="O106" s="7">
        <f t="shared" si="25"/>
        <v>84</v>
      </c>
      <c r="P106" s="7">
        <f t="shared" si="25"/>
        <v>91</v>
      </c>
      <c r="Q106" s="7">
        <f t="shared" si="25"/>
        <v>38</v>
      </c>
      <c r="R106" s="7">
        <f t="shared" si="25"/>
        <v>195</v>
      </c>
      <c r="S106" s="7">
        <f t="shared" si="25"/>
        <v>338</v>
      </c>
      <c r="T106" s="7">
        <f t="shared" si="25"/>
        <v>4679</v>
      </c>
    </row>
    <row r="107" spans="2:20">
      <c r="B107" s="4"/>
    </row>
    <row r="108" spans="2:20">
      <c r="B108" s="2" t="s">
        <v>28</v>
      </c>
      <c r="C108" s="7">
        <f>C92-C98</f>
        <v>-2171</v>
      </c>
      <c r="D108" s="7">
        <f t="shared" ref="D108:T108" si="26">D92-D98</f>
        <v>-721</v>
      </c>
      <c r="E108" s="7">
        <f t="shared" si="26"/>
        <v>-216</v>
      </c>
      <c r="F108" s="7">
        <f t="shared" si="26"/>
        <v>-315</v>
      </c>
      <c r="G108" s="7">
        <f t="shared" si="26"/>
        <v>-422</v>
      </c>
      <c r="H108" s="7">
        <f t="shared" si="26"/>
        <v>-154</v>
      </c>
      <c r="I108" s="7">
        <f t="shared" si="26"/>
        <v>-754</v>
      </c>
      <c r="J108" s="7">
        <f t="shared" si="26"/>
        <v>-629</v>
      </c>
      <c r="K108" s="7">
        <f t="shared" si="26"/>
        <v>-4144</v>
      </c>
      <c r="L108" s="7">
        <f t="shared" si="26"/>
        <v>-165</v>
      </c>
      <c r="M108" s="7">
        <f t="shared" si="26"/>
        <v>-612</v>
      </c>
      <c r="N108" s="7">
        <f t="shared" si="26"/>
        <v>-1814</v>
      </c>
      <c r="O108" s="7">
        <f t="shared" si="26"/>
        <v>-851</v>
      </c>
      <c r="P108" s="7">
        <f t="shared" si="26"/>
        <v>-254</v>
      </c>
      <c r="Q108" s="7">
        <f t="shared" si="26"/>
        <v>-81</v>
      </c>
      <c r="R108" s="7">
        <f t="shared" si="26"/>
        <v>-2085</v>
      </c>
      <c r="S108" s="7">
        <f t="shared" si="26"/>
        <v>-777</v>
      </c>
      <c r="T108" s="7">
        <f t="shared" si="26"/>
        <v>-16165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137377</v>
      </c>
      <c r="D112" s="7">
        <f t="shared" ref="D112:T112" si="28">D46</f>
        <v>32584</v>
      </c>
      <c r="E112" s="7">
        <f t="shared" si="28"/>
        <v>20669</v>
      </c>
      <c r="F112" s="7">
        <f t="shared" si="28"/>
        <v>25508</v>
      </c>
      <c r="G112" s="7">
        <f t="shared" si="28"/>
        <v>39556</v>
      </c>
      <c r="H112" s="7">
        <f t="shared" si="28"/>
        <v>11750</v>
      </c>
      <c r="I112" s="7">
        <f t="shared" si="28"/>
        <v>36581</v>
      </c>
      <c r="J112" s="7">
        <f t="shared" si="28"/>
        <v>51851</v>
      </c>
      <c r="K112" s="7">
        <f t="shared" si="28"/>
        <v>193126</v>
      </c>
      <c r="L112" s="7">
        <f t="shared" si="28"/>
        <v>16781</v>
      </c>
      <c r="M112" s="7">
        <f t="shared" si="28"/>
        <v>53710</v>
      </c>
      <c r="N112" s="7">
        <f t="shared" si="28"/>
        <v>192924</v>
      </c>
      <c r="O112" s="7">
        <f t="shared" si="28"/>
        <v>26479</v>
      </c>
      <c r="P112" s="7">
        <f t="shared" si="28"/>
        <v>17481</v>
      </c>
      <c r="Q112" s="7">
        <f t="shared" si="28"/>
        <v>7517</v>
      </c>
      <c r="R112" s="7">
        <f t="shared" si="28"/>
        <v>95247</v>
      </c>
      <c r="S112" s="7">
        <f t="shared" si="28"/>
        <v>62648</v>
      </c>
      <c r="T112" s="7">
        <f t="shared" si="28"/>
        <v>1025634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5" zoomScale="125" zoomScaleNormal="125" zoomScalePageLayoutView="125" workbookViewId="0">
      <pane xSplit="14880" topLeftCell="P1"/>
      <selection activeCell="B89" sqref="B89:T89"/>
      <selection pane="topRight" activeCell="R108" sqref="R108"/>
    </sheetView>
  </sheetViews>
  <sheetFormatPr baseColWidth="10" defaultRowHeight="15" x14ac:dyDescent="0"/>
  <cols>
    <col min="1" max="1" width="6.83203125" customWidth="1"/>
    <col min="2" max="2" width="51.5" customWidth="1"/>
  </cols>
  <sheetData>
    <row r="2" spans="2:20">
      <c r="B2" t="s">
        <v>91</v>
      </c>
    </row>
    <row r="3" spans="2:20">
      <c r="B3">
        <v>2012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28136</v>
      </c>
      <c r="D5" s="7">
        <v>5019</v>
      </c>
      <c r="E5" s="7">
        <v>4314</v>
      </c>
      <c r="F5" s="7">
        <v>4472</v>
      </c>
      <c r="G5" s="7">
        <v>6865</v>
      </c>
      <c r="H5" s="7">
        <v>2442</v>
      </c>
      <c r="I5" s="7">
        <v>7223</v>
      </c>
      <c r="J5" s="7">
        <v>9725</v>
      </c>
      <c r="K5" s="7">
        <v>29052</v>
      </c>
      <c r="L5" s="7">
        <v>4627</v>
      </c>
      <c r="M5" s="7">
        <v>10545</v>
      </c>
      <c r="N5" s="7">
        <v>24692</v>
      </c>
      <c r="O5" s="7">
        <v>4770</v>
      </c>
      <c r="P5" s="7">
        <v>3416</v>
      </c>
      <c r="Q5" s="7">
        <v>1242</v>
      </c>
      <c r="R5" s="7">
        <v>16177</v>
      </c>
      <c r="S5" s="7">
        <v>9094</v>
      </c>
      <c r="T5" s="7">
        <v>171805</v>
      </c>
    </row>
    <row r="6" spans="2:20">
      <c r="B6" t="s">
        <v>37</v>
      </c>
      <c r="C6" s="7">
        <v>26140</v>
      </c>
      <c r="D6" s="7">
        <v>4746</v>
      </c>
      <c r="E6" s="7">
        <v>4038</v>
      </c>
      <c r="F6" s="7">
        <v>4359</v>
      </c>
      <c r="G6" s="7">
        <v>6471</v>
      </c>
      <c r="H6" s="7">
        <v>2337</v>
      </c>
      <c r="I6" s="7">
        <v>6763</v>
      </c>
      <c r="J6" s="7">
        <v>9243</v>
      </c>
      <c r="K6" s="7">
        <v>28315</v>
      </c>
      <c r="L6" s="7">
        <v>4295</v>
      </c>
      <c r="M6" s="7">
        <v>9839</v>
      </c>
      <c r="N6" s="7">
        <v>24104</v>
      </c>
      <c r="O6" s="7">
        <v>4590</v>
      </c>
      <c r="P6" s="7">
        <v>3341</v>
      </c>
      <c r="Q6" s="7">
        <v>1204</v>
      </c>
      <c r="R6" s="7">
        <v>15891</v>
      </c>
      <c r="S6" s="7">
        <v>8947</v>
      </c>
      <c r="T6" s="7">
        <v>164617</v>
      </c>
    </row>
    <row r="7" spans="2:20">
      <c r="B7" t="s">
        <v>38</v>
      </c>
      <c r="C7" s="7">
        <v>518</v>
      </c>
      <c r="D7" s="7">
        <v>69</v>
      </c>
      <c r="E7" s="7">
        <v>44</v>
      </c>
      <c r="F7" s="7">
        <v>149</v>
      </c>
      <c r="G7" s="7">
        <v>107</v>
      </c>
      <c r="H7" s="7">
        <v>88</v>
      </c>
      <c r="I7" s="7">
        <v>84</v>
      </c>
      <c r="J7" s="7">
        <v>102</v>
      </c>
      <c r="K7" s="7">
        <v>1300</v>
      </c>
      <c r="L7" s="7">
        <v>65</v>
      </c>
      <c r="M7" s="7">
        <v>165</v>
      </c>
      <c r="N7" s="7">
        <v>335</v>
      </c>
      <c r="O7" s="7">
        <v>77</v>
      </c>
      <c r="P7" s="7">
        <v>49</v>
      </c>
      <c r="Q7" s="7">
        <v>34</v>
      </c>
      <c r="R7" s="7">
        <v>357</v>
      </c>
      <c r="S7" s="7">
        <v>122</v>
      </c>
      <c r="T7" s="7">
        <v>3665</v>
      </c>
    </row>
    <row r="8" spans="2:20">
      <c r="B8" t="s">
        <v>39</v>
      </c>
      <c r="C8" s="7">
        <v>775</v>
      </c>
      <c r="D8" s="7">
        <v>136</v>
      </c>
      <c r="E8" s="7">
        <v>81</v>
      </c>
      <c r="F8" s="7">
        <v>68</v>
      </c>
      <c r="G8" s="7">
        <v>155</v>
      </c>
      <c r="H8" s="7">
        <v>82</v>
      </c>
      <c r="I8" s="7">
        <v>88</v>
      </c>
      <c r="J8" s="7">
        <v>230</v>
      </c>
      <c r="K8" s="7">
        <v>1145</v>
      </c>
      <c r="L8" s="7">
        <v>101</v>
      </c>
      <c r="M8" s="7">
        <v>226</v>
      </c>
      <c r="N8" s="7">
        <v>678</v>
      </c>
      <c r="O8" s="7">
        <v>122</v>
      </c>
      <c r="P8" s="7">
        <v>43</v>
      </c>
      <c r="Q8" s="7">
        <v>42</v>
      </c>
      <c r="R8" s="7">
        <v>588</v>
      </c>
      <c r="S8" s="7">
        <v>269</v>
      </c>
      <c r="T8" s="7">
        <v>4829</v>
      </c>
    </row>
    <row r="9" spans="2:20">
      <c r="B9" t="s">
        <v>40</v>
      </c>
      <c r="C9" s="7">
        <v>292</v>
      </c>
      <c r="D9" s="7">
        <v>121</v>
      </c>
      <c r="E9" s="7">
        <v>89</v>
      </c>
      <c r="F9" s="7">
        <v>44</v>
      </c>
      <c r="G9" s="7">
        <v>25</v>
      </c>
      <c r="H9" s="7">
        <v>29</v>
      </c>
      <c r="I9" s="7">
        <v>97</v>
      </c>
      <c r="J9" s="7">
        <v>134</v>
      </c>
      <c r="K9" s="7">
        <v>531</v>
      </c>
      <c r="L9" s="7">
        <v>40</v>
      </c>
      <c r="M9" s="7">
        <v>87</v>
      </c>
      <c r="N9" s="7">
        <v>402</v>
      </c>
      <c r="O9" s="7">
        <v>93</v>
      </c>
      <c r="P9" s="7">
        <v>43</v>
      </c>
      <c r="Q9" s="7">
        <v>16</v>
      </c>
      <c r="R9" s="7">
        <v>541</v>
      </c>
      <c r="S9" s="7">
        <v>101</v>
      </c>
      <c r="T9" s="7">
        <v>2685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470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1033</v>
      </c>
      <c r="Q10" s="7">
        <v>0</v>
      </c>
      <c r="R10" s="7">
        <v>0</v>
      </c>
      <c r="S10" s="7">
        <v>0</v>
      </c>
      <c r="T10" s="7">
        <v>1503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1580</v>
      </c>
      <c r="D12" s="7">
        <v>253</v>
      </c>
      <c r="E12" s="7">
        <v>164</v>
      </c>
      <c r="F12" s="7">
        <v>355</v>
      </c>
      <c r="G12" s="7">
        <v>665</v>
      </c>
      <c r="H12" s="7">
        <v>111</v>
      </c>
      <c r="I12" s="7">
        <v>430</v>
      </c>
      <c r="J12" s="7">
        <v>449</v>
      </c>
      <c r="K12" s="7">
        <v>1699</v>
      </c>
      <c r="L12" s="7">
        <v>156</v>
      </c>
      <c r="M12" s="7">
        <v>378</v>
      </c>
      <c r="N12" s="7">
        <v>1346</v>
      </c>
      <c r="O12" s="7">
        <v>264</v>
      </c>
      <c r="P12" s="7">
        <v>490</v>
      </c>
      <c r="Q12" s="7">
        <v>56</v>
      </c>
      <c r="R12" s="7">
        <v>1070</v>
      </c>
      <c r="S12" s="7">
        <v>8</v>
      </c>
      <c r="T12" s="7">
        <v>9474</v>
      </c>
    </row>
    <row r="13" spans="2:20">
      <c r="B13" s="1" t="s">
        <v>44</v>
      </c>
      <c r="C13" s="7">
        <v>117</v>
      </c>
      <c r="D13" s="7">
        <v>20</v>
      </c>
      <c r="E13" s="7">
        <v>42</v>
      </c>
      <c r="F13" s="7">
        <v>5</v>
      </c>
      <c r="G13" s="7">
        <v>28</v>
      </c>
      <c r="H13" s="7">
        <v>2</v>
      </c>
      <c r="I13" s="7">
        <v>41</v>
      </c>
      <c r="J13" s="7">
        <v>56</v>
      </c>
      <c r="K13" s="7">
        <v>39</v>
      </c>
      <c r="L13" s="7">
        <v>229</v>
      </c>
      <c r="M13" s="7">
        <v>40</v>
      </c>
      <c r="N13" s="7">
        <v>36</v>
      </c>
      <c r="O13" s="7">
        <v>35</v>
      </c>
      <c r="P13" s="7">
        <v>1</v>
      </c>
      <c r="Q13" s="7">
        <v>1</v>
      </c>
      <c r="R13" s="7">
        <v>24</v>
      </c>
      <c r="S13" s="7">
        <v>12</v>
      </c>
      <c r="T13" s="7">
        <v>728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61</v>
      </c>
      <c r="D15" s="7">
        <v>29</v>
      </c>
      <c r="E15" s="7">
        <v>10</v>
      </c>
      <c r="F15" s="7">
        <v>2</v>
      </c>
      <c r="G15" s="7">
        <v>27</v>
      </c>
      <c r="H15" s="7">
        <v>11</v>
      </c>
      <c r="I15" s="7">
        <v>45</v>
      </c>
      <c r="J15" s="7">
        <v>44</v>
      </c>
      <c r="K15" s="7">
        <v>97</v>
      </c>
      <c r="L15" s="7">
        <v>42</v>
      </c>
      <c r="M15" s="7">
        <v>31</v>
      </c>
      <c r="N15" s="7">
        <v>93</v>
      </c>
      <c r="O15" s="7">
        <v>13</v>
      </c>
      <c r="P15" s="7">
        <v>19</v>
      </c>
      <c r="Q15" s="7">
        <v>4</v>
      </c>
      <c r="R15" s="7">
        <v>92</v>
      </c>
      <c r="S15" s="7">
        <v>25</v>
      </c>
      <c r="T15" s="7">
        <v>645</v>
      </c>
    </row>
    <row r="16" spans="2:20">
      <c r="B16" t="s">
        <v>47</v>
      </c>
      <c r="C16" s="7">
        <v>2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1</v>
      </c>
      <c r="J16" s="7">
        <v>0</v>
      </c>
      <c r="K16" s="7">
        <v>5</v>
      </c>
      <c r="L16" s="7">
        <v>3</v>
      </c>
      <c r="M16" s="7">
        <v>3</v>
      </c>
      <c r="N16" s="7">
        <v>52</v>
      </c>
      <c r="O16" s="7">
        <v>0</v>
      </c>
      <c r="P16" s="7">
        <v>21</v>
      </c>
      <c r="Q16" s="7">
        <v>0</v>
      </c>
      <c r="R16" s="7">
        <v>0</v>
      </c>
      <c r="S16" s="7">
        <v>43</v>
      </c>
      <c r="T16" s="7">
        <v>131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</row>
    <row r="18" spans="2:20">
      <c r="B18" s="1" t="s">
        <v>49</v>
      </c>
      <c r="C18" s="7">
        <v>5542</v>
      </c>
      <c r="D18" s="7">
        <v>1484</v>
      </c>
      <c r="E18" s="7">
        <v>1190</v>
      </c>
      <c r="F18" s="7">
        <v>1028</v>
      </c>
      <c r="G18" s="7">
        <v>1457</v>
      </c>
      <c r="H18" s="7">
        <v>621</v>
      </c>
      <c r="I18" s="7">
        <v>1542</v>
      </c>
      <c r="J18" s="7">
        <v>2385</v>
      </c>
      <c r="K18" s="7">
        <v>9620</v>
      </c>
      <c r="L18" s="7">
        <v>700</v>
      </c>
      <c r="M18" s="7">
        <v>2406</v>
      </c>
      <c r="N18" s="7">
        <v>10779</v>
      </c>
      <c r="O18" s="7">
        <v>1025</v>
      </c>
      <c r="P18" s="7">
        <v>1321</v>
      </c>
      <c r="Q18" s="7">
        <v>308</v>
      </c>
      <c r="R18" s="7">
        <v>3912</v>
      </c>
      <c r="S18" s="7">
        <v>0</v>
      </c>
      <c r="T18" s="7">
        <v>45320</v>
      </c>
    </row>
    <row r="19" spans="2:20">
      <c r="B19" s="1" t="s">
        <v>50</v>
      </c>
      <c r="C19" s="7">
        <v>83</v>
      </c>
      <c r="D19" s="7">
        <v>28</v>
      </c>
      <c r="E19" s="7">
        <v>22</v>
      </c>
      <c r="F19" s="7">
        <v>3</v>
      </c>
      <c r="G19" s="7">
        <v>24</v>
      </c>
      <c r="H19" s="7">
        <v>16</v>
      </c>
      <c r="I19" s="7">
        <v>17</v>
      </c>
      <c r="J19" s="7">
        <v>37</v>
      </c>
      <c r="K19" s="7">
        <v>304</v>
      </c>
      <c r="L19" s="7">
        <v>5</v>
      </c>
      <c r="M19" s="7">
        <v>50</v>
      </c>
      <c r="N19" s="7">
        <v>14</v>
      </c>
      <c r="O19" s="7">
        <v>21</v>
      </c>
      <c r="P19" s="7">
        <v>41</v>
      </c>
      <c r="Q19" s="7">
        <v>12</v>
      </c>
      <c r="R19" s="7">
        <v>5</v>
      </c>
      <c r="S19" s="7">
        <v>0</v>
      </c>
      <c r="T19" s="7">
        <v>682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66</v>
      </c>
      <c r="D22" s="7">
        <v>15</v>
      </c>
      <c r="E22" s="7">
        <v>4</v>
      </c>
      <c r="F22" s="7">
        <v>10</v>
      </c>
      <c r="G22" s="7">
        <v>11</v>
      </c>
      <c r="H22" s="7">
        <v>3</v>
      </c>
      <c r="I22" s="7">
        <v>8</v>
      </c>
      <c r="J22" s="7">
        <v>15</v>
      </c>
      <c r="K22" s="7">
        <v>39</v>
      </c>
      <c r="L22" s="7">
        <v>4</v>
      </c>
      <c r="M22" s="7">
        <v>5</v>
      </c>
      <c r="N22" s="7">
        <v>69</v>
      </c>
      <c r="O22" s="7">
        <v>12</v>
      </c>
      <c r="P22" s="7">
        <v>84</v>
      </c>
      <c r="Q22" s="7">
        <v>4</v>
      </c>
      <c r="R22" s="7">
        <v>29</v>
      </c>
      <c r="S22" s="7">
        <v>20</v>
      </c>
      <c r="T22" s="7">
        <v>398</v>
      </c>
    </row>
    <row r="23" spans="2:20">
      <c r="B23" t="s">
        <v>54</v>
      </c>
      <c r="C23" s="7">
        <v>16722</v>
      </c>
      <c r="D23" s="7">
        <v>2532</v>
      </c>
      <c r="E23" s="7">
        <v>2353</v>
      </c>
      <c r="F23" s="7">
        <v>2659</v>
      </c>
      <c r="G23" s="7">
        <v>3354</v>
      </c>
      <c r="H23" s="7">
        <v>1341</v>
      </c>
      <c r="I23" s="7">
        <v>4349</v>
      </c>
      <c r="J23" s="7">
        <v>5710</v>
      </c>
      <c r="K23" s="7">
        <v>13128</v>
      </c>
      <c r="L23" s="7">
        <v>2870</v>
      </c>
      <c r="M23" s="7">
        <v>6309</v>
      </c>
      <c r="N23" s="7">
        <v>10126</v>
      </c>
      <c r="O23" s="7">
        <v>2869</v>
      </c>
      <c r="P23" s="7">
        <v>131</v>
      </c>
      <c r="Q23" s="7">
        <v>710</v>
      </c>
      <c r="R23" s="7">
        <v>9058</v>
      </c>
      <c r="S23" s="7">
        <v>8198</v>
      </c>
      <c r="T23" s="7">
        <v>92413</v>
      </c>
    </row>
    <row r="24" spans="2:20">
      <c r="B24" t="s">
        <v>55</v>
      </c>
      <c r="C24" s="7">
        <v>148</v>
      </c>
      <c r="D24" s="7">
        <v>14</v>
      </c>
      <c r="E24" s="7">
        <v>11</v>
      </c>
      <c r="F24" s="7">
        <v>5</v>
      </c>
      <c r="G24" s="7">
        <v>14</v>
      </c>
      <c r="H24" s="7">
        <v>2</v>
      </c>
      <c r="I24" s="7">
        <v>28</v>
      </c>
      <c r="J24" s="7">
        <v>0</v>
      </c>
      <c r="K24" s="7">
        <v>56</v>
      </c>
      <c r="L24" s="7">
        <v>42</v>
      </c>
      <c r="M24" s="7">
        <v>71</v>
      </c>
      <c r="N24" s="7">
        <v>38</v>
      </c>
      <c r="O24" s="7">
        <v>13</v>
      </c>
      <c r="P24" s="7">
        <v>4</v>
      </c>
      <c r="Q24" s="7">
        <v>2</v>
      </c>
      <c r="R24" s="7">
        <v>28</v>
      </c>
      <c r="S24" s="7">
        <v>14</v>
      </c>
      <c r="T24" s="7">
        <v>490</v>
      </c>
    </row>
    <row r="25" spans="2:20">
      <c r="B25" t="s">
        <v>56</v>
      </c>
      <c r="C25" s="7">
        <v>3</v>
      </c>
      <c r="D25" s="7">
        <v>2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1</v>
      </c>
      <c r="K25" s="7">
        <v>4</v>
      </c>
      <c r="L25" s="7">
        <v>0</v>
      </c>
      <c r="M25" s="7">
        <v>4</v>
      </c>
      <c r="N25" s="7">
        <v>2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21</v>
      </c>
    </row>
    <row r="26" spans="2:20">
      <c r="B26" t="s">
        <v>57</v>
      </c>
      <c r="C26" s="7">
        <v>231</v>
      </c>
      <c r="D26" s="7">
        <v>43</v>
      </c>
      <c r="E26" s="7">
        <v>27</v>
      </c>
      <c r="F26" s="7">
        <v>31</v>
      </c>
      <c r="G26" s="7">
        <v>111</v>
      </c>
      <c r="H26" s="7">
        <v>31</v>
      </c>
      <c r="I26" s="7">
        <v>31</v>
      </c>
      <c r="J26" s="7">
        <v>78</v>
      </c>
      <c r="K26" s="7">
        <v>348</v>
      </c>
      <c r="L26" s="7">
        <v>38</v>
      </c>
      <c r="M26" s="7">
        <v>64</v>
      </c>
      <c r="N26" s="7">
        <v>134</v>
      </c>
      <c r="O26" s="7">
        <v>45</v>
      </c>
      <c r="P26" s="7">
        <v>60</v>
      </c>
      <c r="Q26" s="7">
        <v>15</v>
      </c>
      <c r="R26" s="7">
        <v>186</v>
      </c>
      <c r="S26" s="7">
        <v>134</v>
      </c>
      <c r="T26" s="7">
        <v>1607</v>
      </c>
    </row>
    <row r="27" spans="2:20">
      <c r="B27" t="s">
        <v>58</v>
      </c>
      <c r="C27" s="7">
        <v>1996</v>
      </c>
      <c r="D27" s="7">
        <v>273</v>
      </c>
      <c r="E27" s="7">
        <v>276</v>
      </c>
      <c r="F27" s="7">
        <v>113</v>
      </c>
      <c r="G27" s="7">
        <v>394</v>
      </c>
      <c r="H27" s="7">
        <v>105</v>
      </c>
      <c r="I27" s="7">
        <v>460</v>
      </c>
      <c r="J27" s="7">
        <v>482</v>
      </c>
      <c r="K27" s="7">
        <v>737</v>
      </c>
      <c r="L27" s="7">
        <v>332</v>
      </c>
      <c r="M27" s="7">
        <v>706</v>
      </c>
      <c r="N27" s="7">
        <v>588</v>
      </c>
      <c r="O27" s="7">
        <v>180</v>
      </c>
      <c r="P27" s="7">
        <v>75</v>
      </c>
      <c r="Q27" s="7">
        <v>38</v>
      </c>
      <c r="R27" s="7">
        <v>286</v>
      </c>
      <c r="S27" s="7">
        <v>147</v>
      </c>
      <c r="T27" s="7">
        <v>7188</v>
      </c>
    </row>
    <row r="28" spans="2:20">
      <c r="B28" s="1" t="s">
        <v>59</v>
      </c>
      <c r="C28" s="7">
        <v>319</v>
      </c>
      <c r="D28" s="7">
        <v>136</v>
      </c>
      <c r="E28" s="7">
        <v>107</v>
      </c>
      <c r="F28" s="7">
        <v>56</v>
      </c>
      <c r="G28" s="7">
        <v>35</v>
      </c>
      <c r="H28" s="7">
        <v>42</v>
      </c>
      <c r="I28" s="7">
        <v>64</v>
      </c>
      <c r="J28" s="7">
        <v>139</v>
      </c>
      <c r="K28" s="7">
        <v>339</v>
      </c>
      <c r="L28" s="7">
        <v>42</v>
      </c>
      <c r="M28" s="7">
        <v>189</v>
      </c>
      <c r="N28" s="7">
        <v>401</v>
      </c>
      <c r="O28" s="7">
        <v>33</v>
      </c>
      <c r="P28" s="7">
        <v>45</v>
      </c>
      <c r="Q28" s="7">
        <v>16</v>
      </c>
      <c r="R28" s="7">
        <v>124</v>
      </c>
      <c r="S28" s="7">
        <v>0</v>
      </c>
      <c r="T28" s="7">
        <v>2087</v>
      </c>
    </row>
    <row r="29" spans="2:20">
      <c r="B29" t="s">
        <v>60</v>
      </c>
      <c r="C29" s="7">
        <v>549</v>
      </c>
      <c r="D29" s="7">
        <v>94</v>
      </c>
      <c r="E29" s="7">
        <v>91</v>
      </c>
      <c r="F29" s="7">
        <v>31</v>
      </c>
      <c r="G29" s="7">
        <v>234</v>
      </c>
      <c r="H29" s="7">
        <v>40</v>
      </c>
      <c r="I29" s="7">
        <v>119</v>
      </c>
      <c r="J29" s="7">
        <v>191</v>
      </c>
      <c r="K29" s="7">
        <v>265</v>
      </c>
      <c r="L29" s="7">
        <v>109</v>
      </c>
      <c r="M29" s="7">
        <v>213</v>
      </c>
      <c r="N29" s="7">
        <v>110</v>
      </c>
      <c r="O29" s="7">
        <v>65</v>
      </c>
      <c r="P29" s="7">
        <v>13</v>
      </c>
      <c r="Q29" s="7">
        <v>21</v>
      </c>
      <c r="R29" s="7">
        <v>195</v>
      </c>
      <c r="S29" s="7">
        <v>98</v>
      </c>
      <c r="T29" s="7">
        <v>2438</v>
      </c>
    </row>
    <row r="30" spans="2:20">
      <c r="B30" t="s">
        <v>61</v>
      </c>
      <c r="C30" s="7">
        <v>1287</v>
      </c>
      <c r="D30" s="7">
        <v>64</v>
      </c>
      <c r="E30" s="7">
        <v>86</v>
      </c>
      <c r="F30" s="7">
        <v>39</v>
      </c>
      <c r="G30" s="7">
        <v>149</v>
      </c>
      <c r="H30" s="7">
        <v>28</v>
      </c>
      <c r="I30" s="7">
        <v>292</v>
      </c>
      <c r="J30" s="7">
        <v>163</v>
      </c>
      <c r="K30" s="7">
        <v>195</v>
      </c>
      <c r="L30" s="7">
        <v>184</v>
      </c>
      <c r="M30" s="7">
        <v>313</v>
      </c>
      <c r="N30" s="7">
        <v>82</v>
      </c>
      <c r="O30" s="7">
        <v>111</v>
      </c>
      <c r="P30" s="7">
        <v>34</v>
      </c>
      <c r="Q30" s="7">
        <v>6</v>
      </c>
      <c r="R30" s="7">
        <v>22</v>
      </c>
      <c r="S30" s="7">
        <v>47</v>
      </c>
      <c r="T30" s="7">
        <v>3102</v>
      </c>
    </row>
    <row r="31" spans="2:20">
      <c r="B31" t="s">
        <v>62</v>
      </c>
      <c r="C31" s="7">
        <v>21</v>
      </c>
      <c r="D31" s="7">
        <v>20</v>
      </c>
      <c r="E31" s="7">
        <v>1</v>
      </c>
      <c r="F31" s="7">
        <v>0</v>
      </c>
      <c r="G31" s="7">
        <v>1</v>
      </c>
      <c r="H31" s="7">
        <v>1</v>
      </c>
      <c r="I31" s="7">
        <v>1</v>
      </c>
      <c r="J31" s="7">
        <v>5</v>
      </c>
      <c r="K31" s="7">
        <v>19</v>
      </c>
      <c r="L31" s="7">
        <v>2</v>
      </c>
      <c r="M31" s="7">
        <v>8</v>
      </c>
      <c r="N31" s="7">
        <v>50</v>
      </c>
      <c r="O31" s="7">
        <v>11</v>
      </c>
      <c r="P31" s="7">
        <v>0</v>
      </c>
      <c r="Q31" s="7">
        <v>0</v>
      </c>
      <c r="R31" s="7">
        <v>22</v>
      </c>
      <c r="S31" s="7">
        <v>2</v>
      </c>
      <c r="T31" s="7">
        <v>164</v>
      </c>
    </row>
    <row r="32" spans="2:20">
      <c r="B32" s="1" t="s">
        <v>63</v>
      </c>
      <c r="C32" s="7">
        <v>-180</v>
      </c>
      <c r="D32" s="7">
        <v>-41</v>
      </c>
      <c r="E32" s="7">
        <v>-9</v>
      </c>
      <c r="F32" s="7">
        <v>-13</v>
      </c>
      <c r="G32" s="7">
        <v>-25</v>
      </c>
      <c r="H32" s="7">
        <v>-6</v>
      </c>
      <c r="I32" s="7">
        <v>-16</v>
      </c>
      <c r="J32" s="7">
        <v>-16</v>
      </c>
      <c r="K32" s="7">
        <v>-81</v>
      </c>
      <c r="L32" s="7">
        <v>-5</v>
      </c>
      <c r="M32" s="7">
        <v>-17</v>
      </c>
      <c r="N32" s="7">
        <v>-55</v>
      </c>
      <c r="O32" s="7">
        <v>-40</v>
      </c>
      <c r="P32" s="7">
        <v>-17</v>
      </c>
      <c r="Q32" s="7">
        <v>-5</v>
      </c>
      <c r="R32" s="7">
        <v>-77</v>
      </c>
      <c r="S32" s="7">
        <v>0</v>
      </c>
      <c r="T32" s="7">
        <v>-603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7641</v>
      </c>
      <c r="D36" s="7">
        <f t="shared" ref="D36:T36" si="0">D10+D11+D12+D13+D18+D19+D28</f>
        <v>1921</v>
      </c>
      <c r="E36" s="7">
        <f t="shared" si="0"/>
        <v>1525</v>
      </c>
      <c r="F36" s="7">
        <f t="shared" si="0"/>
        <v>1447</v>
      </c>
      <c r="G36" s="7">
        <f t="shared" si="0"/>
        <v>2700</v>
      </c>
      <c r="H36" s="7">
        <f t="shared" si="0"/>
        <v>792</v>
      </c>
      <c r="I36" s="7">
        <f t="shared" si="0"/>
        <v>2094</v>
      </c>
      <c r="J36" s="7">
        <f t="shared" si="0"/>
        <v>3066</v>
      </c>
      <c r="K36" s="7">
        <f t="shared" si="0"/>
        <v>12001</v>
      </c>
      <c r="L36" s="7">
        <f t="shared" si="0"/>
        <v>1132</v>
      </c>
      <c r="M36" s="7">
        <f t="shared" si="0"/>
        <v>3063</v>
      </c>
      <c r="N36" s="7">
        <f t="shared" si="0"/>
        <v>12576</v>
      </c>
      <c r="O36" s="7">
        <f t="shared" si="0"/>
        <v>1378</v>
      </c>
      <c r="P36" s="7">
        <f t="shared" si="0"/>
        <v>2932</v>
      </c>
      <c r="Q36" s="7">
        <f t="shared" si="0"/>
        <v>393</v>
      </c>
      <c r="R36" s="7">
        <f t="shared" si="0"/>
        <v>5135</v>
      </c>
      <c r="S36" s="7">
        <f t="shared" si="0"/>
        <v>20</v>
      </c>
      <c r="T36" s="7">
        <f t="shared" si="0"/>
        <v>59816</v>
      </c>
    </row>
    <row r="37" spans="2:20">
      <c r="B37" s="1" t="s">
        <v>65</v>
      </c>
      <c r="C37" s="8">
        <f>C32+C36</f>
        <v>7461</v>
      </c>
      <c r="D37" s="8">
        <f t="shared" ref="D37:T37" si="1">D32+D36</f>
        <v>1880</v>
      </c>
      <c r="E37" s="8">
        <f t="shared" si="1"/>
        <v>1516</v>
      </c>
      <c r="F37" s="8">
        <f t="shared" si="1"/>
        <v>1434</v>
      </c>
      <c r="G37" s="8">
        <f t="shared" si="1"/>
        <v>2675</v>
      </c>
      <c r="H37" s="8">
        <f t="shared" si="1"/>
        <v>786</v>
      </c>
      <c r="I37" s="8">
        <f t="shared" si="1"/>
        <v>2078</v>
      </c>
      <c r="J37" s="8">
        <f t="shared" si="1"/>
        <v>3050</v>
      </c>
      <c r="K37" s="8">
        <f t="shared" si="1"/>
        <v>11920</v>
      </c>
      <c r="L37" s="8">
        <f t="shared" si="1"/>
        <v>1127</v>
      </c>
      <c r="M37" s="8">
        <f t="shared" si="1"/>
        <v>3046</v>
      </c>
      <c r="N37" s="8">
        <f t="shared" si="1"/>
        <v>12521</v>
      </c>
      <c r="O37" s="8">
        <f t="shared" si="1"/>
        <v>1338</v>
      </c>
      <c r="P37" s="8">
        <f t="shared" si="1"/>
        <v>2915</v>
      </c>
      <c r="Q37" s="8">
        <f t="shared" si="1"/>
        <v>388</v>
      </c>
      <c r="R37" s="8">
        <f t="shared" si="1"/>
        <v>5058</v>
      </c>
      <c r="S37" s="8">
        <f t="shared" si="1"/>
        <v>20</v>
      </c>
      <c r="T37" s="8">
        <f t="shared" si="1"/>
        <v>59213</v>
      </c>
    </row>
    <row r="38" spans="2:20">
      <c r="C38" s="7"/>
      <c r="D38" s="7"/>
    </row>
    <row r="39" spans="2:20">
      <c r="B39" t="s">
        <v>66</v>
      </c>
      <c r="C39" s="7">
        <f>C23</f>
        <v>16722</v>
      </c>
      <c r="D39" s="7">
        <f t="shared" ref="D39:T39" si="2">D23</f>
        <v>2532</v>
      </c>
      <c r="E39" s="7">
        <f t="shared" si="2"/>
        <v>2353</v>
      </c>
      <c r="F39" s="7">
        <f t="shared" si="2"/>
        <v>2659</v>
      </c>
      <c r="G39" s="7">
        <f t="shared" si="2"/>
        <v>3354</v>
      </c>
      <c r="H39" s="7">
        <f t="shared" si="2"/>
        <v>1341</v>
      </c>
      <c r="I39" s="7">
        <f t="shared" si="2"/>
        <v>4349</v>
      </c>
      <c r="J39" s="7">
        <f t="shared" si="2"/>
        <v>5710</v>
      </c>
      <c r="K39" s="7">
        <f t="shared" si="2"/>
        <v>13128</v>
      </c>
      <c r="L39" s="7">
        <f t="shared" si="2"/>
        <v>2870</v>
      </c>
      <c r="M39" s="7">
        <f t="shared" si="2"/>
        <v>6309</v>
      </c>
      <c r="N39" s="7">
        <f t="shared" si="2"/>
        <v>10126</v>
      </c>
      <c r="O39" s="7">
        <f t="shared" si="2"/>
        <v>2869</v>
      </c>
      <c r="P39" s="7">
        <f t="shared" si="2"/>
        <v>131</v>
      </c>
      <c r="Q39" s="7">
        <f t="shared" si="2"/>
        <v>710</v>
      </c>
      <c r="R39" s="7">
        <f t="shared" si="2"/>
        <v>9058</v>
      </c>
      <c r="S39" s="7">
        <f t="shared" si="2"/>
        <v>8198</v>
      </c>
      <c r="T39" s="7">
        <f t="shared" si="2"/>
        <v>92413</v>
      </c>
    </row>
    <row r="40" spans="2:20">
      <c r="B40" t="s">
        <v>67</v>
      </c>
      <c r="C40" s="7">
        <f>C29</f>
        <v>549</v>
      </c>
      <c r="D40" s="7">
        <f t="shared" ref="D40:T40" si="3">D29</f>
        <v>94</v>
      </c>
      <c r="E40" s="7">
        <f t="shared" si="3"/>
        <v>91</v>
      </c>
      <c r="F40" s="7">
        <f t="shared" si="3"/>
        <v>31</v>
      </c>
      <c r="G40" s="7">
        <f t="shared" si="3"/>
        <v>234</v>
      </c>
      <c r="H40" s="7">
        <f t="shared" si="3"/>
        <v>40</v>
      </c>
      <c r="I40" s="7">
        <f t="shared" si="3"/>
        <v>119</v>
      </c>
      <c r="J40" s="7">
        <f t="shared" si="3"/>
        <v>191</v>
      </c>
      <c r="K40" s="7">
        <f t="shared" si="3"/>
        <v>265</v>
      </c>
      <c r="L40" s="7">
        <f t="shared" si="3"/>
        <v>109</v>
      </c>
      <c r="M40" s="7">
        <f t="shared" si="3"/>
        <v>213</v>
      </c>
      <c r="N40" s="7">
        <f t="shared" si="3"/>
        <v>110</v>
      </c>
      <c r="O40" s="7">
        <f t="shared" si="3"/>
        <v>65</v>
      </c>
      <c r="P40" s="7">
        <f t="shared" si="3"/>
        <v>13</v>
      </c>
      <c r="Q40" s="7">
        <f t="shared" si="3"/>
        <v>21</v>
      </c>
      <c r="R40" s="7">
        <f t="shared" si="3"/>
        <v>195</v>
      </c>
      <c r="S40" s="7">
        <f t="shared" si="3"/>
        <v>98</v>
      </c>
      <c r="T40" s="7">
        <f t="shared" si="3"/>
        <v>2438</v>
      </c>
    </row>
    <row r="41" spans="2:20">
      <c r="B41" s="1" t="s">
        <v>68</v>
      </c>
      <c r="C41" s="8">
        <f>C39+C40</f>
        <v>17271</v>
      </c>
      <c r="D41" s="8">
        <f t="shared" ref="D41:T41" si="4">D39+D40</f>
        <v>2626</v>
      </c>
      <c r="E41" s="8">
        <f t="shared" si="4"/>
        <v>2444</v>
      </c>
      <c r="F41" s="8">
        <f t="shared" si="4"/>
        <v>2690</v>
      </c>
      <c r="G41" s="8">
        <f t="shared" si="4"/>
        <v>3588</v>
      </c>
      <c r="H41" s="8">
        <f t="shared" si="4"/>
        <v>1381</v>
      </c>
      <c r="I41" s="8">
        <f t="shared" si="4"/>
        <v>4468</v>
      </c>
      <c r="J41" s="8">
        <f t="shared" si="4"/>
        <v>5901</v>
      </c>
      <c r="K41" s="8">
        <f t="shared" si="4"/>
        <v>13393</v>
      </c>
      <c r="L41" s="8">
        <f t="shared" si="4"/>
        <v>2979</v>
      </c>
      <c r="M41" s="8">
        <f t="shared" si="4"/>
        <v>6522</v>
      </c>
      <c r="N41" s="8">
        <f t="shared" si="4"/>
        <v>10236</v>
      </c>
      <c r="O41" s="8">
        <f t="shared" si="4"/>
        <v>2934</v>
      </c>
      <c r="P41" s="8">
        <f t="shared" si="4"/>
        <v>144</v>
      </c>
      <c r="Q41" s="8">
        <f t="shared" si="4"/>
        <v>731</v>
      </c>
      <c r="R41" s="8">
        <f t="shared" si="4"/>
        <v>9253</v>
      </c>
      <c r="S41" s="8">
        <f t="shared" si="4"/>
        <v>8296</v>
      </c>
      <c r="T41" s="8">
        <f t="shared" si="4"/>
        <v>94851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3404</v>
      </c>
      <c r="D43" s="8">
        <f t="shared" ref="D43:T43" si="5">D5-D41-D37</f>
        <v>513</v>
      </c>
      <c r="E43" s="8">
        <f t="shared" si="5"/>
        <v>354</v>
      </c>
      <c r="F43" s="8">
        <f t="shared" si="5"/>
        <v>348</v>
      </c>
      <c r="G43" s="8">
        <f t="shared" si="5"/>
        <v>602</v>
      </c>
      <c r="H43" s="8">
        <f t="shared" si="5"/>
        <v>275</v>
      </c>
      <c r="I43" s="8">
        <f t="shared" si="5"/>
        <v>677</v>
      </c>
      <c r="J43" s="8">
        <f t="shared" si="5"/>
        <v>774</v>
      </c>
      <c r="K43" s="8">
        <f t="shared" si="5"/>
        <v>3739</v>
      </c>
      <c r="L43" s="8">
        <f t="shared" si="5"/>
        <v>521</v>
      </c>
      <c r="M43" s="8">
        <f t="shared" si="5"/>
        <v>977</v>
      </c>
      <c r="N43" s="8">
        <f t="shared" si="5"/>
        <v>1935</v>
      </c>
      <c r="O43" s="8">
        <f t="shared" si="5"/>
        <v>498</v>
      </c>
      <c r="P43" s="8">
        <f t="shared" si="5"/>
        <v>357</v>
      </c>
      <c r="Q43" s="8">
        <f t="shared" si="5"/>
        <v>123</v>
      </c>
      <c r="R43" s="8">
        <f t="shared" si="5"/>
        <v>1866</v>
      </c>
      <c r="S43" s="8">
        <f t="shared" si="5"/>
        <v>778</v>
      </c>
      <c r="T43" s="8">
        <f t="shared" si="5"/>
        <v>17741</v>
      </c>
    </row>
    <row r="44" spans="2:20">
      <c r="B44" s="1" t="s">
        <v>69</v>
      </c>
      <c r="C44" s="8">
        <f>C37+C41+C43</f>
        <v>28136</v>
      </c>
      <c r="D44" s="8">
        <f t="shared" ref="D44:T44" si="6">D37+D41+D43</f>
        <v>5019</v>
      </c>
      <c r="E44" s="8">
        <f t="shared" si="6"/>
        <v>4314</v>
      </c>
      <c r="F44" s="8">
        <f t="shared" si="6"/>
        <v>4472</v>
      </c>
      <c r="G44" s="8">
        <f t="shared" si="6"/>
        <v>6865</v>
      </c>
      <c r="H44" s="8">
        <f t="shared" si="6"/>
        <v>2442</v>
      </c>
      <c r="I44" s="8">
        <f t="shared" si="6"/>
        <v>7223</v>
      </c>
      <c r="J44" s="8">
        <f t="shared" si="6"/>
        <v>9725</v>
      </c>
      <c r="K44" s="8">
        <f t="shared" si="6"/>
        <v>29052</v>
      </c>
      <c r="L44" s="8">
        <f t="shared" si="6"/>
        <v>4627</v>
      </c>
      <c r="M44" s="8">
        <f t="shared" si="6"/>
        <v>10545</v>
      </c>
      <c r="N44" s="8">
        <f t="shared" si="6"/>
        <v>24692</v>
      </c>
      <c r="O44" s="8">
        <f t="shared" si="6"/>
        <v>4770</v>
      </c>
      <c r="P44" s="8">
        <f t="shared" si="6"/>
        <v>3416</v>
      </c>
      <c r="Q44" s="8">
        <f t="shared" si="6"/>
        <v>1242</v>
      </c>
      <c r="R44" s="8">
        <f t="shared" si="6"/>
        <v>16177</v>
      </c>
      <c r="S44" s="8">
        <f t="shared" si="6"/>
        <v>9094</v>
      </c>
      <c r="T44" s="8">
        <f t="shared" si="6"/>
        <v>171805</v>
      </c>
    </row>
    <row r="45" spans="2:20">
      <c r="B45" s="1"/>
      <c r="C45" s="8"/>
      <c r="D45" s="8"/>
    </row>
    <row r="46" spans="2:20">
      <c r="B46" s="1" t="s">
        <v>92</v>
      </c>
      <c r="C46" s="7">
        <v>139710</v>
      </c>
      <c r="D46" s="7">
        <v>32535</v>
      </c>
      <c r="E46" s="7">
        <v>21419</v>
      </c>
      <c r="F46" s="7">
        <v>25647</v>
      </c>
      <c r="G46" s="7">
        <v>39799</v>
      </c>
      <c r="H46" s="7">
        <v>12152</v>
      </c>
      <c r="I46" s="7">
        <v>37503</v>
      </c>
      <c r="J46" s="7">
        <v>53446</v>
      </c>
      <c r="K46" s="7">
        <v>195209</v>
      </c>
      <c r="L46" s="7">
        <v>16875</v>
      </c>
      <c r="M46" s="7">
        <v>54023</v>
      </c>
      <c r="N46" s="7">
        <v>195653</v>
      </c>
      <c r="O46" s="7">
        <v>26548</v>
      </c>
      <c r="P46" s="7">
        <v>17573</v>
      </c>
      <c r="Q46" s="7">
        <v>7655</v>
      </c>
      <c r="R46" s="7">
        <v>96428</v>
      </c>
      <c r="S46" s="7">
        <v>63818</v>
      </c>
      <c r="T46" s="7">
        <v>1039758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31078</v>
      </c>
      <c r="D50">
        <v>5562</v>
      </c>
      <c r="E50">
        <v>4533</v>
      </c>
      <c r="F50">
        <v>4988</v>
      </c>
      <c r="G50">
        <v>7317</v>
      </c>
      <c r="H50">
        <v>2674</v>
      </c>
      <c r="I50">
        <v>7716</v>
      </c>
      <c r="J50">
        <v>10522</v>
      </c>
      <c r="K50">
        <v>33489</v>
      </c>
      <c r="L50">
        <v>4803</v>
      </c>
      <c r="M50">
        <v>11273</v>
      </c>
      <c r="N50">
        <v>26675</v>
      </c>
      <c r="O50">
        <v>5636</v>
      </c>
      <c r="P50">
        <v>3727</v>
      </c>
      <c r="Q50">
        <v>1331</v>
      </c>
      <c r="R50">
        <v>19890</v>
      </c>
      <c r="S50">
        <v>10027</v>
      </c>
      <c r="T50">
        <v>191235</v>
      </c>
    </row>
    <row r="51" spans="2:20">
      <c r="B51" t="s">
        <v>71</v>
      </c>
      <c r="C51">
        <v>27843</v>
      </c>
      <c r="D51">
        <v>5009</v>
      </c>
      <c r="E51">
        <v>4042</v>
      </c>
      <c r="F51">
        <v>4557</v>
      </c>
      <c r="G51">
        <v>6633</v>
      </c>
      <c r="H51">
        <v>2319</v>
      </c>
      <c r="I51">
        <v>7317</v>
      </c>
      <c r="J51">
        <v>9212</v>
      </c>
      <c r="K51">
        <v>31281</v>
      </c>
      <c r="L51">
        <v>4365</v>
      </c>
      <c r="M51">
        <v>9929</v>
      </c>
      <c r="N51">
        <v>25147</v>
      </c>
      <c r="O51">
        <v>5310</v>
      </c>
      <c r="P51">
        <v>3341</v>
      </c>
      <c r="Q51">
        <v>1188</v>
      </c>
      <c r="R51">
        <v>18028</v>
      </c>
      <c r="S51">
        <v>8873</v>
      </c>
      <c r="T51">
        <v>174388</v>
      </c>
    </row>
    <row r="52" spans="2:20">
      <c r="B52" t="s">
        <v>25</v>
      </c>
      <c r="C52">
        <v>12283</v>
      </c>
      <c r="D52">
        <v>2270</v>
      </c>
      <c r="E52">
        <v>1730</v>
      </c>
      <c r="F52">
        <v>1462</v>
      </c>
      <c r="G52">
        <v>2974</v>
      </c>
      <c r="H52">
        <v>959</v>
      </c>
      <c r="I52">
        <v>3329</v>
      </c>
      <c r="J52">
        <v>4114</v>
      </c>
      <c r="K52">
        <v>10487</v>
      </c>
      <c r="L52">
        <v>1990</v>
      </c>
      <c r="M52">
        <v>4212</v>
      </c>
      <c r="N52">
        <v>7998</v>
      </c>
      <c r="O52">
        <v>2381</v>
      </c>
      <c r="P52">
        <v>1259</v>
      </c>
      <c r="Q52">
        <v>503</v>
      </c>
      <c r="R52">
        <v>6205</v>
      </c>
      <c r="S52">
        <v>4328</v>
      </c>
      <c r="T52">
        <v>68484</v>
      </c>
    </row>
    <row r="53" spans="2:20">
      <c r="B53" t="s">
        <v>26</v>
      </c>
      <c r="C53">
        <v>4327</v>
      </c>
      <c r="D53">
        <v>885</v>
      </c>
      <c r="E53">
        <v>723</v>
      </c>
      <c r="F53">
        <v>651</v>
      </c>
      <c r="G53">
        <v>985</v>
      </c>
      <c r="H53">
        <v>458</v>
      </c>
      <c r="I53">
        <v>1032</v>
      </c>
      <c r="J53">
        <v>1405</v>
      </c>
      <c r="K53">
        <v>5288</v>
      </c>
      <c r="L53">
        <v>671</v>
      </c>
      <c r="M53">
        <v>1626</v>
      </c>
      <c r="N53">
        <v>3763</v>
      </c>
      <c r="O53">
        <v>856</v>
      </c>
      <c r="P53">
        <v>470</v>
      </c>
      <c r="Q53">
        <v>237</v>
      </c>
      <c r="R53">
        <v>3716</v>
      </c>
      <c r="S53">
        <v>1702</v>
      </c>
      <c r="T53">
        <v>28795</v>
      </c>
    </row>
    <row r="54" spans="2:20">
      <c r="B54" t="s">
        <v>44</v>
      </c>
      <c r="C54">
        <v>44</v>
      </c>
      <c r="D54">
        <v>8</v>
      </c>
      <c r="E54">
        <v>8</v>
      </c>
      <c r="F54">
        <v>4</v>
      </c>
      <c r="G54">
        <v>4</v>
      </c>
      <c r="H54">
        <v>2</v>
      </c>
      <c r="I54">
        <v>9</v>
      </c>
      <c r="J54">
        <v>12</v>
      </c>
      <c r="K54">
        <v>38</v>
      </c>
      <c r="L54">
        <v>18</v>
      </c>
      <c r="M54">
        <v>10</v>
      </c>
      <c r="N54">
        <v>40</v>
      </c>
      <c r="O54">
        <v>8</v>
      </c>
      <c r="P54">
        <v>2</v>
      </c>
      <c r="Q54">
        <v>3</v>
      </c>
      <c r="R54">
        <v>12</v>
      </c>
      <c r="S54">
        <v>7</v>
      </c>
      <c r="T54">
        <v>229</v>
      </c>
    </row>
    <row r="55" spans="2:20">
      <c r="B55" t="s">
        <v>72</v>
      </c>
      <c r="C55">
        <v>35</v>
      </c>
      <c r="D55">
        <v>13</v>
      </c>
      <c r="E55">
        <v>4</v>
      </c>
      <c r="F55">
        <v>24</v>
      </c>
      <c r="G55">
        <v>27</v>
      </c>
      <c r="H55">
        <v>9</v>
      </c>
      <c r="I55">
        <v>10</v>
      </c>
      <c r="J55">
        <v>2</v>
      </c>
      <c r="K55">
        <v>507</v>
      </c>
      <c r="L55">
        <v>52</v>
      </c>
      <c r="M55">
        <v>17</v>
      </c>
      <c r="N55">
        <v>1112</v>
      </c>
      <c r="O55">
        <v>30</v>
      </c>
      <c r="P55">
        <v>24</v>
      </c>
      <c r="Q55">
        <v>17</v>
      </c>
      <c r="R55">
        <v>21</v>
      </c>
      <c r="S55">
        <v>42</v>
      </c>
      <c r="T55">
        <v>1946</v>
      </c>
    </row>
    <row r="56" spans="2:20">
      <c r="B56" t="s">
        <v>45</v>
      </c>
      <c r="C56">
        <v>114</v>
      </c>
      <c r="D56">
        <v>45</v>
      </c>
      <c r="E56">
        <v>34</v>
      </c>
      <c r="F56">
        <v>8</v>
      </c>
      <c r="G56">
        <v>42</v>
      </c>
      <c r="H56">
        <v>12</v>
      </c>
      <c r="I56">
        <v>33</v>
      </c>
      <c r="J56">
        <v>73</v>
      </c>
      <c r="K56">
        <v>80</v>
      </c>
      <c r="L56">
        <v>60</v>
      </c>
      <c r="M56">
        <v>62</v>
      </c>
      <c r="N56">
        <v>246</v>
      </c>
      <c r="O56">
        <v>20</v>
      </c>
      <c r="P56">
        <v>35</v>
      </c>
      <c r="Q56">
        <v>10</v>
      </c>
      <c r="R56">
        <v>84</v>
      </c>
      <c r="S56">
        <v>130</v>
      </c>
      <c r="T56">
        <v>1088</v>
      </c>
    </row>
    <row r="57" spans="2:20">
      <c r="B57" t="s">
        <v>73</v>
      </c>
      <c r="C57">
        <v>656</v>
      </c>
      <c r="D57">
        <v>134</v>
      </c>
      <c r="E57">
        <v>80</v>
      </c>
      <c r="F57">
        <v>203</v>
      </c>
      <c r="G57">
        <v>125</v>
      </c>
      <c r="H57">
        <v>65</v>
      </c>
      <c r="I57">
        <v>301</v>
      </c>
      <c r="J57">
        <v>228</v>
      </c>
      <c r="K57">
        <v>1783</v>
      </c>
      <c r="L57">
        <v>78</v>
      </c>
      <c r="M57">
        <v>229</v>
      </c>
      <c r="N57">
        <v>568</v>
      </c>
      <c r="O57">
        <v>164</v>
      </c>
      <c r="P57">
        <v>95</v>
      </c>
      <c r="Q57">
        <v>26</v>
      </c>
      <c r="R57">
        <v>950</v>
      </c>
      <c r="S57">
        <v>209</v>
      </c>
      <c r="T57">
        <v>5894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2</v>
      </c>
      <c r="K59">
        <v>5</v>
      </c>
      <c r="L59">
        <v>0</v>
      </c>
      <c r="M59">
        <v>1</v>
      </c>
      <c r="N59">
        <v>2</v>
      </c>
      <c r="O59">
        <v>0</v>
      </c>
      <c r="P59">
        <v>0</v>
      </c>
      <c r="Q59">
        <v>0</v>
      </c>
      <c r="R59">
        <v>0</v>
      </c>
      <c r="S59">
        <v>0</v>
      </c>
      <c r="T59">
        <v>11</v>
      </c>
    </row>
    <row r="60" spans="2:20">
      <c r="B60" t="s">
        <v>75</v>
      </c>
      <c r="C60">
        <v>690</v>
      </c>
      <c r="D60">
        <v>118</v>
      </c>
      <c r="E60">
        <v>103</v>
      </c>
      <c r="F60">
        <v>23</v>
      </c>
      <c r="G60">
        <v>133</v>
      </c>
      <c r="H60">
        <v>70</v>
      </c>
      <c r="I60">
        <v>164</v>
      </c>
      <c r="J60">
        <v>111</v>
      </c>
      <c r="K60">
        <v>774</v>
      </c>
      <c r="L60">
        <v>67</v>
      </c>
      <c r="M60">
        <v>181</v>
      </c>
      <c r="N60">
        <v>392</v>
      </c>
      <c r="O60">
        <v>151</v>
      </c>
      <c r="P60">
        <v>179</v>
      </c>
      <c r="Q60">
        <v>23</v>
      </c>
      <c r="R60">
        <v>215</v>
      </c>
      <c r="S60">
        <v>534</v>
      </c>
      <c r="T60">
        <v>3928</v>
      </c>
    </row>
    <row r="61" spans="2:20">
      <c r="B61" t="s">
        <v>76</v>
      </c>
      <c r="C61">
        <v>3915</v>
      </c>
      <c r="D61">
        <v>633</v>
      </c>
      <c r="E61">
        <v>523</v>
      </c>
      <c r="F61">
        <v>445</v>
      </c>
      <c r="G61">
        <v>880</v>
      </c>
      <c r="H61">
        <v>327</v>
      </c>
      <c r="I61">
        <v>1001</v>
      </c>
      <c r="J61">
        <v>1317</v>
      </c>
      <c r="K61">
        <v>5510</v>
      </c>
      <c r="L61">
        <v>565</v>
      </c>
      <c r="M61">
        <v>1476</v>
      </c>
      <c r="N61">
        <v>3484</v>
      </c>
      <c r="O61">
        <v>774</v>
      </c>
      <c r="P61">
        <v>415</v>
      </c>
      <c r="Q61">
        <v>188</v>
      </c>
      <c r="R61">
        <v>3065</v>
      </c>
      <c r="S61">
        <v>1477</v>
      </c>
      <c r="T61">
        <v>25995</v>
      </c>
    </row>
    <row r="62" spans="2:20">
      <c r="B62" t="s">
        <v>77</v>
      </c>
      <c r="C62">
        <v>9</v>
      </c>
      <c r="D62">
        <v>3</v>
      </c>
      <c r="E62">
        <v>3</v>
      </c>
      <c r="F62">
        <v>1</v>
      </c>
      <c r="G62">
        <v>2</v>
      </c>
      <c r="H62">
        <v>0</v>
      </c>
      <c r="I62">
        <v>4</v>
      </c>
      <c r="J62">
        <v>2</v>
      </c>
      <c r="K62">
        <v>25</v>
      </c>
      <c r="L62">
        <v>1</v>
      </c>
      <c r="M62">
        <v>7</v>
      </c>
      <c r="N62">
        <v>9</v>
      </c>
      <c r="O62">
        <v>2</v>
      </c>
      <c r="P62">
        <v>1</v>
      </c>
      <c r="Q62">
        <v>1</v>
      </c>
      <c r="R62">
        <v>4</v>
      </c>
      <c r="S62">
        <v>6</v>
      </c>
      <c r="T62">
        <v>80</v>
      </c>
    </row>
    <row r="63" spans="2:20">
      <c r="B63" t="s">
        <v>54</v>
      </c>
      <c r="C63">
        <v>5471</v>
      </c>
      <c r="D63">
        <v>868</v>
      </c>
      <c r="E63">
        <v>803</v>
      </c>
      <c r="F63">
        <v>1674</v>
      </c>
      <c r="G63">
        <v>1410</v>
      </c>
      <c r="H63">
        <v>373</v>
      </c>
      <c r="I63">
        <v>1333</v>
      </c>
      <c r="J63">
        <v>1859</v>
      </c>
      <c r="K63">
        <v>6283</v>
      </c>
      <c r="L63">
        <v>837</v>
      </c>
      <c r="M63">
        <v>2019</v>
      </c>
      <c r="N63">
        <v>7417</v>
      </c>
      <c r="O63">
        <v>891</v>
      </c>
      <c r="P63">
        <v>798</v>
      </c>
      <c r="Q63">
        <v>157</v>
      </c>
      <c r="R63">
        <v>3602</v>
      </c>
      <c r="S63">
        <v>112</v>
      </c>
      <c r="T63">
        <v>35901</v>
      </c>
    </row>
    <row r="64" spans="2:20">
      <c r="B64" t="s">
        <v>55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2</v>
      </c>
      <c r="L64">
        <v>0</v>
      </c>
      <c r="M64">
        <v>3</v>
      </c>
      <c r="N64">
        <v>0</v>
      </c>
      <c r="O64">
        <v>0</v>
      </c>
      <c r="P64">
        <v>14</v>
      </c>
      <c r="Q64">
        <v>0</v>
      </c>
      <c r="R64">
        <v>0</v>
      </c>
      <c r="S64">
        <v>0</v>
      </c>
      <c r="T64">
        <v>21</v>
      </c>
    </row>
    <row r="65" spans="2:20">
      <c r="B65" t="s">
        <v>57</v>
      </c>
      <c r="C65">
        <v>298</v>
      </c>
      <c r="D65">
        <v>32</v>
      </c>
      <c r="E65">
        <v>31</v>
      </c>
      <c r="F65">
        <v>62</v>
      </c>
      <c r="G65">
        <v>50</v>
      </c>
      <c r="H65">
        <v>44</v>
      </c>
      <c r="I65">
        <v>100</v>
      </c>
      <c r="J65">
        <v>87</v>
      </c>
      <c r="K65">
        <v>499</v>
      </c>
      <c r="L65">
        <v>26</v>
      </c>
      <c r="M65">
        <v>86</v>
      </c>
      <c r="N65">
        <v>116</v>
      </c>
      <c r="O65">
        <v>33</v>
      </c>
      <c r="P65">
        <v>49</v>
      </c>
      <c r="Q65">
        <v>23</v>
      </c>
      <c r="R65">
        <v>154</v>
      </c>
      <c r="S65">
        <v>326</v>
      </c>
      <c r="T65">
        <v>2016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3235</v>
      </c>
      <c r="D68">
        <v>553</v>
      </c>
      <c r="E68">
        <v>491</v>
      </c>
      <c r="F68">
        <v>431</v>
      </c>
      <c r="G68">
        <v>684</v>
      </c>
      <c r="H68">
        <v>355</v>
      </c>
      <c r="I68">
        <v>399</v>
      </c>
      <c r="J68">
        <v>1310</v>
      </c>
      <c r="K68">
        <v>2208</v>
      </c>
      <c r="L68">
        <v>438</v>
      </c>
      <c r="M68">
        <v>1344</v>
      </c>
      <c r="N68">
        <v>1528</v>
      </c>
      <c r="O68">
        <v>326</v>
      </c>
      <c r="P68">
        <v>386</v>
      </c>
      <c r="Q68">
        <v>143</v>
      </c>
      <c r="R68">
        <v>1862</v>
      </c>
      <c r="S68">
        <v>1154</v>
      </c>
      <c r="T68">
        <v>16847</v>
      </c>
    </row>
    <row r="69" spans="2:20">
      <c r="B69" t="s">
        <v>81</v>
      </c>
      <c r="C69">
        <v>2066</v>
      </c>
      <c r="D69">
        <v>305</v>
      </c>
      <c r="E69">
        <v>298</v>
      </c>
      <c r="F69">
        <v>197</v>
      </c>
      <c r="G69">
        <v>436</v>
      </c>
      <c r="H69">
        <v>305</v>
      </c>
      <c r="I69">
        <v>279</v>
      </c>
      <c r="J69">
        <v>769</v>
      </c>
      <c r="K69">
        <v>1341</v>
      </c>
      <c r="L69">
        <v>285</v>
      </c>
      <c r="M69">
        <v>895</v>
      </c>
      <c r="N69">
        <v>1374</v>
      </c>
      <c r="O69">
        <v>224</v>
      </c>
      <c r="P69">
        <v>127</v>
      </c>
      <c r="Q69">
        <v>82</v>
      </c>
      <c r="R69">
        <v>1367</v>
      </c>
      <c r="S69">
        <v>744</v>
      </c>
      <c r="T69">
        <v>11094</v>
      </c>
    </row>
    <row r="70" spans="2:20">
      <c r="B70" t="s">
        <v>82</v>
      </c>
      <c r="C70">
        <v>-2</v>
      </c>
      <c r="D70">
        <v>-4</v>
      </c>
      <c r="E70">
        <v>0</v>
      </c>
      <c r="F70">
        <v>0</v>
      </c>
      <c r="G70">
        <v>-1</v>
      </c>
      <c r="H70">
        <v>-12</v>
      </c>
      <c r="I70">
        <v>-21</v>
      </c>
      <c r="J70">
        <v>8</v>
      </c>
      <c r="K70">
        <v>-16</v>
      </c>
      <c r="L70">
        <v>0</v>
      </c>
      <c r="M70">
        <v>0</v>
      </c>
      <c r="N70">
        <v>5</v>
      </c>
      <c r="O70">
        <v>0</v>
      </c>
      <c r="P70">
        <v>0</v>
      </c>
      <c r="Q70">
        <v>-1</v>
      </c>
      <c r="R70">
        <v>-20</v>
      </c>
      <c r="S70">
        <v>-2</v>
      </c>
      <c r="T70">
        <v>-66</v>
      </c>
    </row>
    <row r="71" spans="2:20">
      <c r="B71" t="s">
        <v>83</v>
      </c>
      <c r="C71">
        <v>32</v>
      </c>
      <c r="D71">
        <v>0</v>
      </c>
      <c r="E71">
        <v>31</v>
      </c>
      <c r="F71">
        <v>13</v>
      </c>
      <c r="G71">
        <v>28</v>
      </c>
      <c r="H71">
        <v>0</v>
      </c>
      <c r="I71">
        <v>0</v>
      </c>
      <c r="J71">
        <v>15</v>
      </c>
      <c r="K71">
        <v>8</v>
      </c>
      <c r="L71">
        <v>1</v>
      </c>
      <c r="M71">
        <v>0</v>
      </c>
      <c r="N71">
        <v>33</v>
      </c>
      <c r="O71">
        <v>4</v>
      </c>
      <c r="P71">
        <v>4</v>
      </c>
      <c r="Q71">
        <v>0</v>
      </c>
      <c r="R71">
        <v>6</v>
      </c>
      <c r="S71">
        <v>-14</v>
      </c>
      <c r="T71">
        <v>161</v>
      </c>
    </row>
    <row r="72" spans="2:20">
      <c r="B72" t="s">
        <v>60</v>
      </c>
      <c r="C72">
        <v>378</v>
      </c>
      <c r="D72">
        <v>97</v>
      </c>
      <c r="E72">
        <v>41</v>
      </c>
      <c r="F72">
        <v>155</v>
      </c>
      <c r="G72">
        <v>156</v>
      </c>
      <c r="H72">
        <v>17</v>
      </c>
      <c r="I72">
        <v>59</v>
      </c>
      <c r="J72">
        <v>192</v>
      </c>
      <c r="K72">
        <v>225</v>
      </c>
      <c r="L72">
        <v>33</v>
      </c>
      <c r="M72">
        <v>118</v>
      </c>
      <c r="N72">
        <v>34</v>
      </c>
      <c r="O72">
        <v>23</v>
      </c>
      <c r="P72">
        <v>51</v>
      </c>
      <c r="Q72">
        <v>28</v>
      </c>
      <c r="R72">
        <v>97</v>
      </c>
      <c r="S72">
        <v>60</v>
      </c>
      <c r="T72">
        <v>1764</v>
      </c>
    </row>
    <row r="73" spans="2:20">
      <c r="B73" t="s">
        <v>61</v>
      </c>
      <c r="C73">
        <v>663</v>
      </c>
      <c r="D73">
        <v>145</v>
      </c>
      <c r="E73">
        <v>91</v>
      </c>
      <c r="F73">
        <v>65</v>
      </c>
      <c r="G73">
        <v>65</v>
      </c>
      <c r="H73">
        <v>43</v>
      </c>
      <c r="I73">
        <v>82</v>
      </c>
      <c r="J73">
        <v>322</v>
      </c>
      <c r="K73">
        <v>569</v>
      </c>
      <c r="L73">
        <v>111</v>
      </c>
      <c r="M73">
        <v>269</v>
      </c>
      <c r="N73">
        <v>74</v>
      </c>
      <c r="O73">
        <v>74</v>
      </c>
      <c r="P73">
        <v>177</v>
      </c>
      <c r="Q73">
        <v>16</v>
      </c>
      <c r="R73">
        <v>349</v>
      </c>
      <c r="S73">
        <v>299</v>
      </c>
      <c r="T73">
        <v>3414</v>
      </c>
    </row>
    <row r="74" spans="2:20">
      <c r="B74" t="s">
        <v>62</v>
      </c>
      <c r="C74">
        <v>98</v>
      </c>
      <c r="D74">
        <v>10</v>
      </c>
      <c r="E74">
        <v>30</v>
      </c>
      <c r="F74">
        <v>1</v>
      </c>
      <c r="G74">
        <v>0</v>
      </c>
      <c r="H74">
        <v>2</v>
      </c>
      <c r="I74">
        <v>0</v>
      </c>
      <c r="J74">
        <v>4</v>
      </c>
      <c r="K74">
        <v>81</v>
      </c>
      <c r="L74">
        <v>8</v>
      </c>
      <c r="M74">
        <v>62</v>
      </c>
      <c r="N74">
        <v>8</v>
      </c>
      <c r="O74">
        <v>1</v>
      </c>
      <c r="P74">
        <v>27</v>
      </c>
      <c r="Q74">
        <v>18</v>
      </c>
      <c r="R74">
        <v>63</v>
      </c>
      <c r="S74">
        <v>67</v>
      </c>
      <c r="T74">
        <v>480</v>
      </c>
    </row>
    <row r="75" spans="2:20">
      <c r="B75" t="s">
        <v>84</v>
      </c>
      <c r="C75">
        <v>-1703</v>
      </c>
      <c r="D75">
        <v>-263</v>
      </c>
      <c r="E75">
        <v>-4</v>
      </c>
      <c r="F75">
        <v>-198</v>
      </c>
      <c r="G75">
        <v>-162</v>
      </c>
      <c r="H75">
        <v>18</v>
      </c>
      <c r="I75">
        <v>-554</v>
      </c>
      <c r="J75">
        <v>31</v>
      </c>
      <c r="K75">
        <v>-2966</v>
      </c>
      <c r="L75">
        <v>-70</v>
      </c>
      <c r="M75">
        <v>-90</v>
      </c>
      <c r="N75">
        <v>-1043</v>
      </c>
      <c r="O75">
        <v>-720</v>
      </c>
      <c r="P75">
        <v>0</v>
      </c>
      <c r="Q75">
        <v>16</v>
      </c>
      <c r="R75">
        <v>-2137</v>
      </c>
      <c r="S75">
        <v>74</v>
      </c>
      <c r="T75">
        <v>-9771</v>
      </c>
    </row>
    <row r="76" spans="2:20">
      <c r="B76" t="s">
        <v>85</v>
      </c>
      <c r="C76">
        <v>-2942</v>
      </c>
      <c r="D76">
        <v>-543</v>
      </c>
      <c r="E76">
        <v>-219</v>
      </c>
      <c r="F76">
        <v>-516</v>
      </c>
      <c r="G76">
        <v>-452</v>
      </c>
      <c r="H76">
        <v>-232</v>
      </c>
      <c r="I76">
        <v>-493</v>
      </c>
      <c r="J76">
        <v>-797</v>
      </c>
      <c r="K76">
        <v>-4437</v>
      </c>
      <c r="L76">
        <v>-176</v>
      </c>
      <c r="M76">
        <v>-728</v>
      </c>
      <c r="N76">
        <v>-1983</v>
      </c>
      <c r="O76">
        <v>-866</v>
      </c>
      <c r="P76">
        <v>-311</v>
      </c>
      <c r="Q76">
        <v>-89</v>
      </c>
      <c r="R76">
        <v>-3713</v>
      </c>
      <c r="S76">
        <v>-933</v>
      </c>
      <c r="T76">
        <v>-19430</v>
      </c>
    </row>
    <row r="77" spans="2:20">
      <c r="B77" t="s">
        <v>86</v>
      </c>
      <c r="C77">
        <v>-2286</v>
      </c>
      <c r="D77">
        <v>-409</v>
      </c>
      <c r="E77">
        <v>-139</v>
      </c>
      <c r="F77">
        <v>-313</v>
      </c>
      <c r="G77">
        <v>-327</v>
      </c>
      <c r="H77">
        <v>-167</v>
      </c>
      <c r="I77">
        <v>-192</v>
      </c>
      <c r="J77">
        <v>-569</v>
      </c>
      <c r="K77">
        <v>-2654</v>
      </c>
      <c r="L77">
        <v>-98</v>
      </c>
      <c r="M77">
        <v>-499</v>
      </c>
      <c r="N77">
        <v>-1415</v>
      </c>
      <c r="O77">
        <v>-702</v>
      </c>
      <c r="P77">
        <v>-216</v>
      </c>
      <c r="Q77">
        <v>-63</v>
      </c>
      <c r="R77">
        <v>-2763</v>
      </c>
      <c r="S77">
        <v>-724</v>
      </c>
      <c r="T77">
        <v>-13536</v>
      </c>
    </row>
    <row r="79" spans="2:20">
      <c r="B79" t="s">
        <v>95</v>
      </c>
    </row>
    <row r="80" spans="2:20">
      <c r="B80" t="s">
        <v>87</v>
      </c>
      <c r="C80" s="7">
        <f>C63+C72</f>
        <v>5849</v>
      </c>
      <c r="D80" s="7">
        <f t="shared" ref="D80:T80" si="7">D63+D72</f>
        <v>965</v>
      </c>
      <c r="E80" s="7">
        <f t="shared" si="7"/>
        <v>844</v>
      </c>
      <c r="F80" s="7">
        <f t="shared" si="7"/>
        <v>1829</v>
      </c>
      <c r="G80" s="7">
        <f t="shared" si="7"/>
        <v>1566</v>
      </c>
      <c r="H80" s="7">
        <f t="shared" si="7"/>
        <v>390</v>
      </c>
      <c r="I80" s="7">
        <f t="shared" si="7"/>
        <v>1392</v>
      </c>
      <c r="J80" s="7">
        <f t="shared" si="7"/>
        <v>2051</v>
      </c>
      <c r="K80" s="7">
        <f t="shared" si="7"/>
        <v>6508</v>
      </c>
      <c r="L80" s="7">
        <f t="shared" si="7"/>
        <v>870</v>
      </c>
      <c r="M80" s="7">
        <f t="shared" si="7"/>
        <v>2137</v>
      </c>
      <c r="N80" s="7">
        <f t="shared" si="7"/>
        <v>7451</v>
      </c>
      <c r="O80" s="7">
        <f t="shared" si="7"/>
        <v>914</v>
      </c>
      <c r="P80" s="7">
        <f t="shared" si="7"/>
        <v>849</v>
      </c>
      <c r="Q80" s="7">
        <f t="shared" si="7"/>
        <v>185</v>
      </c>
      <c r="R80" s="7">
        <f t="shared" si="7"/>
        <v>3699</v>
      </c>
      <c r="S80" s="7">
        <f t="shared" si="7"/>
        <v>172</v>
      </c>
      <c r="T80" s="7">
        <f t="shared" si="7"/>
        <v>37665</v>
      </c>
    </row>
    <row r="81" spans="2:21">
      <c r="B81" t="s">
        <v>88</v>
      </c>
      <c r="C81" s="7">
        <f>C68-C72</f>
        <v>2857</v>
      </c>
      <c r="D81" s="7">
        <f t="shared" ref="D81:T81" si="8">D68-D72</f>
        <v>456</v>
      </c>
      <c r="E81" s="7">
        <f t="shared" si="8"/>
        <v>450</v>
      </c>
      <c r="F81" s="7">
        <f t="shared" si="8"/>
        <v>276</v>
      </c>
      <c r="G81" s="7">
        <f t="shared" si="8"/>
        <v>528</v>
      </c>
      <c r="H81" s="7">
        <f t="shared" si="8"/>
        <v>338</v>
      </c>
      <c r="I81" s="7">
        <f t="shared" si="8"/>
        <v>340</v>
      </c>
      <c r="J81" s="7">
        <f t="shared" si="8"/>
        <v>1118</v>
      </c>
      <c r="K81" s="7">
        <f t="shared" si="8"/>
        <v>1983</v>
      </c>
      <c r="L81" s="7">
        <f t="shared" si="8"/>
        <v>405</v>
      </c>
      <c r="M81" s="7">
        <f t="shared" si="8"/>
        <v>1226</v>
      </c>
      <c r="N81" s="7">
        <f t="shared" si="8"/>
        <v>1494</v>
      </c>
      <c r="O81" s="7">
        <f t="shared" si="8"/>
        <v>303</v>
      </c>
      <c r="P81" s="7">
        <f t="shared" si="8"/>
        <v>335</v>
      </c>
      <c r="Q81" s="7">
        <f t="shared" si="8"/>
        <v>115</v>
      </c>
      <c r="R81" s="7">
        <f t="shared" si="8"/>
        <v>1765</v>
      </c>
      <c r="S81" s="7">
        <f t="shared" si="8"/>
        <v>1094</v>
      </c>
      <c r="T81" s="7">
        <f t="shared" si="8"/>
        <v>15083</v>
      </c>
    </row>
    <row r="82" spans="2:21">
      <c r="B82" t="s">
        <v>25</v>
      </c>
      <c r="C82" s="7">
        <f>C52</f>
        <v>12283</v>
      </c>
      <c r="D82" s="7">
        <f t="shared" ref="D82:T83" si="9">D52</f>
        <v>2270</v>
      </c>
      <c r="E82" s="7">
        <f t="shared" si="9"/>
        <v>1730</v>
      </c>
      <c r="F82" s="7">
        <f t="shared" si="9"/>
        <v>1462</v>
      </c>
      <c r="G82" s="7">
        <f t="shared" si="9"/>
        <v>2974</v>
      </c>
      <c r="H82" s="7">
        <f t="shared" si="9"/>
        <v>959</v>
      </c>
      <c r="I82" s="7">
        <f t="shared" si="9"/>
        <v>3329</v>
      </c>
      <c r="J82" s="7">
        <f t="shared" si="9"/>
        <v>4114</v>
      </c>
      <c r="K82" s="7">
        <f t="shared" si="9"/>
        <v>10487</v>
      </c>
      <c r="L82" s="7">
        <f t="shared" si="9"/>
        <v>1990</v>
      </c>
      <c r="M82" s="7">
        <f t="shared" si="9"/>
        <v>4212</v>
      </c>
      <c r="N82" s="7">
        <f t="shared" si="9"/>
        <v>7998</v>
      </c>
      <c r="O82" s="7">
        <f t="shared" si="9"/>
        <v>2381</v>
      </c>
      <c r="P82" s="7">
        <f t="shared" si="9"/>
        <v>1259</v>
      </c>
      <c r="Q82" s="7">
        <f t="shared" si="9"/>
        <v>503</v>
      </c>
      <c r="R82" s="7">
        <f t="shared" si="9"/>
        <v>6205</v>
      </c>
      <c r="S82" s="7">
        <f t="shared" si="9"/>
        <v>4328</v>
      </c>
      <c r="T82" s="7">
        <f t="shared" si="9"/>
        <v>68484</v>
      </c>
    </row>
    <row r="83" spans="2:21">
      <c r="B83" t="s">
        <v>26</v>
      </c>
      <c r="C83" s="7">
        <f>C53</f>
        <v>4327</v>
      </c>
      <c r="D83" s="7">
        <f t="shared" si="9"/>
        <v>885</v>
      </c>
      <c r="E83" s="7">
        <f t="shared" si="9"/>
        <v>723</v>
      </c>
      <c r="F83" s="7">
        <f t="shared" si="9"/>
        <v>651</v>
      </c>
      <c r="G83" s="7">
        <f t="shared" si="9"/>
        <v>985</v>
      </c>
      <c r="H83" s="7">
        <f t="shared" si="9"/>
        <v>458</v>
      </c>
      <c r="I83" s="7">
        <f t="shared" si="9"/>
        <v>1032</v>
      </c>
      <c r="J83" s="7">
        <f t="shared" si="9"/>
        <v>1405</v>
      </c>
      <c r="K83" s="7">
        <f t="shared" si="9"/>
        <v>5288</v>
      </c>
      <c r="L83" s="7">
        <f t="shared" si="9"/>
        <v>671</v>
      </c>
      <c r="M83" s="7">
        <f t="shared" si="9"/>
        <v>1626</v>
      </c>
      <c r="N83" s="7">
        <f t="shared" si="9"/>
        <v>3763</v>
      </c>
      <c r="O83" s="7">
        <f t="shared" si="9"/>
        <v>856</v>
      </c>
      <c r="P83" s="7">
        <f t="shared" si="9"/>
        <v>470</v>
      </c>
      <c r="Q83" s="7">
        <f t="shared" si="9"/>
        <v>237</v>
      </c>
      <c r="R83" s="7">
        <f t="shared" si="9"/>
        <v>3716</v>
      </c>
      <c r="S83" s="7">
        <f t="shared" si="9"/>
        <v>1702</v>
      </c>
      <c r="T83" s="7">
        <f t="shared" si="9"/>
        <v>28795</v>
      </c>
    </row>
    <row r="84" spans="2:21">
      <c r="B84" t="s">
        <v>22</v>
      </c>
      <c r="C84" s="7">
        <f>C57</f>
        <v>656</v>
      </c>
      <c r="D84" s="7">
        <f t="shared" ref="D84:T84" si="10">D57</f>
        <v>134</v>
      </c>
      <c r="E84" s="7">
        <f t="shared" si="10"/>
        <v>80</v>
      </c>
      <c r="F84" s="7">
        <f t="shared" si="10"/>
        <v>203</v>
      </c>
      <c r="G84" s="7">
        <f t="shared" si="10"/>
        <v>125</v>
      </c>
      <c r="H84" s="7">
        <f t="shared" si="10"/>
        <v>65</v>
      </c>
      <c r="I84" s="7">
        <f t="shared" si="10"/>
        <v>301</v>
      </c>
      <c r="J84" s="7">
        <f t="shared" si="10"/>
        <v>228</v>
      </c>
      <c r="K84" s="7">
        <f t="shared" si="10"/>
        <v>1783</v>
      </c>
      <c r="L84" s="7">
        <f t="shared" si="10"/>
        <v>78</v>
      </c>
      <c r="M84" s="7">
        <f t="shared" si="10"/>
        <v>229</v>
      </c>
      <c r="N84" s="7">
        <f t="shared" si="10"/>
        <v>568</v>
      </c>
      <c r="O84" s="7">
        <f t="shared" si="10"/>
        <v>164</v>
      </c>
      <c r="P84" s="7">
        <f t="shared" si="10"/>
        <v>95</v>
      </c>
      <c r="Q84" s="7">
        <f t="shared" si="10"/>
        <v>26</v>
      </c>
      <c r="R84" s="7">
        <f t="shared" si="10"/>
        <v>950</v>
      </c>
      <c r="S84" s="7">
        <f t="shared" si="10"/>
        <v>209</v>
      </c>
      <c r="T84" s="7">
        <f t="shared" si="10"/>
        <v>5894</v>
      </c>
    </row>
    <row r="85" spans="2:21">
      <c r="B85" t="s">
        <v>75</v>
      </c>
      <c r="C85" s="7">
        <f>C60</f>
        <v>690</v>
      </c>
      <c r="D85" s="7">
        <f t="shared" ref="D85:T86" si="11">D60</f>
        <v>118</v>
      </c>
      <c r="E85" s="7">
        <f t="shared" si="11"/>
        <v>103</v>
      </c>
      <c r="F85" s="7">
        <f t="shared" si="11"/>
        <v>23</v>
      </c>
      <c r="G85" s="7">
        <f t="shared" si="11"/>
        <v>133</v>
      </c>
      <c r="H85" s="7">
        <f t="shared" si="11"/>
        <v>70</v>
      </c>
      <c r="I85" s="7">
        <f t="shared" si="11"/>
        <v>164</v>
      </c>
      <c r="J85" s="7">
        <f t="shared" si="11"/>
        <v>111</v>
      </c>
      <c r="K85" s="7">
        <f t="shared" si="11"/>
        <v>774</v>
      </c>
      <c r="L85" s="7">
        <f t="shared" si="11"/>
        <v>67</v>
      </c>
      <c r="M85" s="7">
        <f t="shared" si="11"/>
        <v>181</v>
      </c>
      <c r="N85" s="7">
        <f t="shared" si="11"/>
        <v>392</v>
      </c>
      <c r="O85" s="7">
        <f t="shared" si="11"/>
        <v>151</v>
      </c>
      <c r="P85" s="7">
        <f t="shared" si="11"/>
        <v>179</v>
      </c>
      <c r="Q85" s="7">
        <f t="shared" si="11"/>
        <v>23</v>
      </c>
      <c r="R85" s="7">
        <f t="shared" si="11"/>
        <v>215</v>
      </c>
      <c r="S85" s="7">
        <f t="shared" si="11"/>
        <v>534</v>
      </c>
      <c r="T85" s="7">
        <f t="shared" si="11"/>
        <v>3928</v>
      </c>
    </row>
    <row r="86" spans="2:21">
      <c r="B86" t="s">
        <v>76</v>
      </c>
      <c r="C86" s="7">
        <f>C61</f>
        <v>3915</v>
      </c>
      <c r="D86" s="7">
        <f t="shared" si="11"/>
        <v>633</v>
      </c>
      <c r="E86" s="7">
        <f t="shared" si="11"/>
        <v>523</v>
      </c>
      <c r="F86" s="7">
        <f t="shared" si="11"/>
        <v>445</v>
      </c>
      <c r="G86" s="7">
        <f t="shared" si="11"/>
        <v>880</v>
      </c>
      <c r="H86" s="7">
        <f t="shared" si="11"/>
        <v>327</v>
      </c>
      <c r="I86" s="7">
        <f t="shared" si="11"/>
        <v>1001</v>
      </c>
      <c r="J86" s="7">
        <f t="shared" si="11"/>
        <v>1317</v>
      </c>
      <c r="K86" s="7">
        <f t="shared" si="11"/>
        <v>5510</v>
      </c>
      <c r="L86" s="7">
        <f t="shared" si="11"/>
        <v>565</v>
      </c>
      <c r="M86" s="7">
        <f t="shared" si="11"/>
        <v>1476</v>
      </c>
      <c r="N86" s="7">
        <f t="shared" si="11"/>
        <v>3484</v>
      </c>
      <c r="O86" s="7">
        <f t="shared" si="11"/>
        <v>774</v>
      </c>
      <c r="P86" s="7">
        <f t="shared" si="11"/>
        <v>415</v>
      </c>
      <c r="Q86" s="7">
        <f t="shared" si="11"/>
        <v>188</v>
      </c>
      <c r="R86" s="7">
        <f t="shared" si="11"/>
        <v>3065</v>
      </c>
      <c r="S86" s="7">
        <f t="shared" si="11"/>
        <v>1477</v>
      </c>
      <c r="T86" s="7">
        <f t="shared" si="11"/>
        <v>25995</v>
      </c>
    </row>
    <row r="87" spans="2:21">
      <c r="B87" t="s">
        <v>23</v>
      </c>
      <c r="C87" s="7">
        <f>C88-SUM(C80:C86)</f>
        <v>501</v>
      </c>
      <c r="D87" s="7">
        <f t="shared" ref="D87:T87" si="12">D88-SUM(D80:D86)</f>
        <v>101</v>
      </c>
      <c r="E87" s="7">
        <f t="shared" si="12"/>
        <v>80</v>
      </c>
      <c r="F87" s="7">
        <f t="shared" si="12"/>
        <v>99</v>
      </c>
      <c r="G87" s="7">
        <f t="shared" si="12"/>
        <v>126</v>
      </c>
      <c r="H87" s="7">
        <f t="shared" si="12"/>
        <v>67</v>
      </c>
      <c r="I87" s="7">
        <f t="shared" si="12"/>
        <v>157</v>
      </c>
      <c r="J87" s="7">
        <f t="shared" si="12"/>
        <v>178</v>
      </c>
      <c r="K87" s="7">
        <f t="shared" si="12"/>
        <v>1156</v>
      </c>
      <c r="L87" s="7">
        <f t="shared" si="12"/>
        <v>157</v>
      </c>
      <c r="M87" s="7">
        <f t="shared" si="12"/>
        <v>186</v>
      </c>
      <c r="N87" s="7">
        <f t="shared" si="12"/>
        <v>1525</v>
      </c>
      <c r="O87" s="7">
        <f t="shared" si="12"/>
        <v>93</v>
      </c>
      <c r="P87" s="7">
        <f t="shared" si="12"/>
        <v>125</v>
      </c>
      <c r="Q87" s="7">
        <f t="shared" si="12"/>
        <v>54</v>
      </c>
      <c r="R87" s="7">
        <f t="shared" si="12"/>
        <v>275</v>
      </c>
      <c r="S87" s="7">
        <f t="shared" si="12"/>
        <v>511</v>
      </c>
      <c r="T87" s="7">
        <f t="shared" si="12"/>
        <v>5391</v>
      </c>
    </row>
    <row r="88" spans="2:21">
      <c r="B88" t="s">
        <v>89</v>
      </c>
      <c r="C88" s="7">
        <f>C50</f>
        <v>31078</v>
      </c>
      <c r="D88" s="7">
        <f t="shared" ref="D88:T88" si="13">D50</f>
        <v>5562</v>
      </c>
      <c r="E88" s="7">
        <f t="shared" si="13"/>
        <v>4533</v>
      </c>
      <c r="F88" s="7">
        <f t="shared" si="13"/>
        <v>4988</v>
      </c>
      <c r="G88" s="7">
        <f t="shared" si="13"/>
        <v>7317</v>
      </c>
      <c r="H88" s="7">
        <f t="shared" si="13"/>
        <v>2674</v>
      </c>
      <c r="I88" s="7">
        <f t="shared" si="13"/>
        <v>7716</v>
      </c>
      <c r="J88" s="7">
        <f t="shared" si="13"/>
        <v>10522</v>
      </c>
      <c r="K88" s="7">
        <f t="shared" si="13"/>
        <v>33489</v>
      </c>
      <c r="L88" s="7">
        <f t="shared" si="13"/>
        <v>4803</v>
      </c>
      <c r="M88" s="7">
        <f t="shared" si="13"/>
        <v>11273</v>
      </c>
      <c r="N88" s="7">
        <f t="shared" si="13"/>
        <v>26675</v>
      </c>
      <c r="O88" s="7">
        <f t="shared" si="13"/>
        <v>5636</v>
      </c>
      <c r="P88" s="7">
        <f t="shared" si="13"/>
        <v>3727</v>
      </c>
      <c r="Q88" s="7">
        <f t="shared" si="13"/>
        <v>1331</v>
      </c>
      <c r="R88" s="7">
        <f t="shared" si="13"/>
        <v>19890</v>
      </c>
      <c r="S88" s="7">
        <f t="shared" si="13"/>
        <v>10027</v>
      </c>
      <c r="T88" s="7">
        <f t="shared" si="13"/>
        <v>191235</v>
      </c>
    </row>
    <row r="89" spans="2:21">
      <c r="B89" s="14" t="s">
        <v>152</v>
      </c>
      <c r="C89" s="7">
        <f>C82+C83+C86</f>
        <v>20525</v>
      </c>
      <c r="D89" s="7">
        <f t="shared" ref="D89:T89" si="14">D82+D83+D86</f>
        <v>3788</v>
      </c>
      <c r="E89" s="7">
        <f t="shared" si="14"/>
        <v>2976</v>
      </c>
      <c r="F89" s="7">
        <f t="shared" si="14"/>
        <v>2558</v>
      </c>
      <c r="G89" s="7">
        <f t="shared" si="14"/>
        <v>4839</v>
      </c>
      <c r="H89" s="7">
        <f t="shared" si="14"/>
        <v>1744</v>
      </c>
      <c r="I89" s="7">
        <f t="shared" si="14"/>
        <v>5362</v>
      </c>
      <c r="J89" s="7">
        <f t="shared" si="14"/>
        <v>6836</v>
      </c>
      <c r="K89" s="7">
        <f t="shared" si="14"/>
        <v>21285</v>
      </c>
      <c r="L89" s="7">
        <f t="shared" si="14"/>
        <v>3226</v>
      </c>
      <c r="M89" s="7">
        <f t="shared" si="14"/>
        <v>7314</v>
      </c>
      <c r="N89" s="7">
        <f t="shared" si="14"/>
        <v>15245</v>
      </c>
      <c r="O89" s="7">
        <f t="shared" si="14"/>
        <v>4011</v>
      </c>
      <c r="P89" s="7">
        <f t="shared" si="14"/>
        <v>2144</v>
      </c>
      <c r="Q89" s="7">
        <f t="shared" si="14"/>
        <v>928</v>
      </c>
      <c r="R89" s="7">
        <f t="shared" si="14"/>
        <v>12986</v>
      </c>
      <c r="S89" s="7">
        <f t="shared" si="14"/>
        <v>7507</v>
      </c>
      <c r="T89" s="7">
        <f t="shared" si="14"/>
        <v>123274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22287</v>
      </c>
      <c r="D92" s="7">
        <f t="shared" ref="D92:T92" si="15">D93+D94+D95</f>
        <v>4054</v>
      </c>
      <c r="E92" s="7">
        <f t="shared" si="15"/>
        <v>3470</v>
      </c>
      <c r="F92" s="7">
        <f t="shared" si="15"/>
        <v>2643</v>
      </c>
      <c r="G92" s="7">
        <f t="shared" si="15"/>
        <v>5299</v>
      </c>
      <c r="H92" s="7">
        <f t="shared" si="15"/>
        <v>2052</v>
      </c>
      <c r="I92" s="7">
        <f t="shared" si="15"/>
        <v>5831</v>
      </c>
      <c r="J92" s="7">
        <f t="shared" si="15"/>
        <v>7674</v>
      </c>
      <c r="K92" s="7">
        <f t="shared" si="15"/>
        <v>22544</v>
      </c>
      <c r="L92" s="7">
        <f t="shared" si="15"/>
        <v>3757</v>
      </c>
      <c r="M92" s="7">
        <f t="shared" si="15"/>
        <v>8408</v>
      </c>
      <c r="N92" s="7">
        <f t="shared" si="15"/>
        <v>17241</v>
      </c>
      <c r="O92" s="7">
        <f t="shared" si="15"/>
        <v>3856</v>
      </c>
      <c r="P92" s="7">
        <f t="shared" si="15"/>
        <v>2567</v>
      </c>
      <c r="Q92" s="7">
        <f t="shared" si="15"/>
        <v>1057</v>
      </c>
      <c r="R92" s="7">
        <f t="shared" si="15"/>
        <v>12478</v>
      </c>
      <c r="S92" s="7">
        <f t="shared" si="15"/>
        <v>8922</v>
      </c>
      <c r="T92" s="7">
        <f t="shared" si="15"/>
        <v>134140</v>
      </c>
      <c r="U92" s="7"/>
    </row>
    <row r="93" spans="2:21">
      <c r="B93" s="3" t="s">
        <v>96</v>
      </c>
      <c r="C93" s="7">
        <f>C37</f>
        <v>7461</v>
      </c>
      <c r="D93" s="7">
        <f t="shared" ref="D93:T93" si="16">D37</f>
        <v>1880</v>
      </c>
      <c r="E93" s="7">
        <f t="shared" si="16"/>
        <v>1516</v>
      </c>
      <c r="F93" s="7">
        <f t="shared" si="16"/>
        <v>1434</v>
      </c>
      <c r="G93" s="7">
        <f t="shared" si="16"/>
        <v>2675</v>
      </c>
      <c r="H93" s="7">
        <f t="shared" si="16"/>
        <v>786</v>
      </c>
      <c r="I93" s="7">
        <f t="shared" si="16"/>
        <v>2078</v>
      </c>
      <c r="J93" s="7">
        <f t="shared" si="16"/>
        <v>3050</v>
      </c>
      <c r="K93" s="7">
        <f t="shared" si="16"/>
        <v>11920</v>
      </c>
      <c r="L93" s="7">
        <f t="shared" si="16"/>
        <v>1127</v>
      </c>
      <c r="M93" s="7">
        <f t="shared" si="16"/>
        <v>3046</v>
      </c>
      <c r="N93" s="7">
        <f t="shared" si="16"/>
        <v>12521</v>
      </c>
      <c r="O93" s="7">
        <f t="shared" si="16"/>
        <v>1338</v>
      </c>
      <c r="P93" s="7">
        <f t="shared" si="16"/>
        <v>2915</v>
      </c>
      <c r="Q93" s="7">
        <f t="shared" si="16"/>
        <v>388</v>
      </c>
      <c r="R93" s="7">
        <f t="shared" si="16"/>
        <v>5058</v>
      </c>
      <c r="S93" s="7">
        <f t="shared" si="16"/>
        <v>20</v>
      </c>
      <c r="T93" s="7">
        <f t="shared" si="16"/>
        <v>59213</v>
      </c>
      <c r="U93" s="7"/>
    </row>
    <row r="94" spans="2:21">
      <c r="B94" s="3" t="s">
        <v>93</v>
      </c>
      <c r="C94" s="7">
        <f>C41-C80</f>
        <v>11422</v>
      </c>
      <c r="D94" s="7">
        <f t="shared" ref="D94:T94" si="17">D41-D80</f>
        <v>1661</v>
      </c>
      <c r="E94" s="7">
        <f t="shared" si="17"/>
        <v>1600</v>
      </c>
      <c r="F94" s="7">
        <f t="shared" si="17"/>
        <v>861</v>
      </c>
      <c r="G94" s="7">
        <f t="shared" si="17"/>
        <v>2022</v>
      </c>
      <c r="H94" s="7">
        <f t="shared" si="17"/>
        <v>991</v>
      </c>
      <c r="I94" s="7">
        <f t="shared" si="17"/>
        <v>3076</v>
      </c>
      <c r="J94" s="7">
        <f t="shared" si="17"/>
        <v>3850</v>
      </c>
      <c r="K94" s="7">
        <f t="shared" si="17"/>
        <v>6885</v>
      </c>
      <c r="L94" s="7">
        <f t="shared" si="17"/>
        <v>2109</v>
      </c>
      <c r="M94" s="7">
        <f t="shared" si="17"/>
        <v>4385</v>
      </c>
      <c r="N94" s="7">
        <f t="shared" si="17"/>
        <v>2785</v>
      </c>
      <c r="O94" s="7">
        <f t="shared" si="17"/>
        <v>2020</v>
      </c>
      <c r="P94" s="7">
        <f t="shared" si="17"/>
        <v>-705</v>
      </c>
      <c r="Q94" s="7">
        <f t="shared" si="17"/>
        <v>546</v>
      </c>
      <c r="R94" s="7">
        <f t="shared" si="17"/>
        <v>5554</v>
      </c>
      <c r="S94" s="7">
        <f t="shared" si="17"/>
        <v>8124</v>
      </c>
      <c r="T94" s="7">
        <f t="shared" si="17"/>
        <v>57186</v>
      </c>
      <c r="U94" s="7"/>
    </row>
    <row r="95" spans="2:21">
      <c r="B95" s="3" t="s">
        <v>19</v>
      </c>
      <c r="C95" s="7">
        <f>C43</f>
        <v>3404</v>
      </c>
      <c r="D95" s="7">
        <f t="shared" ref="D95:T95" si="18">D43</f>
        <v>513</v>
      </c>
      <c r="E95" s="7">
        <f t="shared" si="18"/>
        <v>354</v>
      </c>
      <c r="F95" s="7">
        <f t="shared" si="18"/>
        <v>348</v>
      </c>
      <c r="G95" s="7">
        <f t="shared" si="18"/>
        <v>602</v>
      </c>
      <c r="H95" s="7">
        <f t="shared" si="18"/>
        <v>275</v>
      </c>
      <c r="I95" s="7">
        <f t="shared" si="18"/>
        <v>677</v>
      </c>
      <c r="J95" s="7">
        <f t="shared" si="18"/>
        <v>774</v>
      </c>
      <c r="K95" s="7">
        <f t="shared" si="18"/>
        <v>3739</v>
      </c>
      <c r="L95" s="7">
        <f t="shared" si="18"/>
        <v>521</v>
      </c>
      <c r="M95" s="7">
        <f t="shared" si="18"/>
        <v>977</v>
      </c>
      <c r="N95" s="7">
        <f t="shared" si="18"/>
        <v>1935</v>
      </c>
      <c r="O95" s="7">
        <f t="shared" si="18"/>
        <v>498</v>
      </c>
      <c r="P95" s="7">
        <f t="shared" si="18"/>
        <v>357</v>
      </c>
      <c r="Q95" s="7">
        <f t="shared" si="18"/>
        <v>123</v>
      </c>
      <c r="R95" s="7">
        <f t="shared" si="18"/>
        <v>1866</v>
      </c>
      <c r="S95" s="7">
        <f t="shared" si="18"/>
        <v>778</v>
      </c>
      <c r="T95" s="7">
        <f t="shared" si="18"/>
        <v>17741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25229</v>
      </c>
      <c r="D98" s="7">
        <f t="shared" ref="D98:S98" si="19">SUM(D99:D101)</f>
        <v>4597</v>
      </c>
      <c r="E98" s="7">
        <f t="shared" si="19"/>
        <v>3689</v>
      </c>
      <c r="F98" s="7">
        <f t="shared" si="19"/>
        <v>3159</v>
      </c>
      <c r="G98" s="7">
        <f t="shared" si="19"/>
        <v>5751</v>
      </c>
      <c r="H98" s="7">
        <f t="shared" si="19"/>
        <v>2284</v>
      </c>
      <c r="I98" s="7">
        <f t="shared" si="19"/>
        <v>6324</v>
      </c>
      <c r="J98" s="7">
        <f t="shared" si="19"/>
        <v>8471</v>
      </c>
      <c r="K98" s="7">
        <f t="shared" si="19"/>
        <v>26981</v>
      </c>
      <c r="L98" s="7">
        <f t="shared" si="19"/>
        <v>3933</v>
      </c>
      <c r="M98" s="7">
        <f t="shared" si="19"/>
        <v>9136</v>
      </c>
      <c r="N98" s="7">
        <f t="shared" si="19"/>
        <v>19224</v>
      </c>
      <c r="O98" s="7">
        <f t="shared" si="19"/>
        <v>4722</v>
      </c>
      <c r="P98" s="7">
        <f t="shared" si="19"/>
        <v>2878</v>
      </c>
      <c r="Q98" s="7">
        <f t="shared" si="19"/>
        <v>1146</v>
      </c>
      <c r="R98" s="7">
        <f t="shared" si="19"/>
        <v>16191</v>
      </c>
      <c r="S98" s="7">
        <f t="shared" si="19"/>
        <v>9855</v>
      </c>
      <c r="T98" s="7">
        <f>SUM(T99:T101)</f>
        <v>153570</v>
      </c>
    </row>
    <row r="99" spans="2:20">
      <c r="B99" s="3" t="s">
        <v>21</v>
      </c>
      <c r="C99" s="7">
        <f>C81</f>
        <v>2857</v>
      </c>
      <c r="D99" s="7">
        <f t="shared" ref="D99:T99" si="20">D81</f>
        <v>456</v>
      </c>
      <c r="E99" s="7">
        <f t="shared" si="20"/>
        <v>450</v>
      </c>
      <c r="F99" s="7">
        <f t="shared" si="20"/>
        <v>276</v>
      </c>
      <c r="G99" s="7">
        <f t="shared" si="20"/>
        <v>528</v>
      </c>
      <c r="H99" s="7">
        <f t="shared" si="20"/>
        <v>338</v>
      </c>
      <c r="I99" s="7">
        <f t="shared" si="20"/>
        <v>340</v>
      </c>
      <c r="J99" s="7">
        <f t="shared" si="20"/>
        <v>1118</v>
      </c>
      <c r="K99" s="7">
        <f t="shared" si="20"/>
        <v>1983</v>
      </c>
      <c r="L99" s="7">
        <f t="shared" si="20"/>
        <v>405</v>
      </c>
      <c r="M99" s="7">
        <f t="shared" si="20"/>
        <v>1226</v>
      </c>
      <c r="N99" s="7">
        <f t="shared" si="20"/>
        <v>1494</v>
      </c>
      <c r="O99" s="7">
        <f t="shared" si="20"/>
        <v>303</v>
      </c>
      <c r="P99" s="7">
        <f t="shared" si="20"/>
        <v>335</v>
      </c>
      <c r="Q99" s="7">
        <f t="shared" si="20"/>
        <v>115</v>
      </c>
      <c r="R99" s="7">
        <f t="shared" si="20"/>
        <v>1765</v>
      </c>
      <c r="S99" s="7">
        <f t="shared" si="20"/>
        <v>1094</v>
      </c>
      <c r="T99" s="7">
        <f t="shared" si="20"/>
        <v>15083</v>
      </c>
    </row>
    <row r="100" spans="2:20">
      <c r="B100" s="3" t="s">
        <v>22</v>
      </c>
      <c r="C100" s="7">
        <f>C84</f>
        <v>656</v>
      </c>
      <c r="D100" s="7">
        <f t="shared" ref="D100:T100" si="21">D84</f>
        <v>134</v>
      </c>
      <c r="E100" s="7">
        <f t="shared" si="21"/>
        <v>80</v>
      </c>
      <c r="F100" s="7">
        <f t="shared" si="21"/>
        <v>203</v>
      </c>
      <c r="G100" s="7">
        <f t="shared" si="21"/>
        <v>125</v>
      </c>
      <c r="H100" s="7">
        <f t="shared" si="21"/>
        <v>65</v>
      </c>
      <c r="I100" s="7">
        <f t="shared" si="21"/>
        <v>301</v>
      </c>
      <c r="J100" s="7">
        <f t="shared" si="21"/>
        <v>228</v>
      </c>
      <c r="K100" s="7">
        <f t="shared" si="21"/>
        <v>1783</v>
      </c>
      <c r="L100" s="7">
        <f t="shared" si="21"/>
        <v>78</v>
      </c>
      <c r="M100" s="7">
        <f t="shared" si="21"/>
        <v>229</v>
      </c>
      <c r="N100" s="7">
        <f t="shared" si="21"/>
        <v>568</v>
      </c>
      <c r="O100" s="7">
        <f t="shared" si="21"/>
        <v>164</v>
      </c>
      <c r="P100" s="7">
        <f t="shared" si="21"/>
        <v>95</v>
      </c>
      <c r="Q100" s="7">
        <f t="shared" si="21"/>
        <v>26</v>
      </c>
      <c r="R100" s="7">
        <f t="shared" si="21"/>
        <v>950</v>
      </c>
      <c r="S100" s="7">
        <f t="shared" si="21"/>
        <v>209</v>
      </c>
      <c r="T100" s="7">
        <f t="shared" si="21"/>
        <v>5894</v>
      </c>
    </row>
    <row r="101" spans="2:20">
      <c r="B101" s="3" t="s">
        <v>97</v>
      </c>
      <c r="C101" s="7">
        <f>C82+C83+C85+C86+C87</f>
        <v>21716</v>
      </c>
      <c r="D101" s="7">
        <f t="shared" ref="D101:T101" si="22">D82+D83+D85+D86+D87</f>
        <v>4007</v>
      </c>
      <c r="E101" s="7">
        <f t="shared" si="22"/>
        <v>3159</v>
      </c>
      <c r="F101" s="7">
        <f t="shared" si="22"/>
        <v>2680</v>
      </c>
      <c r="G101" s="7">
        <f t="shared" si="22"/>
        <v>5098</v>
      </c>
      <c r="H101" s="7">
        <f t="shared" si="22"/>
        <v>1881</v>
      </c>
      <c r="I101" s="7">
        <f t="shared" si="22"/>
        <v>5683</v>
      </c>
      <c r="J101" s="7">
        <f t="shared" si="22"/>
        <v>7125</v>
      </c>
      <c r="K101" s="7">
        <f t="shared" si="22"/>
        <v>23215</v>
      </c>
      <c r="L101" s="7">
        <f t="shared" si="22"/>
        <v>3450</v>
      </c>
      <c r="M101" s="7">
        <f t="shared" si="22"/>
        <v>7681</v>
      </c>
      <c r="N101" s="7">
        <f t="shared" si="22"/>
        <v>17162</v>
      </c>
      <c r="O101" s="7">
        <f t="shared" si="22"/>
        <v>4255</v>
      </c>
      <c r="P101" s="7">
        <f t="shared" si="22"/>
        <v>2448</v>
      </c>
      <c r="Q101" s="7">
        <f t="shared" si="22"/>
        <v>1005</v>
      </c>
      <c r="R101" s="7">
        <f t="shared" si="22"/>
        <v>13476</v>
      </c>
      <c r="S101" s="7">
        <f t="shared" si="22"/>
        <v>8552</v>
      </c>
      <c r="T101" s="7">
        <f t="shared" si="22"/>
        <v>132593</v>
      </c>
    </row>
    <row r="102" spans="2:20">
      <c r="B102" s="3" t="s">
        <v>24</v>
      </c>
    </row>
    <row r="103" spans="2:20">
      <c r="B103" t="s">
        <v>25</v>
      </c>
      <c r="C103" s="7">
        <f>C82</f>
        <v>12283</v>
      </c>
      <c r="D103" s="7">
        <f t="shared" ref="D103:T104" si="23">D82</f>
        <v>2270</v>
      </c>
      <c r="E103" s="7">
        <f t="shared" si="23"/>
        <v>1730</v>
      </c>
      <c r="F103" s="7">
        <f t="shared" si="23"/>
        <v>1462</v>
      </c>
      <c r="G103" s="7">
        <f t="shared" si="23"/>
        <v>2974</v>
      </c>
      <c r="H103" s="7">
        <f t="shared" si="23"/>
        <v>959</v>
      </c>
      <c r="I103" s="7">
        <f t="shared" si="23"/>
        <v>3329</v>
      </c>
      <c r="J103" s="7">
        <f t="shared" si="23"/>
        <v>4114</v>
      </c>
      <c r="K103" s="7">
        <f t="shared" si="23"/>
        <v>10487</v>
      </c>
      <c r="L103" s="7">
        <f t="shared" si="23"/>
        <v>1990</v>
      </c>
      <c r="M103" s="7">
        <f t="shared" si="23"/>
        <v>4212</v>
      </c>
      <c r="N103" s="7">
        <f t="shared" si="23"/>
        <v>7998</v>
      </c>
      <c r="O103" s="7">
        <f t="shared" si="23"/>
        <v>2381</v>
      </c>
      <c r="P103" s="7">
        <f t="shared" si="23"/>
        <v>1259</v>
      </c>
      <c r="Q103" s="7">
        <f t="shared" si="23"/>
        <v>503</v>
      </c>
      <c r="R103" s="7">
        <f t="shared" si="23"/>
        <v>6205</v>
      </c>
      <c r="S103" s="7">
        <f t="shared" si="23"/>
        <v>4328</v>
      </c>
      <c r="T103" s="7">
        <f t="shared" si="23"/>
        <v>68484</v>
      </c>
    </row>
    <row r="104" spans="2:20">
      <c r="B104" t="s">
        <v>26</v>
      </c>
      <c r="C104" s="7">
        <f>C83</f>
        <v>4327</v>
      </c>
      <c r="D104" s="7">
        <f t="shared" si="23"/>
        <v>885</v>
      </c>
      <c r="E104" s="7">
        <f t="shared" si="23"/>
        <v>723</v>
      </c>
      <c r="F104" s="7">
        <f t="shared" si="23"/>
        <v>651</v>
      </c>
      <c r="G104" s="7">
        <f t="shared" si="23"/>
        <v>985</v>
      </c>
      <c r="H104" s="7">
        <f t="shared" si="23"/>
        <v>458</v>
      </c>
      <c r="I104" s="7">
        <f t="shared" si="23"/>
        <v>1032</v>
      </c>
      <c r="J104" s="7">
        <f t="shared" si="23"/>
        <v>1405</v>
      </c>
      <c r="K104" s="7">
        <f t="shared" si="23"/>
        <v>5288</v>
      </c>
      <c r="L104" s="7">
        <f t="shared" si="23"/>
        <v>671</v>
      </c>
      <c r="M104" s="7">
        <f t="shared" si="23"/>
        <v>1626</v>
      </c>
      <c r="N104" s="7">
        <f t="shared" si="23"/>
        <v>3763</v>
      </c>
      <c r="O104" s="7">
        <f t="shared" si="23"/>
        <v>856</v>
      </c>
      <c r="P104" s="7">
        <f t="shared" si="23"/>
        <v>470</v>
      </c>
      <c r="Q104" s="7">
        <f t="shared" si="23"/>
        <v>237</v>
      </c>
      <c r="R104" s="7">
        <f t="shared" si="23"/>
        <v>3716</v>
      </c>
      <c r="S104" s="7">
        <f t="shared" si="23"/>
        <v>1702</v>
      </c>
      <c r="T104" s="7">
        <f t="shared" si="23"/>
        <v>28795</v>
      </c>
    </row>
    <row r="105" spans="2:20">
      <c r="B105" s="3" t="s">
        <v>27</v>
      </c>
      <c r="C105" s="7">
        <f>C85+C86</f>
        <v>4605</v>
      </c>
      <c r="D105" s="7">
        <f t="shared" ref="D105:T105" si="24">D85+D86</f>
        <v>751</v>
      </c>
      <c r="E105" s="7">
        <f t="shared" si="24"/>
        <v>626</v>
      </c>
      <c r="F105" s="7">
        <f t="shared" si="24"/>
        <v>468</v>
      </c>
      <c r="G105" s="7">
        <f t="shared" si="24"/>
        <v>1013</v>
      </c>
      <c r="H105" s="7">
        <f t="shared" si="24"/>
        <v>397</v>
      </c>
      <c r="I105" s="7">
        <f t="shared" si="24"/>
        <v>1165</v>
      </c>
      <c r="J105" s="7">
        <f t="shared" si="24"/>
        <v>1428</v>
      </c>
      <c r="K105" s="7">
        <f t="shared" si="24"/>
        <v>6284</v>
      </c>
      <c r="L105" s="7">
        <f t="shared" si="24"/>
        <v>632</v>
      </c>
      <c r="M105" s="7">
        <f t="shared" si="24"/>
        <v>1657</v>
      </c>
      <c r="N105" s="7">
        <f t="shared" si="24"/>
        <v>3876</v>
      </c>
      <c r="O105" s="7">
        <f t="shared" si="24"/>
        <v>925</v>
      </c>
      <c r="P105" s="7">
        <f t="shared" si="24"/>
        <v>594</v>
      </c>
      <c r="Q105" s="7">
        <f t="shared" si="24"/>
        <v>211</v>
      </c>
      <c r="R105" s="7">
        <f t="shared" si="24"/>
        <v>3280</v>
      </c>
      <c r="S105" s="7">
        <f t="shared" si="24"/>
        <v>2011</v>
      </c>
      <c r="T105" s="7">
        <f t="shared" si="24"/>
        <v>29923</v>
      </c>
    </row>
    <row r="106" spans="2:20">
      <c r="B106" s="3" t="s">
        <v>23</v>
      </c>
      <c r="C106" s="7">
        <f>C101-C103-C104-C105</f>
        <v>501</v>
      </c>
      <c r="D106" s="7">
        <f t="shared" ref="D106:T106" si="25">D101-D103-D104-D105</f>
        <v>101</v>
      </c>
      <c r="E106" s="7">
        <f t="shared" si="25"/>
        <v>80</v>
      </c>
      <c r="F106" s="7">
        <f t="shared" si="25"/>
        <v>99</v>
      </c>
      <c r="G106" s="7">
        <f t="shared" si="25"/>
        <v>126</v>
      </c>
      <c r="H106" s="7">
        <f t="shared" si="25"/>
        <v>67</v>
      </c>
      <c r="I106" s="7">
        <f t="shared" si="25"/>
        <v>157</v>
      </c>
      <c r="J106" s="7">
        <f t="shared" si="25"/>
        <v>178</v>
      </c>
      <c r="K106" s="7">
        <f t="shared" si="25"/>
        <v>1156</v>
      </c>
      <c r="L106" s="7">
        <f t="shared" si="25"/>
        <v>157</v>
      </c>
      <c r="M106" s="7">
        <f t="shared" si="25"/>
        <v>186</v>
      </c>
      <c r="N106" s="7">
        <f t="shared" si="25"/>
        <v>1525</v>
      </c>
      <c r="O106" s="7">
        <f t="shared" si="25"/>
        <v>93</v>
      </c>
      <c r="P106" s="7">
        <f t="shared" si="25"/>
        <v>125</v>
      </c>
      <c r="Q106" s="7">
        <f t="shared" si="25"/>
        <v>54</v>
      </c>
      <c r="R106" s="7">
        <f t="shared" si="25"/>
        <v>275</v>
      </c>
      <c r="S106" s="7">
        <f t="shared" si="25"/>
        <v>511</v>
      </c>
      <c r="T106" s="7">
        <f t="shared" si="25"/>
        <v>5391</v>
      </c>
    </row>
    <row r="107" spans="2:20">
      <c r="B107" s="4"/>
    </row>
    <row r="108" spans="2:20">
      <c r="B108" s="2" t="s">
        <v>28</v>
      </c>
      <c r="C108" s="7">
        <f>C92-C98</f>
        <v>-2942</v>
      </c>
      <c r="D108" s="7">
        <f t="shared" ref="D108:T108" si="26">D92-D98</f>
        <v>-543</v>
      </c>
      <c r="E108" s="7">
        <f t="shared" si="26"/>
        <v>-219</v>
      </c>
      <c r="F108" s="7">
        <f t="shared" si="26"/>
        <v>-516</v>
      </c>
      <c r="G108" s="7">
        <f t="shared" si="26"/>
        <v>-452</v>
      </c>
      <c r="H108" s="7">
        <f t="shared" si="26"/>
        <v>-232</v>
      </c>
      <c r="I108" s="7">
        <f t="shared" si="26"/>
        <v>-493</v>
      </c>
      <c r="J108" s="7">
        <f t="shared" si="26"/>
        <v>-797</v>
      </c>
      <c r="K108" s="7">
        <f t="shared" si="26"/>
        <v>-4437</v>
      </c>
      <c r="L108" s="7">
        <f t="shared" si="26"/>
        <v>-176</v>
      </c>
      <c r="M108" s="7">
        <f t="shared" si="26"/>
        <v>-728</v>
      </c>
      <c r="N108" s="7">
        <f t="shared" si="26"/>
        <v>-1983</v>
      </c>
      <c r="O108" s="7">
        <f t="shared" si="26"/>
        <v>-866</v>
      </c>
      <c r="P108" s="7">
        <f t="shared" si="26"/>
        <v>-311</v>
      </c>
      <c r="Q108" s="7">
        <f t="shared" si="26"/>
        <v>-89</v>
      </c>
      <c r="R108" s="7">
        <f t="shared" si="26"/>
        <v>-3713</v>
      </c>
      <c r="S108" s="7">
        <f t="shared" si="26"/>
        <v>-933</v>
      </c>
      <c r="T108" s="7">
        <f t="shared" si="26"/>
        <v>-19430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139710</v>
      </c>
      <c r="D112" s="7">
        <f t="shared" ref="D112:T112" si="28">D46</f>
        <v>32535</v>
      </c>
      <c r="E112" s="7">
        <f t="shared" si="28"/>
        <v>21419</v>
      </c>
      <c r="F112" s="7">
        <f t="shared" si="28"/>
        <v>25647</v>
      </c>
      <c r="G112" s="7">
        <f t="shared" si="28"/>
        <v>39799</v>
      </c>
      <c r="H112" s="7">
        <f t="shared" si="28"/>
        <v>12152</v>
      </c>
      <c r="I112" s="7">
        <f t="shared" si="28"/>
        <v>37503</v>
      </c>
      <c r="J112" s="7">
        <f t="shared" si="28"/>
        <v>53446</v>
      </c>
      <c r="K112" s="7">
        <f t="shared" si="28"/>
        <v>195209</v>
      </c>
      <c r="L112" s="7">
        <f t="shared" si="28"/>
        <v>16875</v>
      </c>
      <c r="M112" s="7">
        <f t="shared" si="28"/>
        <v>54023</v>
      </c>
      <c r="N112" s="7">
        <f t="shared" si="28"/>
        <v>195653</v>
      </c>
      <c r="O112" s="7">
        <f t="shared" si="28"/>
        <v>26548</v>
      </c>
      <c r="P112" s="7">
        <f t="shared" si="28"/>
        <v>17573</v>
      </c>
      <c r="Q112" s="7">
        <f t="shared" si="28"/>
        <v>7655</v>
      </c>
      <c r="R112" s="7">
        <f t="shared" si="28"/>
        <v>96428</v>
      </c>
      <c r="S112" s="7">
        <f t="shared" si="28"/>
        <v>63818</v>
      </c>
      <c r="T112" s="7">
        <f t="shared" si="28"/>
        <v>1039758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6240" topLeftCell="R1"/>
      <selection activeCell="B89" sqref="B89:T89"/>
      <selection pane="topRight" activeCell="U102" sqref="U102"/>
    </sheetView>
  </sheetViews>
  <sheetFormatPr baseColWidth="10" defaultRowHeight="15" x14ac:dyDescent="0"/>
  <cols>
    <col min="1" max="1" width="6.33203125" customWidth="1"/>
    <col min="2" max="2" width="49.6640625" customWidth="1"/>
  </cols>
  <sheetData>
    <row r="2" spans="2:20">
      <c r="B2" t="s">
        <v>91</v>
      </c>
    </row>
    <row r="3" spans="2:20">
      <c r="B3">
        <v>2011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22218</v>
      </c>
      <c r="D5" s="7">
        <v>4001</v>
      </c>
      <c r="E5" s="7">
        <v>3489</v>
      </c>
      <c r="F5" s="7">
        <v>3143</v>
      </c>
      <c r="G5" s="7">
        <v>6458</v>
      </c>
      <c r="H5" s="7">
        <v>2000</v>
      </c>
      <c r="I5" s="7">
        <v>5780</v>
      </c>
      <c r="J5" s="7">
        <v>7541</v>
      </c>
      <c r="K5" s="7">
        <v>23504</v>
      </c>
      <c r="L5" s="7">
        <v>3910</v>
      </c>
      <c r="M5" s="7">
        <v>8507</v>
      </c>
      <c r="N5" s="7">
        <v>19374</v>
      </c>
      <c r="O5" s="7">
        <v>3598</v>
      </c>
      <c r="P5" s="7">
        <v>3426</v>
      </c>
      <c r="Q5" s="7">
        <v>1052</v>
      </c>
      <c r="R5" s="7">
        <v>11816</v>
      </c>
      <c r="S5" s="7">
        <v>8867</v>
      </c>
      <c r="T5" s="7">
        <v>138684</v>
      </c>
    </row>
    <row r="6" spans="2:20">
      <c r="B6" t="s">
        <v>37</v>
      </c>
      <c r="C6" s="7">
        <v>20761</v>
      </c>
      <c r="D6" s="7">
        <v>3646</v>
      </c>
      <c r="E6" s="7">
        <v>3129</v>
      </c>
      <c r="F6" s="7">
        <v>3022</v>
      </c>
      <c r="G6" s="7">
        <v>5852</v>
      </c>
      <c r="H6" s="7">
        <v>1879</v>
      </c>
      <c r="I6" s="7">
        <v>5310</v>
      </c>
      <c r="J6" s="7">
        <v>7061</v>
      </c>
      <c r="K6" s="7">
        <v>22431</v>
      </c>
      <c r="L6" s="7">
        <v>3516</v>
      </c>
      <c r="M6" s="7">
        <v>7742</v>
      </c>
      <c r="N6" s="7">
        <v>18815</v>
      </c>
      <c r="O6" s="7">
        <v>3440</v>
      </c>
      <c r="P6" s="7">
        <v>3336</v>
      </c>
      <c r="Q6" s="7">
        <v>987</v>
      </c>
      <c r="R6" s="7">
        <v>11358</v>
      </c>
      <c r="S6" s="7">
        <v>8685</v>
      </c>
      <c r="T6" s="7">
        <v>130970</v>
      </c>
    </row>
    <row r="7" spans="2:20">
      <c r="B7" t="s">
        <v>38</v>
      </c>
      <c r="C7" s="7">
        <v>387</v>
      </c>
      <c r="D7" s="7">
        <v>117</v>
      </c>
      <c r="E7" s="7">
        <v>68</v>
      </c>
      <c r="F7" s="7">
        <v>119</v>
      </c>
      <c r="G7" s="7">
        <v>83</v>
      </c>
      <c r="H7" s="7">
        <v>88</v>
      </c>
      <c r="I7" s="7">
        <v>68</v>
      </c>
      <c r="J7" s="7">
        <v>101</v>
      </c>
      <c r="K7" s="7">
        <v>1178</v>
      </c>
      <c r="L7" s="7">
        <v>67</v>
      </c>
      <c r="M7" s="7">
        <v>176</v>
      </c>
      <c r="N7" s="7">
        <v>282</v>
      </c>
      <c r="O7" s="7">
        <v>71</v>
      </c>
      <c r="P7" s="7">
        <v>27</v>
      </c>
      <c r="Q7" s="7">
        <v>31</v>
      </c>
      <c r="R7" s="7">
        <v>400</v>
      </c>
      <c r="S7" s="7">
        <v>175</v>
      </c>
      <c r="T7" s="7">
        <v>3438</v>
      </c>
    </row>
    <row r="8" spans="2:20">
      <c r="B8" t="s">
        <v>39</v>
      </c>
      <c r="C8" s="7">
        <v>815</v>
      </c>
      <c r="D8" s="7">
        <v>95</v>
      </c>
      <c r="E8" s="7">
        <v>122</v>
      </c>
      <c r="F8" s="7">
        <v>79</v>
      </c>
      <c r="G8" s="7">
        <v>161</v>
      </c>
      <c r="H8" s="7">
        <v>86</v>
      </c>
      <c r="I8" s="7">
        <v>110</v>
      </c>
      <c r="J8" s="7">
        <v>239</v>
      </c>
      <c r="K8" s="7">
        <v>1153</v>
      </c>
      <c r="L8" s="7">
        <v>116</v>
      </c>
      <c r="M8" s="7">
        <v>235</v>
      </c>
      <c r="N8" s="7">
        <v>620</v>
      </c>
      <c r="O8" s="7">
        <v>124</v>
      </c>
      <c r="P8" s="7">
        <v>41</v>
      </c>
      <c r="Q8" s="7">
        <v>36</v>
      </c>
      <c r="R8" s="7">
        <v>603</v>
      </c>
      <c r="S8" s="7">
        <v>253</v>
      </c>
      <c r="T8" s="7">
        <v>4888</v>
      </c>
    </row>
    <row r="9" spans="2:20">
      <c r="B9" t="s">
        <v>40</v>
      </c>
      <c r="C9" s="7">
        <v>296</v>
      </c>
      <c r="D9" s="7">
        <v>111</v>
      </c>
      <c r="E9" s="7">
        <v>72</v>
      </c>
      <c r="F9" s="7">
        <v>41</v>
      </c>
      <c r="G9" s="7">
        <v>34</v>
      </c>
      <c r="H9" s="7">
        <v>32</v>
      </c>
      <c r="I9" s="7">
        <v>92</v>
      </c>
      <c r="J9" s="7">
        <v>120</v>
      </c>
      <c r="K9" s="7">
        <v>454</v>
      </c>
      <c r="L9" s="7">
        <v>45</v>
      </c>
      <c r="M9" s="7">
        <v>100</v>
      </c>
      <c r="N9" s="7">
        <v>342</v>
      </c>
      <c r="O9" s="7">
        <v>45</v>
      </c>
      <c r="P9" s="7">
        <v>64</v>
      </c>
      <c r="Q9" s="7">
        <v>15</v>
      </c>
      <c r="R9" s="7">
        <v>388</v>
      </c>
      <c r="S9" s="7">
        <v>88</v>
      </c>
      <c r="T9" s="7">
        <v>2339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380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1001</v>
      </c>
      <c r="Q10" s="7">
        <v>0</v>
      </c>
      <c r="R10" s="7">
        <v>0</v>
      </c>
      <c r="S10" s="7">
        <v>0</v>
      </c>
      <c r="T10" s="7">
        <v>1381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1693</v>
      </c>
      <c r="D12" s="7">
        <v>295</v>
      </c>
      <c r="E12" s="7">
        <v>200</v>
      </c>
      <c r="F12" s="7">
        <v>320</v>
      </c>
      <c r="G12" s="7">
        <v>624</v>
      </c>
      <c r="H12" s="7">
        <v>146</v>
      </c>
      <c r="I12" s="7">
        <v>428</v>
      </c>
      <c r="J12" s="7">
        <v>452</v>
      </c>
      <c r="K12" s="7">
        <v>1868</v>
      </c>
      <c r="L12" s="7">
        <v>171</v>
      </c>
      <c r="M12" s="7">
        <v>437</v>
      </c>
      <c r="N12" s="7">
        <v>1642</v>
      </c>
      <c r="O12" s="7">
        <v>309</v>
      </c>
      <c r="P12" s="7">
        <v>539</v>
      </c>
      <c r="Q12" s="7">
        <v>80</v>
      </c>
      <c r="R12" s="7">
        <v>1121</v>
      </c>
      <c r="S12" s="7">
        <v>8</v>
      </c>
      <c r="T12" s="7">
        <v>10333</v>
      </c>
    </row>
    <row r="13" spans="2:20">
      <c r="B13" s="1" t="s">
        <v>44</v>
      </c>
      <c r="C13" s="7">
        <v>139</v>
      </c>
      <c r="D13" s="7">
        <v>25</v>
      </c>
      <c r="E13" s="7">
        <v>34</v>
      </c>
      <c r="F13" s="7">
        <v>3</v>
      </c>
      <c r="G13" s="7">
        <v>10</v>
      </c>
      <c r="H13" s="7">
        <v>2</v>
      </c>
      <c r="I13" s="7">
        <v>27</v>
      </c>
      <c r="J13" s="7">
        <v>7</v>
      </c>
      <c r="K13" s="7">
        <v>36</v>
      </c>
      <c r="L13" s="7">
        <v>103</v>
      </c>
      <c r="M13" s="7">
        <v>39</v>
      </c>
      <c r="N13" s="7">
        <v>28</v>
      </c>
      <c r="O13" s="7">
        <v>12</v>
      </c>
      <c r="P13" s="7">
        <v>1</v>
      </c>
      <c r="Q13" s="7">
        <v>1</v>
      </c>
      <c r="R13" s="7">
        <v>17</v>
      </c>
      <c r="S13" s="7">
        <v>13</v>
      </c>
      <c r="T13" s="7">
        <v>497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85</v>
      </c>
      <c r="D15" s="7">
        <v>13</v>
      </c>
      <c r="E15" s="7">
        <v>10</v>
      </c>
      <c r="F15" s="7">
        <v>5</v>
      </c>
      <c r="G15" s="7">
        <v>32</v>
      </c>
      <c r="H15" s="7">
        <v>8</v>
      </c>
      <c r="I15" s="7">
        <v>22</v>
      </c>
      <c r="J15" s="7">
        <v>41</v>
      </c>
      <c r="K15" s="7">
        <v>63</v>
      </c>
      <c r="L15" s="7">
        <v>5</v>
      </c>
      <c r="M15" s="7">
        <v>20</v>
      </c>
      <c r="N15" s="7">
        <v>62</v>
      </c>
      <c r="O15" s="7">
        <v>11</v>
      </c>
      <c r="P15" s="7">
        <v>17</v>
      </c>
      <c r="Q15" s="7">
        <v>4</v>
      </c>
      <c r="R15" s="7">
        <v>79</v>
      </c>
      <c r="S15" s="7">
        <v>42</v>
      </c>
      <c r="T15" s="7">
        <v>519</v>
      </c>
    </row>
    <row r="16" spans="2:20">
      <c r="B16" t="s">
        <v>47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1</v>
      </c>
      <c r="I16" s="7">
        <v>1</v>
      </c>
      <c r="J16" s="7">
        <v>0</v>
      </c>
      <c r="K16" s="7">
        <v>4</v>
      </c>
      <c r="L16" s="7">
        <v>0</v>
      </c>
      <c r="M16" s="7">
        <v>3</v>
      </c>
      <c r="N16" s="7">
        <v>0</v>
      </c>
      <c r="O16" s="7">
        <v>0</v>
      </c>
      <c r="P16" s="7">
        <v>19</v>
      </c>
      <c r="Q16" s="7">
        <v>0</v>
      </c>
      <c r="R16" s="7">
        <v>0</v>
      </c>
      <c r="S16" s="7">
        <v>1</v>
      </c>
      <c r="T16" s="7">
        <v>31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4143</v>
      </c>
      <c r="D18" s="7">
        <v>1130</v>
      </c>
      <c r="E18" s="7">
        <v>892</v>
      </c>
      <c r="F18" s="7">
        <v>781</v>
      </c>
      <c r="G18" s="7">
        <v>1065</v>
      </c>
      <c r="H18" s="7">
        <v>469</v>
      </c>
      <c r="I18" s="7">
        <v>1157</v>
      </c>
      <c r="J18" s="7">
        <v>1782</v>
      </c>
      <c r="K18" s="7">
        <v>7163</v>
      </c>
      <c r="L18" s="7">
        <v>520</v>
      </c>
      <c r="M18" s="7">
        <v>1781</v>
      </c>
      <c r="N18" s="7">
        <v>7863</v>
      </c>
      <c r="O18" s="7">
        <v>743</v>
      </c>
      <c r="P18" s="7">
        <v>1346</v>
      </c>
      <c r="Q18" s="7">
        <v>246</v>
      </c>
      <c r="R18" s="7">
        <v>2891</v>
      </c>
      <c r="S18" s="7">
        <v>0</v>
      </c>
      <c r="T18" s="7">
        <v>33972</v>
      </c>
    </row>
    <row r="19" spans="2:20">
      <c r="B19" s="1" t="s">
        <v>50</v>
      </c>
      <c r="C19" s="7">
        <v>9</v>
      </c>
      <c r="D19" s="7">
        <v>1</v>
      </c>
      <c r="E19" s="7">
        <v>4</v>
      </c>
      <c r="F19" s="7">
        <v>2</v>
      </c>
      <c r="G19" s="7">
        <v>0</v>
      </c>
      <c r="H19" s="7">
        <v>0</v>
      </c>
      <c r="I19" s="7">
        <v>0</v>
      </c>
      <c r="J19" s="7">
        <v>5</v>
      </c>
      <c r="K19" s="7">
        <v>16</v>
      </c>
      <c r="L19" s="7">
        <v>2</v>
      </c>
      <c r="M19" s="7">
        <v>5</v>
      </c>
      <c r="N19" s="7">
        <v>27</v>
      </c>
      <c r="O19" s="7">
        <v>2</v>
      </c>
      <c r="P19" s="7">
        <v>1</v>
      </c>
      <c r="Q19" s="7">
        <v>0</v>
      </c>
      <c r="R19" s="7">
        <v>2</v>
      </c>
      <c r="S19" s="7">
        <v>0</v>
      </c>
      <c r="T19" s="7">
        <v>76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107</v>
      </c>
      <c r="D22" s="7">
        <v>23</v>
      </c>
      <c r="E22" s="7">
        <v>9</v>
      </c>
      <c r="F22" s="7">
        <v>14</v>
      </c>
      <c r="G22" s="7">
        <v>7</v>
      </c>
      <c r="H22" s="7">
        <v>3</v>
      </c>
      <c r="I22" s="7">
        <v>21</v>
      </c>
      <c r="J22" s="7">
        <v>17</v>
      </c>
      <c r="K22" s="7">
        <v>42</v>
      </c>
      <c r="L22" s="7">
        <v>8</v>
      </c>
      <c r="M22" s="7">
        <v>13</v>
      </c>
      <c r="N22" s="7">
        <v>79</v>
      </c>
      <c r="O22" s="7">
        <v>7</v>
      </c>
      <c r="P22" s="7">
        <v>77</v>
      </c>
      <c r="Q22" s="7">
        <v>5</v>
      </c>
      <c r="R22" s="7">
        <v>27</v>
      </c>
      <c r="S22" s="7">
        <v>47</v>
      </c>
      <c r="T22" s="7">
        <v>506</v>
      </c>
    </row>
    <row r="23" spans="2:20">
      <c r="B23" t="s">
        <v>54</v>
      </c>
      <c r="C23" s="7">
        <v>12695</v>
      </c>
      <c r="D23" s="7">
        <v>1777</v>
      </c>
      <c r="E23" s="7">
        <v>1683</v>
      </c>
      <c r="F23" s="7">
        <v>1628</v>
      </c>
      <c r="G23" s="7">
        <v>3358</v>
      </c>
      <c r="H23" s="7">
        <v>1016</v>
      </c>
      <c r="I23" s="7">
        <v>3337</v>
      </c>
      <c r="J23" s="7">
        <v>4188</v>
      </c>
      <c r="K23" s="7">
        <v>9813</v>
      </c>
      <c r="L23" s="7">
        <v>2367</v>
      </c>
      <c r="M23" s="7">
        <v>4817</v>
      </c>
      <c r="N23" s="7">
        <v>7625</v>
      </c>
      <c r="O23" s="7">
        <v>2066</v>
      </c>
      <c r="P23" s="7">
        <v>158</v>
      </c>
      <c r="Q23" s="7">
        <v>547</v>
      </c>
      <c r="R23" s="7">
        <v>5588</v>
      </c>
      <c r="S23" s="7">
        <v>7908</v>
      </c>
      <c r="T23" s="7">
        <v>70571</v>
      </c>
    </row>
    <row r="24" spans="2:20">
      <c r="B24" t="s">
        <v>55</v>
      </c>
      <c r="C24" s="7">
        <v>164</v>
      </c>
      <c r="D24" s="7">
        <v>13</v>
      </c>
      <c r="E24" s="7">
        <v>5</v>
      </c>
      <c r="F24" s="7">
        <v>3</v>
      </c>
      <c r="G24" s="7">
        <v>16</v>
      </c>
      <c r="H24" s="7">
        <v>1</v>
      </c>
      <c r="I24" s="7">
        <v>18</v>
      </c>
      <c r="J24" s="7">
        <v>18</v>
      </c>
      <c r="K24" s="7">
        <v>94</v>
      </c>
      <c r="L24" s="7">
        <v>75</v>
      </c>
      <c r="M24" s="7">
        <v>51</v>
      </c>
      <c r="N24" s="7">
        <v>39</v>
      </c>
      <c r="O24" s="7">
        <v>12</v>
      </c>
      <c r="P24" s="7">
        <v>4</v>
      </c>
      <c r="Q24" s="7">
        <v>3</v>
      </c>
      <c r="R24" s="7">
        <v>22</v>
      </c>
      <c r="S24" s="7">
        <v>6</v>
      </c>
      <c r="T24" s="7">
        <v>544</v>
      </c>
    </row>
    <row r="25" spans="2:20">
      <c r="B25" t="s">
        <v>56</v>
      </c>
      <c r="C25" s="7">
        <v>5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2</v>
      </c>
      <c r="K25" s="7">
        <v>8</v>
      </c>
      <c r="L25" s="7">
        <v>1</v>
      </c>
      <c r="M25" s="7">
        <v>7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6</v>
      </c>
      <c r="T25" s="7">
        <v>43</v>
      </c>
    </row>
    <row r="26" spans="2:20">
      <c r="B26" t="s">
        <v>57</v>
      </c>
      <c r="C26" s="7">
        <v>222</v>
      </c>
      <c r="D26" s="7">
        <v>44</v>
      </c>
      <c r="E26" s="7">
        <v>29</v>
      </c>
      <c r="F26" s="7">
        <v>27</v>
      </c>
      <c r="G26" s="7">
        <v>59</v>
      </c>
      <c r="H26" s="7">
        <v>27</v>
      </c>
      <c r="I26" s="7">
        <v>27</v>
      </c>
      <c r="J26" s="7">
        <v>86</v>
      </c>
      <c r="K26" s="7">
        <v>539</v>
      </c>
      <c r="L26" s="7">
        <v>36</v>
      </c>
      <c r="M26" s="7">
        <v>58</v>
      </c>
      <c r="N26" s="7">
        <v>202</v>
      </c>
      <c r="O26" s="7">
        <v>36</v>
      </c>
      <c r="P26" s="7">
        <v>39</v>
      </c>
      <c r="Q26" s="7">
        <v>18</v>
      </c>
      <c r="R26" s="7">
        <v>218</v>
      </c>
      <c r="S26" s="7">
        <v>138</v>
      </c>
      <c r="T26" s="7">
        <v>1805</v>
      </c>
    </row>
    <row r="27" spans="2:20">
      <c r="B27" t="s">
        <v>58</v>
      </c>
      <c r="C27" s="7">
        <v>1457</v>
      </c>
      <c r="D27" s="7">
        <v>355</v>
      </c>
      <c r="E27" s="7">
        <v>360</v>
      </c>
      <c r="F27" s="7">
        <v>121</v>
      </c>
      <c r="G27" s="7">
        <v>606</v>
      </c>
      <c r="H27" s="7">
        <v>121</v>
      </c>
      <c r="I27" s="7">
        <v>470</v>
      </c>
      <c r="J27" s="7">
        <v>480</v>
      </c>
      <c r="K27" s="7">
        <v>1073</v>
      </c>
      <c r="L27" s="7">
        <v>394</v>
      </c>
      <c r="M27" s="7">
        <v>765</v>
      </c>
      <c r="N27" s="7">
        <v>559</v>
      </c>
      <c r="O27" s="7">
        <v>158</v>
      </c>
      <c r="P27" s="7">
        <v>90</v>
      </c>
      <c r="Q27" s="7">
        <v>65</v>
      </c>
      <c r="R27" s="7">
        <v>458</v>
      </c>
      <c r="S27" s="7">
        <v>182</v>
      </c>
      <c r="T27" s="7">
        <v>7714</v>
      </c>
    </row>
    <row r="28" spans="2:20">
      <c r="B28" s="1" t="s">
        <v>59</v>
      </c>
      <c r="C28" s="7">
        <v>327</v>
      </c>
      <c r="D28" s="7">
        <v>128</v>
      </c>
      <c r="E28" s="7">
        <v>103</v>
      </c>
      <c r="F28" s="7">
        <v>55</v>
      </c>
      <c r="G28" s="7">
        <v>38</v>
      </c>
      <c r="H28" s="7">
        <v>60</v>
      </c>
      <c r="I28" s="7">
        <v>67</v>
      </c>
      <c r="J28" s="7">
        <v>118</v>
      </c>
      <c r="K28" s="7">
        <v>338</v>
      </c>
      <c r="L28" s="7">
        <v>41</v>
      </c>
      <c r="M28" s="7">
        <v>174</v>
      </c>
      <c r="N28" s="7">
        <v>355</v>
      </c>
      <c r="O28" s="7">
        <v>26</v>
      </c>
      <c r="P28" s="7">
        <v>37</v>
      </c>
      <c r="Q28" s="7">
        <v>22</v>
      </c>
      <c r="R28" s="7">
        <v>131</v>
      </c>
      <c r="S28" s="7">
        <v>0</v>
      </c>
      <c r="T28" s="7">
        <v>2020</v>
      </c>
    </row>
    <row r="29" spans="2:20">
      <c r="B29" t="s">
        <v>60</v>
      </c>
      <c r="C29" s="7">
        <v>602</v>
      </c>
      <c r="D29" s="7">
        <v>136</v>
      </c>
      <c r="E29" s="7">
        <v>143</v>
      </c>
      <c r="F29" s="7">
        <v>53</v>
      </c>
      <c r="G29" s="7">
        <v>482</v>
      </c>
      <c r="H29" s="7">
        <v>58</v>
      </c>
      <c r="I29" s="7">
        <v>211</v>
      </c>
      <c r="J29" s="7">
        <v>250</v>
      </c>
      <c r="K29" s="7">
        <v>446</v>
      </c>
      <c r="L29" s="7">
        <v>179</v>
      </c>
      <c r="M29" s="7">
        <v>332</v>
      </c>
      <c r="N29" s="7">
        <v>172</v>
      </c>
      <c r="O29" s="7">
        <v>108</v>
      </c>
      <c r="P29" s="7">
        <v>17</v>
      </c>
      <c r="Q29" s="7">
        <v>29</v>
      </c>
      <c r="R29" s="7">
        <v>240</v>
      </c>
      <c r="S29" s="7">
        <v>134</v>
      </c>
      <c r="T29" s="7">
        <v>3592</v>
      </c>
    </row>
    <row r="30" spans="2:20">
      <c r="B30" t="s">
        <v>61</v>
      </c>
      <c r="C30" s="7">
        <v>764</v>
      </c>
      <c r="D30" s="7">
        <v>90</v>
      </c>
      <c r="E30" s="7">
        <v>130</v>
      </c>
      <c r="F30" s="7">
        <v>19</v>
      </c>
      <c r="G30" s="7">
        <v>118</v>
      </c>
      <c r="H30" s="7">
        <v>14</v>
      </c>
      <c r="I30" s="7">
        <v>219</v>
      </c>
      <c r="J30" s="7">
        <v>138</v>
      </c>
      <c r="K30" s="7">
        <v>355</v>
      </c>
      <c r="L30" s="7">
        <v>202</v>
      </c>
      <c r="M30" s="7">
        <v>263</v>
      </c>
      <c r="N30" s="7">
        <v>36</v>
      </c>
      <c r="O30" s="7">
        <v>45</v>
      </c>
      <c r="P30" s="7">
        <v>31</v>
      </c>
      <c r="Q30" s="7">
        <v>19</v>
      </c>
      <c r="R30" s="7">
        <v>105</v>
      </c>
      <c r="S30" s="7">
        <v>34</v>
      </c>
      <c r="T30" s="7">
        <v>2582</v>
      </c>
    </row>
    <row r="31" spans="2:20">
      <c r="B31" t="s">
        <v>62</v>
      </c>
      <c r="C31" s="7">
        <v>13</v>
      </c>
      <c r="D31" s="7">
        <v>51</v>
      </c>
      <c r="E31" s="7">
        <v>2</v>
      </c>
      <c r="F31" s="7">
        <v>2</v>
      </c>
      <c r="G31" s="7">
        <v>3</v>
      </c>
      <c r="H31" s="7">
        <v>2</v>
      </c>
      <c r="I31" s="7">
        <v>1</v>
      </c>
      <c r="J31" s="7">
        <v>6</v>
      </c>
      <c r="K31" s="7">
        <v>33</v>
      </c>
      <c r="L31" s="7">
        <v>1</v>
      </c>
      <c r="M31" s="7">
        <v>15</v>
      </c>
      <c r="N31" s="7">
        <v>78</v>
      </c>
      <c r="O31" s="7">
        <v>10</v>
      </c>
      <c r="P31" s="7">
        <v>5</v>
      </c>
      <c r="Q31" s="7">
        <v>1</v>
      </c>
      <c r="R31" s="7">
        <v>63</v>
      </c>
      <c r="S31" s="7">
        <v>14</v>
      </c>
      <c r="T31" s="7">
        <v>300</v>
      </c>
    </row>
    <row r="32" spans="2:20">
      <c r="B32" s="1" t="s">
        <v>63</v>
      </c>
      <c r="C32" s="7">
        <v>-249</v>
      </c>
      <c r="D32" s="7">
        <v>-50</v>
      </c>
      <c r="E32" s="7">
        <v>-18</v>
      </c>
      <c r="F32" s="7">
        <v>-8</v>
      </c>
      <c r="G32" s="7">
        <v>-35</v>
      </c>
      <c r="H32" s="7">
        <v>-13</v>
      </c>
      <c r="I32" s="7">
        <v>-28</v>
      </c>
      <c r="J32" s="7">
        <v>-32</v>
      </c>
      <c r="K32" s="7">
        <v>-99</v>
      </c>
      <c r="L32" s="7">
        <v>-29</v>
      </c>
      <c r="M32" s="7">
        <v>-19</v>
      </c>
      <c r="N32" s="7">
        <v>-82</v>
      </c>
      <c r="O32" s="7">
        <v>-31</v>
      </c>
      <c r="P32" s="7">
        <v>0</v>
      </c>
      <c r="Q32" s="7">
        <v>-6</v>
      </c>
      <c r="R32" s="7">
        <v>-81</v>
      </c>
      <c r="S32" s="7">
        <v>0</v>
      </c>
      <c r="T32" s="7">
        <v>-780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6311</v>
      </c>
      <c r="D36" s="7">
        <f t="shared" ref="D36:T36" si="0">D10+D11+D12+D13+D18+D19+D28</f>
        <v>1579</v>
      </c>
      <c r="E36" s="7">
        <f t="shared" si="0"/>
        <v>1233</v>
      </c>
      <c r="F36" s="7">
        <f t="shared" si="0"/>
        <v>1161</v>
      </c>
      <c r="G36" s="7">
        <f t="shared" si="0"/>
        <v>2138</v>
      </c>
      <c r="H36" s="7">
        <f t="shared" si="0"/>
        <v>677</v>
      </c>
      <c r="I36" s="7">
        <f t="shared" si="0"/>
        <v>1679</v>
      </c>
      <c r="J36" s="7">
        <f t="shared" si="0"/>
        <v>2364</v>
      </c>
      <c r="K36" s="7">
        <f t="shared" si="0"/>
        <v>9421</v>
      </c>
      <c r="L36" s="7">
        <f t="shared" si="0"/>
        <v>837</v>
      </c>
      <c r="M36" s="7">
        <f t="shared" si="0"/>
        <v>2436</v>
      </c>
      <c r="N36" s="7">
        <f t="shared" si="0"/>
        <v>9915</v>
      </c>
      <c r="O36" s="7">
        <f t="shared" si="0"/>
        <v>1092</v>
      </c>
      <c r="P36" s="7">
        <f t="shared" si="0"/>
        <v>2926</v>
      </c>
      <c r="Q36" s="7">
        <f t="shared" si="0"/>
        <v>349</v>
      </c>
      <c r="R36" s="7">
        <f t="shared" si="0"/>
        <v>4162</v>
      </c>
      <c r="S36" s="7">
        <f t="shared" si="0"/>
        <v>21</v>
      </c>
      <c r="T36" s="7">
        <f t="shared" si="0"/>
        <v>48301</v>
      </c>
    </row>
    <row r="37" spans="2:20">
      <c r="B37" s="1" t="s">
        <v>65</v>
      </c>
      <c r="C37" s="8">
        <f>C32+C36</f>
        <v>6062</v>
      </c>
      <c r="D37" s="8">
        <f t="shared" ref="D37:T37" si="1">D32+D36</f>
        <v>1529</v>
      </c>
      <c r="E37" s="8">
        <f t="shared" si="1"/>
        <v>1215</v>
      </c>
      <c r="F37" s="8">
        <f t="shared" si="1"/>
        <v>1153</v>
      </c>
      <c r="G37" s="8">
        <f t="shared" si="1"/>
        <v>2103</v>
      </c>
      <c r="H37" s="8">
        <f t="shared" si="1"/>
        <v>664</v>
      </c>
      <c r="I37" s="8">
        <f t="shared" si="1"/>
        <v>1651</v>
      </c>
      <c r="J37" s="8">
        <f t="shared" si="1"/>
        <v>2332</v>
      </c>
      <c r="K37" s="8">
        <f t="shared" si="1"/>
        <v>9322</v>
      </c>
      <c r="L37" s="8">
        <f t="shared" si="1"/>
        <v>808</v>
      </c>
      <c r="M37" s="8">
        <f t="shared" si="1"/>
        <v>2417</v>
      </c>
      <c r="N37" s="8">
        <f t="shared" si="1"/>
        <v>9833</v>
      </c>
      <c r="O37" s="8">
        <f t="shared" si="1"/>
        <v>1061</v>
      </c>
      <c r="P37" s="8">
        <f t="shared" si="1"/>
        <v>2926</v>
      </c>
      <c r="Q37" s="8">
        <f t="shared" si="1"/>
        <v>343</v>
      </c>
      <c r="R37" s="8">
        <f t="shared" si="1"/>
        <v>4081</v>
      </c>
      <c r="S37" s="8">
        <f t="shared" si="1"/>
        <v>21</v>
      </c>
      <c r="T37" s="8">
        <f t="shared" si="1"/>
        <v>47521</v>
      </c>
    </row>
    <row r="38" spans="2:20">
      <c r="C38" s="7"/>
      <c r="D38" s="7"/>
    </row>
    <row r="39" spans="2:20">
      <c r="B39" t="s">
        <v>66</v>
      </c>
      <c r="C39" s="7">
        <f>C23</f>
        <v>12695</v>
      </c>
      <c r="D39" s="7">
        <f t="shared" ref="D39:T39" si="2">D23</f>
        <v>1777</v>
      </c>
      <c r="E39" s="7">
        <f t="shared" si="2"/>
        <v>1683</v>
      </c>
      <c r="F39" s="7">
        <f t="shared" si="2"/>
        <v>1628</v>
      </c>
      <c r="G39" s="7">
        <f t="shared" si="2"/>
        <v>3358</v>
      </c>
      <c r="H39" s="7">
        <f t="shared" si="2"/>
        <v>1016</v>
      </c>
      <c r="I39" s="7">
        <f t="shared" si="2"/>
        <v>3337</v>
      </c>
      <c r="J39" s="7">
        <f t="shared" si="2"/>
        <v>4188</v>
      </c>
      <c r="K39" s="7">
        <f t="shared" si="2"/>
        <v>9813</v>
      </c>
      <c r="L39" s="7">
        <f t="shared" si="2"/>
        <v>2367</v>
      </c>
      <c r="M39" s="7">
        <f t="shared" si="2"/>
        <v>4817</v>
      </c>
      <c r="N39" s="7">
        <f t="shared" si="2"/>
        <v>7625</v>
      </c>
      <c r="O39" s="7">
        <f t="shared" si="2"/>
        <v>2066</v>
      </c>
      <c r="P39" s="7">
        <f t="shared" si="2"/>
        <v>158</v>
      </c>
      <c r="Q39" s="7">
        <f t="shared" si="2"/>
        <v>547</v>
      </c>
      <c r="R39" s="7">
        <f t="shared" si="2"/>
        <v>5588</v>
      </c>
      <c r="S39" s="7">
        <f t="shared" si="2"/>
        <v>7908</v>
      </c>
      <c r="T39" s="7">
        <f t="shared" si="2"/>
        <v>70571</v>
      </c>
    </row>
    <row r="40" spans="2:20">
      <c r="B40" t="s">
        <v>67</v>
      </c>
      <c r="C40" s="7">
        <f>C29</f>
        <v>602</v>
      </c>
      <c r="D40" s="7">
        <f t="shared" ref="D40:T40" si="3">D29</f>
        <v>136</v>
      </c>
      <c r="E40" s="7">
        <f t="shared" si="3"/>
        <v>143</v>
      </c>
      <c r="F40" s="7">
        <f t="shared" si="3"/>
        <v>53</v>
      </c>
      <c r="G40" s="7">
        <f t="shared" si="3"/>
        <v>482</v>
      </c>
      <c r="H40" s="7">
        <f t="shared" si="3"/>
        <v>58</v>
      </c>
      <c r="I40" s="7">
        <f t="shared" si="3"/>
        <v>211</v>
      </c>
      <c r="J40" s="7">
        <f t="shared" si="3"/>
        <v>250</v>
      </c>
      <c r="K40" s="7">
        <f t="shared" si="3"/>
        <v>446</v>
      </c>
      <c r="L40" s="7">
        <f t="shared" si="3"/>
        <v>179</v>
      </c>
      <c r="M40" s="7">
        <f t="shared" si="3"/>
        <v>332</v>
      </c>
      <c r="N40" s="7">
        <f t="shared" si="3"/>
        <v>172</v>
      </c>
      <c r="O40" s="7">
        <f t="shared" si="3"/>
        <v>108</v>
      </c>
      <c r="P40" s="7">
        <f t="shared" si="3"/>
        <v>17</v>
      </c>
      <c r="Q40" s="7">
        <f t="shared" si="3"/>
        <v>29</v>
      </c>
      <c r="R40" s="7">
        <f t="shared" si="3"/>
        <v>240</v>
      </c>
      <c r="S40" s="7">
        <f t="shared" si="3"/>
        <v>134</v>
      </c>
      <c r="T40" s="7">
        <f t="shared" si="3"/>
        <v>3592</v>
      </c>
    </row>
    <row r="41" spans="2:20">
      <c r="B41" s="1" t="s">
        <v>68</v>
      </c>
      <c r="C41" s="8">
        <f>C39+C40</f>
        <v>13297</v>
      </c>
      <c r="D41" s="8">
        <f t="shared" ref="D41:T41" si="4">D39+D40</f>
        <v>1913</v>
      </c>
      <c r="E41" s="8">
        <f t="shared" si="4"/>
        <v>1826</v>
      </c>
      <c r="F41" s="8">
        <f t="shared" si="4"/>
        <v>1681</v>
      </c>
      <c r="G41" s="8">
        <f t="shared" si="4"/>
        <v>3840</v>
      </c>
      <c r="H41" s="8">
        <f t="shared" si="4"/>
        <v>1074</v>
      </c>
      <c r="I41" s="8">
        <f t="shared" si="4"/>
        <v>3548</v>
      </c>
      <c r="J41" s="8">
        <f t="shared" si="4"/>
        <v>4438</v>
      </c>
      <c r="K41" s="8">
        <f t="shared" si="4"/>
        <v>10259</v>
      </c>
      <c r="L41" s="8">
        <f t="shared" si="4"/>
        <v>2546</v>
      </c>
      <c r="M41" s="8">
        <f t="shared" si="4"/>
        <v>5149</v>
      </c>
      <c r="N41" s="8">
        <f t="shared" si="4"/>
        <v>7797</v>
      </c>
      <c r="O41" s="8">
        <f t="shared" si="4"/>
        <v>2174</v>
      </c>
      <c r="P41" s="8">
        <f t="shared" si="4"/>
        <v>175</v>
      </c>
      <c r="Q41" s="8">
        <f t="shared" si="4"/>
        <v>576</v>
      </c>
      <c r="R41" s="8">
        <f t="shared" si="4"/>
        <v>5828</v>
      </c>
      <c r="S41" s="8">
        <f t="shared" si="4"/>
        <v>8042</v>
      </c>
      <c r="T41" s="8">
        <f t="shared" si="4"/>
        <v>74163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2859</v>
      </c>
      <c r="D43" s="8">
        <f t="shared" ref="D43:T43" si="5">D5-D41-D37</f>
        <v>559</v>
      </c>
      <c r="E43" s="8">
        <f t="shared" si="5"/>
        <v>448</v>
      </c>
      <c r="F43" s="8">
        <f t="shared" si="5"/>
        <v>309</v>
      </c>
      <c r="G43" s="8">
        <f t="shared" si="5"/>
        <v>515</v>
      </c>
      <c r="H43" s="8">
        <f t="shared" si="5"/>
        <v>262</v>
      </c>
      <c r="I43" s="8">
        <f t="shared" si="5"/>
        <v>581</v>
      </c>
      <c r="J43" s="8">
        <f t="shared" si="5"/>
        <v>771</v>
      </c>
      <c r="K43" s="8">
        <f t="shared" si="5"/>
        <v>3923</v>
      </c>
      <c r="L43" s="8">
        <f t="shared" si="5"/>
        <v>556</v>
      </c>
      <c r="M43" s="8">
        <f t="shared" si="5"/>
        <v>941</v>
      </c>
      <c r="N43" s="8">
        <f t="shared" si="5"/>
        <v>1744</v>
      </c>
      <c r="O43" s="8">
        <f t="shared" si="5"/>
        <v>363</v>
      </c>
      <c r="P43" s="8">
        <f t="shared" si="5"/>
        <v>325</v>
      </c>
      <c r="Q43" s="8">
        <f t="shared" si="5"/>
        <v>133</v>
      </c>
      <c r="R43" s="8">
        <f t="shared" si="5"/>
        <v>1907</v>
      </c>
      <c r="S43" s="8">
        <f t="shared" si="5"/>
        <v>804</v>
      </c>
      <c r="T43" s="8">
        <f t="shared" si="5"/>
        <v>17000</v>
      </c>
    </row>
    <row r="44" spans="2:20">
      <c r="B44" s="1" t="s">
        <v>69</v>
      </c>
      <c r="C44" s="8">
        <f>C37+C41+C43</f>
        <v>22218</v>
      </c>
      <c r="D44" s="8">
        <f t="shared" ref="D44:T44" si="6">D37+D41+D43</f>
        <v>4001</v>
      </c>
      <c r="E44" s="8">
        <f t="shared" si="6"/>
        <v>3489</v>
      </c>
      <c r="F44" s="8">
        <f t="shared" si="6"/>
        <v>3143</v>
      </c>
      <c r="G44" s="8">
        <f t="shared" si="6"/>
        <v>6458</v>
      </c>
      <c r="H44" s="8">
        <f t="shared" si="6"/>
        <v>2000</v>
      </c>
      <c r="I44" s="8">
        <f t="shared" si="6"/>
        <v>5780</v>
      </c>
      <c r="J44" s="8">
        <f t="shared" si="6"/>
        <v>7541</v>
      </c>
      <c r="K44" s="8">
        <f t="shared" si="6"/>
        <v>23504</v>
      </c>
      <c r="L44" s="8">
        <f t="shared" si="6"/>
        <v>3910</v>
      </c>
      <c r="M44" s="8">
        <f t="shared" si="6"/>
        <v>8507</v>
      </c>
      <c r="N44" s="8">
        <f t="shared" si="6"/>
        <v>19374</v>
      </c>
      <c r="O44" s="8">
        <f t="shared" si="6"/>
        <v>3598</v>
      </c>
      <c r="P44" s="8">
        <f t="shared" si="6"/>
        <v>3426</v>
      </c>
      <c r="Q44" s="8">
        <f t="shared" si="6"/>
        <v>1052</v>
      </c>
      <c r="R44" s="8">
        <f t="shared" si="6"/>
        <v>11816</v>
      </c>
      <c r="S44" s="8">
        <f t="shared" si="6"/>
        <v>8867</v>
      </c>
      <c r="T44" s="8">
        <f t="shared" si="6"/>
        <v>138684</v>
      </c>
    </row>
    <row r="45" spans="2:20">
      <c r="B45" s="1"/>
      <c r="C45" s="8"/>
      <c r="D45" s="8"/>
    </row>
    <row r="46" spans="2:20">
      <c r="B46" s="1" t="s">
        <v>92</v>
      </c>
      <c r="C46" s="7">
        <v>144652</v>
      </c>
      <c r="D46" s="7">
        <v>33917</v>
      </c>
      <c r="E46" s="7">
        <v>22465</v>
      </c>
      <c r="F46" s="7">
        <v>26030</v>
      </c>
      <c r="G46" s="7">
        <v>41048</v>
      </c>
      <c r="H46" s="7">
        <v>12592</v>
      </c>
      <c r="I46" s="7">
        <v>38774</v>
      </c>
      <c r="J46" s="7">
        <v>55076</v>
      </c>
      <c r="K46" s="7">
        <v>200185</v>
      </c>
      <c r="L46" s="7">
        <v>17563</v>
      </c>
      <c r="M46" s="7">
        <v>55828</v>
      </c>
      <c r="N46" s="7">
        <v>198943</v>
      </c>
      <c r="O46" s="7">
        <v>27243</v>
      </c>
      <c r="P46" s="7">
        <v>18221</v>
      </c>
      <c r="Q46" s="7">
        <v>7913</v>
      </c>
      <c r="R46" s="7">
        <v>100665</v>
      </c>
      <c r="S46" s="7">
        <v>65176</v>
      </c>
      <c r="T46" s="7">
        <v>1070413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31728</v>
      </c>
      <c r="D50">
        <v>5622</v>
      </c>
      <c r="E50">
        <v>4953</v>
      </c>
      <c r="F50">
        <v>4457</v>
      </c>
      <c r="G50">
        <v>8214</v>
      </c>
      <c r="H50">
        <v>2836</v>
      </c>
      <c r="I50">
        <v>9785</v>
      </c>
      <c r="J50">
        <v>10510</v>
      </c>
      <c r="K50">
        <v>34201</v>
      </c>
      <c r="L50">
        <v>5495</v>
      </c>
      <c r="M50">
        <v>11363</v>
      </c>
      <c r="N50">
        <v>24301</v>
      </c>
      <c r="O50">
        <v>5520</v>
      </c>
      <c r="P50">
        <v>3992</v>
      </c>
      <c r="Q50">
        <v>1371</v>
      </c>
      <c r="R50">
        <v>18512</v>
      </c>
      <c r="S50">
        <v>10635</v>
      </c>
      <c r="T50">
        <v>193495</v>
      </c>
    </row>
    <row r="51" spans="2:20">
      <c r="B51" t="s">
        <v>71</v>
      </c>
      <c r="C51">
        <v>28138</v>
      </c>
      <c r="D51">
        <v>4916</v>
      </c>
      <c r="E51">
        <v>4117</v>
      </c>
      <c r="F51">
        <v>3912</v>
      </c>
      <c r="G51">
        <v>7346</v>
      </c>
      <c r="H51">
        <v>2410</v>
      </c>
      <c r="I51">
        <v>8474</v>
      </c>
      <c r="J51">
        <v>9004</v>
      </c>
      <c r="K51">
        <v>29573</v>
      </c>
      <c r="L51">
        <v>4798</v>
      </c>
      <c r="M51">
        <v>9884</v>
      </c>
      <c r="N51">
        <v>22431</v>
      </c>
      <c r="O51">
        <v>5013</v>
      </c>
      <c r="P51">
        <v>3406</v>
      </c>
      <c r="Q51">
        <v>1184</v>
      </c>
      <c r="R51">
        <v>16098</v>
      </c>
      <c r="S51">
        <v>9190</v>
      </c>
      <c r="T51">
        <v>169894</v>
      </c>
    </row>
    <row r="52" spans="2:20">
      <c r="B52" t="s">
        <v>25</v>
      </c>
      <c r="C52">
        <v>13289</v>
      </c>
      <c r="D52">
        <v>2420</v>
      </c>
      <c r="E52">
        <v>1849</v>
      </c>
      <c r="F52">
        <v>1585</v>
      </c>
      <c r="G52">
        <v>3164</v>
      </c>
      <c r="H52">
        <v>1027</v>
      </c>
      <c r="I52">
        <v>3905</v>
      </c>
      <c r="J52">
        <v>4381</v>
      </c>
      <c r="K52">
        <v>11337</v>
      </c>
      <c r="L52">
        <v>2156</v>
      </c>
      <c r="M52">
        <v>4550</v>
      </c>
      <c r="N52">
        <v>8558</v>
      </c>
      <c r="O52">
        <v>2559</v>
      </c>
      <c r="P52">
        <v>1347</v>
      </c>
      <c r="Q52">
        <v>538</v>
      </c>
      <c r="R52">
        <v>6870</v>
      </c>
      <c r="S52">
        <v>4546</v>
      </c>
      <c r="T52">
        <v>74081</v>
      </c>
    </row>
    <row r="53" spans="2:20">
      <c r="B53" t="s">
        <v>26</v>
      </c>
      <c r="C53">
        <v>4535</v>
      </c>
      <c r="D53">
        <v>982</v>
      </c>
      <c r="E53">
        <v>841</v>
      </c>
      <c r="F53">
        <v>678</v>
      </c>
      <c r="G53">
        <v>1100</v>
      </c>
      <c r="H53">
        <v>529</v>
      </c>
      <c r="I53">
        <v>1319</v>
      </c>
      <c r="J53">
        <v>1474</v>
      </c>
      <c r="K53">
        <v>5441</v>
      </c>
      <c r="L53">
        <v>806</v>
      </c>
      <c r="M53">
        <v>1661</v>
      </c>
      <c r="N53">
        <v>3931</v>
      </c>
      <c r="O53">
        <v>809</v>
      </c>
      <c r="P53">
        <v>463</v>
      </c>
      <c r="Q53">
        <v>248</v>
      </c>
      <c r="R53">
        <v>3478</v>
      </c>
      <c r="S53">
        <v>1725</v>
      </c>
      <c r="T53">
        <v>30020</v>
      </c>
    </row>
    <row r="54" spans="2:20">
      <c r="B54" t="s">
        <v>44</v>
      </c>
      <c r="C54">
        <v>43</v>
      </c>
      <c r="D54">
        <v>7</v>
      </c>
      <c r="E54">
        <v>5</v>
      </c>
      <c r="F54">
        <v>4</v>
      </c>
      <c r="G54">
        <v>1</v>
      </c>
      <c r="H54">
        <v>3</v>
      </c>
      <c r="I54">
        <v>8</v>
      </c>
      <c r="J54">
        <v>10</v>
      </c>
      <c r="K54">
        <v>37</v>
      </c>
      <c r="L54">
        <v>6</v>
      </c>
      <c r="M54">
        <v>6</v>
      </c>
      <c r="N54">
        <v>41</v>
      </c>
      <c r="O54">
        <v>3</v>
      </c>
      <c r="P54">
        <v>0</v>
      </c>
      <c r="Q54">
        <v>3</v>
      </c>
      <c r="R54">
        <v>13</v>
      </c>
      <c r="S54">
        <v>5</v>
      </c>
      <c r="T54">
        <v>195</v>
      </c>
    </row>
    <row r="55" spans="2:20">
      <c r="B55" t="s">
        <v>72</v>
      </c>
      <c r="C55">
        <v>20</v>
      </c>
      <c r="D55">
        <v>14</v>
      </c>
      <c r="E55">
        <v>5</v>
      </c>
      <c r="F55">
        <v>17</v>
      </c>
      <c r="G55">
        <v>16</v>
      </c>
      <c r="H55">
        <v>8</v>
      </c>
      <c r="I55">
        <v>132</v>
      </c>
      <c r="J55">
        <v>5</v>
      </c>
      <c r="K55">
        <v>575</v>
      </c>
      <c r="L55">
        <v>64</v>
      </c>
      <c r="M55">
        <v>15</v>
      </c>
      <c r="N55">
        <v>1068</v>
      </c>
      <c r="O55">
        <v>22</v>
      </c>
      <c r="P55">
        <v>24</v>
      </c>
      <c r="Q55">
        <v>0</v>
      </c>
      <c r="R55">
        <v>21</v>
      </c>
      <c r="S55">
        <v>41</v>
      </c>
      <c r="T55">
        <v>2047</v>
      </c>
    </row>
    <row r="56" spans="2:20">
      <c r="B56" t="s">
        <v>45</v>
      </c>
      <c r="C56">
        <v>340</v>
      </c>
      <c r="D56">
        <v>55</v>
      </c>
      <c r="E56">
        <v>64</v>
      </c>
      <c r="F56">
        <v>9</v>
      </c>
      <c r="G56">
        <v>49</v>
      </c>
      <c r="H56">
        <v>17</v>
      </c>
      <c r="I56">
        <v>73</v>
      </c>
      <c r="J56">
        <v>88</v>
      </c>
      <c r="K56">
        <v>236</v>
      </c>
      <c r="L56">
        <v>63</v>
      </c>
      <c r="M56">
        <v>87</v>
      </c>
      <c r="N56">
        <v>345</v>
      </c>
      <c r="O56">
        <v>31</v>
      </c>
      <c r="P56">
        <v>35</v>
      </c>
      <c r="Q56">
        <v>16</v>
      </c>
      <c r="R56">
        <v>119</v>
      </c>
      <c r="S56">
        <v>365</v>
      </c>
      <c r="T56">
        <v>1992</v>
      </c>
    </row>
    <row r="57" spans="2:20">
      <c r="B57" t="s">
        <v>73</v>
      </c>
      <c r="C57">
        <v>566</v>
      </c>
      <c r="D57">
        <v>115</v>
      </c>
      <c r="E57">
        <v>67</v>
      </c>
      <c r="F57">
        <v>157</v>
      </c>
      <c r="G57">
        <v>120</v>
      </c>
      <c r="H57">
        <v>59</v>
      </c>
      <c r="I57">
        <v>242</v>
      </c>
      <c r="J57">
        <v>170</v>
      </c>
      <c r="K57">
        <v>1711</v>
      </c>
      <c r="L57">
        <v>66</v>
      </c>
      <c r="M57">
        <v>206</v>
      </c>
      <c r="N57">
        <v>511</v>
      </c>
      <c r="O57">
        <v>98</v>
      </c>
      <c r="P57">
        <v>76</v>
      </c>
      <c r="Q57">
        <v>24</v>
      </c>
      <c r="R57">
        <v>758</v>
      </c>
      <c r="S57">
        <v>189</v>
      </c>
      <c r="T57">
        <v>5135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1</v>
      </c>
      <c r="H59">
        <v>0</v>
      </c>
      <c r="I59">
        <v>1</v>
      </c>
      <c r="J59">
        <v>0</v>
      </c>
      <c r="K59">
        <v>0</v>
      </c>
      <c r="L59">
        <v>0</v>
      </c>
      <c r="M59">
        <v>0</v>
      </c>
      <c r="N59">
        <v>22</v>
      </c>
      <c r="O59">
        <v>0</v>
      </c>
      <c r="P59">
        <v>0</v>
      </c>
      <c r="Q59">
        <v>0</v>
      </c>
      <c r="R59">
        <v>0</v>
      </c>
      <c r="S59">
        <v>0</v>
      </c>
      <c r="T59">
        <v>25</v>
      </c>
    </row>
    <row r="60" spans="2:20">
      <c r="B60" t="s">
        <v>75</v>
      </c>
      <c r="C60">
        <v>868</v>
      </c>
      <c r="D60">
        <v>132</v>
      </c>
      <c r="E60">
        <v>134</v>
      </c>
      <c r="F60">
        <v>36</v>
      </c>
      <c r="G60">
        <v>160</v>
      </c>
      <c r="H60">
        <v>96</v>
      </c>
      <c r="I60">
        <v>266</v>
      </c>
      <c r="J60">
        <v>123</v>
      </c>
      <c r="K60">
        <v>809</v>
      </c>
      <c r="L60">
        <v>89</v>
      </c>
      <c r="M60">
        <v>198</v>
      </c>
      <c r="N60">
        <v>360</v>
      </c>
      <c r="O60">
        <v>158</v>
      </c>
      <c r="P60">
        <v>183</v>
      </c>
      <c r="Q60">
        <v>29</v>
      </c>
      <c r="R60">
        <v>273</v>
      </c>
      <c r="S60">
        <v>141</v>
      </c>
      <c r="T60">
        <v>4055</v>
      </c>
    </row>
    <row r="61" spans="2:20">
      <c r="B61" t="s">
        <v>76</v>
      </c>
      <c r="C61">
        <v>4141</v>
      </c>
      <c r="D61">
        <v>697</v>
      </c>
      <c r="E61">
        <v>570</v>
      </c>
      <c r="F61">
        <v>485</v>
      </c>
      <c r="G61">
        <v>926</v>
      </c>
      <c r="H61">
        <v>357</v>
      </c>
      <c r="I61">
        <v>1240</v>
      </c>
      <c r="J61">
        <v>1460</v>
      </c>
      <c r="K61">
        <v>5840</v>
      </c>
      <c r="L61">
        <v>594</v>
      </c>
      <c r="M61">
        <v>1504</v>
      </c>
      <c r="N61">
        <v>3619</v>
      </c>
      <c r="O61">
        <v>842</v>
      </c>
      <c r="P61">
        <v>446</v>
      </c>
      <c r="Q61">
        <v>174</v>
      </c>
      <c r="R61">
        <v>3381</v>
      </c>
      <c r="S61">
        <v>1513</v>
      </c>
      <c r="T61">
        <v>27789</v>
      </c>
    </row>
    <row r="62" spans="2:20">
      <c r="B62" t="s">
        <v>77</v>
      </c>
      <c r="C62">
        <v>9</v>
      </c>
      <c r="D62">
        <v>2</v>
      </c>
      <c r="E62">
        <v>2</v>
      </c>
      <c r="F62">
        <v>1</v>
      </c>
      <c r="G62">
        <v>3</v>
      </c>
      <c r="H62">
        <v>0</v>
      </c>
      <c r="I62">
        <v>3</v>
      </c>
      <c r="J62">
        <v>3</v>
      </c>
      <c r="K62">
        <v>24</v>
      </c>
      <c r="L62">
        <v>1</v>
      </c>
      <c r="M62">
        <v>7</v>
      </c>
      <c r="N62">
        <v>9</v>
      </c>
      <c r="O62">
        <v>2</v>
      </c>
      <c r="P62">
        <v>2</v>
      </c>
      <c r="Q62">
        <v>1</v>
      </c>
      <c r="R62">
        <v>5</v>
      </c>
      <c r="S62">
        <v>9</v>
      </c>
      <c r="T62">
        <v>83</v>
      </c>
    </row>
    <row r="63" spans="2:20">
      <c r="B63" t="s">
        <v>54</v>
      </c>
      <c r="C63">
        <v>3871</v>
      </c>
      <c r="D63">
        <v>449</v>
      </c>
      <c r="E63">
        <v>533</v>
      </c>
      <c r="F63">
        <v>874</v>
      </c>
      <c r="G63">
        <v>1765</v>
      </c>
      <c r="H63">
        <v>277</v>
      </c>
      <c r="I63">
        <v>1051</v>
      </c>
      <c r="J63">
        <v>1202</v>
      </c>
      <c r="K63">
        <v>2960</v>
      </c>
      <c r="L63">
        <v>904</v>
      </c>
      <c r="M63">
        <v>1526</v>
      </c>
      <c r="N63">
        <v>3768</v>
      </c>
      <c r="O63">
        <v>441</v>
      </c>
      <c r="P63">
        <v>756</v>
      </c>
      <c r="Q63">
        <v>128</v>
      </c>
      <c r="R63">
        <v>1025</v>
      </c>
      <c r="S63">
        <v>481</v>
      </c>
      <c r="T63">
        <v>22011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2</v>
      </c>
      <c r="H64">
        <v>0</v>
      </c>
      <c r="I64">
        <v>0</v>
      </c>
      <c r="J64">
        <v>0</v>
      </c>
      <c r="K64">
        <v>3</v>
      </c>
      <c r="L64">
        <v>5</v>
      </c>
      <c r="M64">
        <v>3</v>
      </c>
      <c r="N64">
        <v>8</v>
      </c>
      <c r="O64">
        <v>0</v>
      </c>
      <c r="P64">
        <v>21</v>
      </c>
      <c r="Q64">
        <v>1</v>
      </c>
      <c r="R64">
        <v>6</v>
      </c>
      <c r="S64">
        <v>17</v>
      </c>
      <c r="T64">
        <v>71</v>
      </c>
    </row>
    <row r="65" spans="2:20">
      <c r="B65" t="s">
        <v>57</v>
      </c>
      <c r="C65">
        <v>455</v>
      </c>
      <c r="D65">
        <v>42</v>
      </c>
      <c r="E65">
        <v>43</v>
      </c>
      <c r="F65">
        <v>66</v>
      </c>
      <c r="G65">
        <v>39</v>
      </c>
      <c r="H65">
        <v>37</v>
      </c>
      <c r="I65">
        <v>234</v>
      </c>
      <c r="J65">
        <v>88</v>
      </c>
      <c r="K65">
        <v>600</v>
      </c>
      <c r="L65">
        <v>44</v>
      </c>
      <c r="M65">
        <v>121</v>
      </c>
      <c r="N65">
        <v>191</v>
      </c>
      <c r="O65">
        <v>48</v>
      </c>
      <c r="P65">
        <v>53</v>
      </c>
      <c r="Q65">
        <v>22</v>
      </c>
      <c r="R65">
        <v>149</v>
      </c>
      <c r="S65">
        <v>158</v>
      </c>
      <c r="T65">
        <v>2390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3590</v>
      </c>
      <c r="D68">
        <v>706</v>
      </c>
      <c r="E68">
        <v>836</v>
      </c>
      <c r="F68">
        <v>545</v>
      </c>
      <c r="G68">
        <v>868</v>
      </c>
      <c r="H68">
        <v>426</v>
      </c>
      <c r="I68">
        <v>1311</v>
      </c>
      <c r="J68">
        <v>1506</v>
      </c>
      <c r="K68">
        <v>4628</v>
      </c>
      <c r="L68">
        <v>697</v>
      </c>
      <c r="M68">
        <v>1479</v>
      </c>
      <c r="N68">
        <v>1870</v>
      </c>
      <c r="O68">
        <v>507</v>
      </c>
      <c r="P68">
        <v>586</v>
      </c>
      <c r="Q68">
        <v>187</v>
      </c>
      <c r="R68">
        <v>2414</v>
      </c>
      <c r="S68">
        <v>1445</v>
      </c>
      <c r="T68">
        <v>23601</v>
      </c>
    </row>
    <row r="69" spans="2:20">
      <c r="B69" t="s">
        <v>81</v>
      </c>
      <c r="C69">
        <v>2274</v>
      </c>
      <c r="D69">
        <v>349</v>
      </c>
      <c r="E69">
        <v>563</v>
      </c>
      <c r="F69">
        <v>276</v>
      </c>
      <c r="G69">
        <v>597</v>
      </c>
      <c r="H69">
        <v>337</v>
      </c>
      <c r="I69">
        <v>816</v>
      </c>
      <c r="J69">
        <v>982</v>
      </c>
      <c r="K69">
        <v>3538</v>
      </c>
      <c r="L69">
        <v>452</v>
      </c>
      <c r="M69">
        <v>1006</v>
      </c>
      <c r="N69">
        <v>1649</v>
      </c>
      <c r="O69">
        <v>356</v>
      </c>
      <c r="P69">
        <v>367</v>
      </c>
      <c r="Q69">
        <v>111</v>
      </c>
      <c r="R69">
        <v>1919</v>
      </c>
      <c r="S69">
        <v>1071</v>
      </c>
      <c r="T69">
        <v>16663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51</v>
      </c>
      <c r="D71">
        <v>-8</v>
      </c>
      <c r="E71">
        <v>15</v>
      </c>
      <c r="F71">
        <v>12</v>
      </c>
      <c r="G71">
        <v>28</v>
      </c>
      <c r="H71">
        <v>0</v>
      </c>
      <c r="I71">
        <v>2</v>
      </c>
      <c r="J71">
        <v>2</v>
      </c>
      <c r="K71">
        <v>17</v>
      </c>
      <c r="L71">
        <v>1</v>
      </c>
      <c r="M71">
        <v>6</v>
      </c>
      <c r="N71">
        <v>24</v>
      </c>
      <c r="O71">
        <v>13</v>
      </c>
      <c r="P71">
        <v>1</v>
      </c>
      <c r="Q71">
        <v>1</v>
      </c>
      <c r="R71">
        <v>13</v>
      </c>
      <c r="S71">
        <v>3</v>
      </c>
      <c r="T71">
        <v>181</v>
      </c>
    </row>
    <row r="72" spans="2:20">
      <c r="B72" t="s">
        <v>60</v>
      </c>
      <c r="C72">
        <v>491</v>
      </c>
      <c r="D72">
        <v>137</v>
      </c>
      <c r="E72">
        <v>77</v>
      </c>
      <c r="F72">
        <v>183</v>
      </c>
      <c r="G72">
        <v>183</v>
      </c>
      <c r="H72">
        <v>23</v>
      </c>
      <c r="I72">
        <v>216</v>
      </c>
      <c r="J72">
        <v>234</v>
      </c>
      <c r="K72">
        <v>424</v>
      </c>
      <c r="L72">
        <v>76</v>
      </c>
      <c r="M72">
        <v>89</v>
      </c>
      <c r="N72">
        <v>40</v>
      </c>
      <c r="O72">
        <v>62</v>
      </c>
      <c r="P72">
        <v>45</v>
      </c>
      <c r="Q72">
        <v>30</v>
      </c>
      <c r="R72">
        <v>227</v>
      </c>
      <c r="S72">
        <v>153</v>
      </c>
      <c r="T72">
        <v>2690</v>
      </c>
    </row>
    <row r="73" spans="2:20">
      <c r="B73" t="s">
        <v>61</v>
      </c>
      <c r="C73">
        <v>708</v>
      </c>
      <c r="D73">
        <v>213</v>
      </c>
      <c r="E73">
        <v>165</v>
      </c>
      <c r="F73">
        <v>70</v>
      </c>
      <c r="G73">
        <v>57</v>
      </c>
      <c r="H73">
        <v>56</v>
      </c>
      <c r="I73">
        <v>258</v>
      </c>
      <c r="J73">
        <v>282</v>
      </c>
      <c r="K73">
        <v>487</v>
      </c>
      <c r="L73">
        <v>159</v>
      </c>
      <c r="M73">
        <v>365</v>
      </c>
      <c r="N73">
        <v>150</v>
      </c>
      <c r="O73">
        <v>75</v>
      </c>
      <c r="P73">
        <v>156</v>
      </c>
      <c r="Q73">
        <v>30</v>
      </c>
      <c r="R73">
        <v>241</v>
      </c>
      <c r="S73">
        <v>129</v>
      </c>
      <c r="T73">
        <v>3601</v>
      </c>
    </row>
    <row r="74" spans="2:20">
      <c r="B74" t="s">
        <v>62</v>
      </c>
      <c r="C74">
        <v>66</v>
      </c>
      <c r="D74">
        <v>15</v>
      </c>
      <c r="E74">
        <v>16</v>
      </c>
      <c r="F74">
        <v>4</v>
      </c>
      <c r="G74">
        <v>3</v>
      </c>
      <c r="H74">
        <v>10</v>
      </c>
      <c r="I74">
        <v>19</v>
      </c>
      <c r="J74">
        <v>6</v>
      </c>
      <c r="K74">
        <v>162</v>
      </c>
      <c r="L74">
        <v>9</v>
      </c>
      <c r="M74">
        <v>13</v>
      </c>
      <c r="N74">
        <v>7</v>
      </c>
      <c r="O74">
        <v>1</v>
      </c>
      <c r="P74">
        <v>17</v>
      </c>
      <c r="Q74">
        <v>15</v>
      </c>
      <c r="R74">
        <v>14</v>
      </c>
      <c r="S74">
        <v>89</v>
      </c>
      <c r="T74">
        <v>466</v>
      </c>
    </row>
    <row r="75" spans="2:20">
      <c r="B75" t="s">
        <v>84</v>
      </c>
      <c r="C75">
        <v>-7377</v>
      </c>
      <c r="D75">
        <v>-1270</v>
      </c>
      <c r="E75">
        <v>-988</v>
      </c>
      <c r="F75">
        <v>-890</v>
      </c>
      <c r="G75">
        <v>-1494</v>
      </c>
      <c r="H75">
        <v>-531</v>
      </c>
      <c r="I75">
        <v>-3164</v>
      </c>
      <c r="J75">
        <v>-1943</v>
      </c>
      <c r="K75">
        <v>-7142</v>
      </c>
      <c r="L75">
        <v>-1282</v>
      </c>
      <c r="M75">
        <v>-2142</v>
      </c>
      <c r="N75">
        <v>-3616</v>
      </c>
      <c r="O75">
        <v>-1573</v>
      </c>
      <c r="P75">
        <v>-70</v>
      </c>
      <c r="Q75">
        <v>-197</v>
      </c>
      <c r="R75">
        <v>-4740</v>
      </c>
      <c r="S75">
        <v>-505</v>
      </c>
      <c r="T75">
        <v>-38924</v>
      </c>
    </row>
    <row r="76" spans="2:20">
      <c r="B76" t="s">
        <v>85</v>
      </c>
      <c r="C76">
        <v>-9510</v>
      </c>
      <c r="D76">
        <v>-1621</v>
      </c>
      <c r="E76">
        <v>-1464</v>
      </c>
      <c r="F76">
        <v>-1314</v>
      </c>
      <c r="G76">
        <v>-1756</v>
      </c>
      <c r="H76">
        <v>-836</v>
      </c>
      <c r="I76">
        <v>-4005</v>
      </c>
      <c r="J76">
        <v>-2969</v>
      </c>
      <c r="K76">
        <v>-10697</v>
      </c>
      <c r="L76">
        <v>-1585</v>
      </c>
      <c r="M76">
        <v>-2856</v>
      </c>
      <c r="N76">
        <v>-4927</v>
      </c>
      <c r="O76">
        <v>-1922</v>
      </c>
      <c r="P76">
        <v>-566</v>
      </c>
      <c r="Q76">
        <v>-319</v>
      </c>
      <c r="R76">
        <v>-6696</v>
      </c>
      <c r="S76">
        <v>-1768</v>
      </c>
      <c r="T76">
        <v>-54811</v>
      </c>
    </row>
    <row r="77" spans="2:20">
      <c r="B77" t="s">
        <v>86</v>
      </c>
      <c r="C77">
        <v>-8944</v>
      </c>
      <c r="D77">
        <v>-1506</v>
      </c>
      <c r="E77">
        <v>-1397</v>
      </c>
      <c r="F77">
        <v>-1157</v>
      </c>
      <c r="G77">
        <v>-1636</v>
      </c>
      <c r="H77">
        <v>-777</v>
      </c>
      <c r="I77">
        <v>-3763</v>
      </c>
      <c r="J77">
        <v>-2799</v>
      </c>
      <c r="K77">
        <v>-8986</v>
      </c>
      <c r="L77">
        <v>-1519</v>
      </c>
      <c r="M77">
        <v>-2650</v>
      </c>
      <c r="N77">
        <v>-4416</v>
      </c>
      <c r="O77">
        <v>-1824</v>
      </c>
      <c r="P77">
        <v>-490</v>
      </c>
      <c r="Q77">
        <v>-295</v>
      </c>
      <c r="R77">
        <v>-5938</v>
      </c>
      <c r="S77">
        <v>-1579</v>
      </c>
      <c r="T77">
        <v>-49676</v>
      </c>
    </row>
    <row r="79" spans="2:20">
      <c r="B79" t="s">
        <v>95</v>
      </c>
    </row>
    <row r="80" spans="2:20">
      <c r="B80" t="s">
        <v>87</v>
      </c>
      <c r="C80" s="7">
        <f>C63+C72</f>
        <v>4362</v>
      </c>
      <c r="D80" s="7">
        <f t="shared" ref="D80:T80" si="7">D63+D72</f>
        <v>586</v>
      </c>
      <c r="E80" s="7">
        <f t="shared" si="7"/>
        <v>610</v>
      </c>
      <c r="F80" s="7">
        <f t="shared" si="7"/>
        <v>1057</v>
      </c>
      <c r="G80" s="7">
        <f t="shared" si="7"/>
        <v>1948</v>
      </c>
      <c r="H80" s="7">
        <f t="shared" si="7"/>
        <v>300</v>
      </c>
      <c r="I80" s="7">
        <f t="shared" si="7"/>
        <v>1267</v>
      </c>
      <c r="J80" s="7">
        <f t="shared" si="7"/>
        <v>1436</v>
      </c>
      <c r="K80" s="7">
        <f t="shared" si="7"/>
        <v>3384</v>
      </c>
      <c r="L80" s="7">
        <f t="shared" si="7"/>
        <v>980</v>
      </c>
      <c r="M80" s="7">
        <f t="shared" si="7"/>
        <v>1615</v>
      </c>
      <c r="N80" s="7">
        <f t="shared" si="7"/>
        <v>3808</v>
      </c>
      <c r="O80" s="7">
        <f t="shared" si="7"/>
        <v>503</v>
      </c>
      <c r="P80" s="7">
        <f t="shared" si="7"/>
        <v>801</v>
      </c>
      <c r="Q80" s="7">
        <f t="shared" si="7"/>
        <v>158</v>
      </c>
      <c r="R80" s="7">
        <f t="shared" si="7"/>
        <v>1252</v>
      </c>
      <c r="S80" s="7">
        <f t="shared" si="7"/>
        <v>634</v>
      </c>
      <c r="T80" s="7">
        <f t="shared" si="7"/>
        <v>24701</v>
      </c>
    </row>
    <row r="81" spans="2:21">
      <c r="B81" t="s">
        <v>88</v>
      </c>
      <c r="C81" s="7">
        <f>C68-C72</f>
        <v>3099</v>
      </c>
      <c r="D81" s="7">
        <f t="shared" ref="D81:T81" si="8">D68-D72</f>
        <v>569</v>
      </c>
      <c r="E81" s="7">
        <f t="shared" si="8"/>
        <v>759</v>
      </c>
      <c r="F81" s="7">
        <f t="shared" si="8"/>
        <v>362</v>
      </c>
      <c r="G81" s="7">
        <f t="shared" si="8"/>
        <v>685</v>
      </c>
      <c r="H81" s="7">
        <f t="shared" si="8"/>
        <v>403</v>
      </c>
      <c r="I81" s="7">
        <f t="shared" si="8"/>
        <v>1095</v>
      </c>
      <c r="J81" s="7">
        <f t="shared" si="8"/>
        <v>1272</v>
      </c>
      <c r="K81" s="7">
        <f t="shared" si="8"/>
        <v>4204</v>
      </c>
      <c r="L81" s="7">
        <f t="shared" si="8"/>
        <v>621</v>
      </c>
      <c r="M81" s="7">
        <f t="shared" si="8"/>
        <v>1390</v>
      </c>
      <c r="N81" s="7">
        <f t="shared" si="8"/>
        <v>1830</v>
      </c>
      <c r="O81" s="7">
        <f t="shared" si="8"/>
        <v>445</v>
      </c>
      <c r="P81" s="7">
        <f t="shared" si="8"/>
        <v>541</v>
      </c>
      <c r="Q81" s="7">
        <f t="shared" si="8"/>
        <v>157</v>
      </c>
      <c r="R81" s="7">
        <f t="shared" si="8"/>
        <v>2187</v>
      </c>
      <c r="S81" s="7">
        <f t="shared" si="8"/>
        <v>1292</v>
      </c>
      <c r="T81" s="7">
        <f t="shared" si="8"/>
        <v>20911</v>
      </c>
    </row>
    <row r="82" spans="2:21">
      <c r="B82" t="s">
        <v>25</v>
      </c>
      <c r="C82" s="7">
        <f>C52</f>
        <v>13289</v>
      </c>
      <c r="D82" s="7">
        <f t="shared" ref="D82:T83" si="9">D52</f>
        <v>2420</v>
      </c>
      <c r="E82" s="7">
        <f t="shared" si="9"/>
        <v>1849</v>
      </c>
      <c r="F82" s="7">
        <f t="shared" si="9"/>
        <v>1585</v>
      </c>
      <c r="G82" s="7">
        <f t="shared" si="9"/>
        <v>3164</v>
      </c>
      <c r="H82" s="7">
        <f t="shared" si="9"/>
        <v>1027</v>
      </c>
      <c r="I82" s="7">
        <f t="shared" si="9"/>
        <v>3905</v>
      </c>
      <c r="J82" s="7">
        <f t="shared" si="9"/>
        <v>4381</v>
      </c>
      <c r="K82" s="7">
        <f t="shared" si="9"/>
        <v>11337</v>
      </c>
      <c r="L82" s="7">
        <f t="shared" si="9"/>
        <v>2156</v>
      </c>
      <c r="M82" s="7">
        <f t="shared" si="9"/>
        <v>4550</v>
      </c>
      <c r="N82" s="7">
        <f t="shared" si="9"/>
        <v>8558</v>
      </c>
      <c r="O82" s="7">
        <f t="shared" si="9"/>
        <v>2559</v>
      </c>
      <c r="P82" s="7">
        <f t="shared" si="9"/>
        <v>1347</v>
      </c>
      <c r="Q82" s="7">
        <f t="shared" si="9"/>
        <v>538</v>
      </c>
      <c r="R82" s="7">
        <f t="shared" si="9"/>
        <v>6870</v>
      </c>
      <c r="S82" s="7">
        <f t="shared" si="9"/>
        <v>4546</v>
      </c>
      <c r="T82" s="7">
        <f t="shared" si="9"/>
        <v>74081</v>
      </c>
    </row>
    <row r="83" spans="2:21">
      <c r="B83" t="s">
        <v>26</v>
      </c>
      <c r="C83" s="7">
        <f>C53</f>
        <v>4535</v>
      </c>
      <c r="D83" s="7">
        <f t="shared" si="9"/>
        <v>982</v>
      </c>
      <c r="E83" s="7">
        <f t="shared" si="9"/>
        <v>841</v>
      </c>
      <c r="F83" s="7">
        <f t="shared" si="9"/>
        <v>678</v>
      </c>
      <c r="G83" s="7">
        <f t="shared" si="9"/>
        <v>1100</v>
      </c>
      <c r="H83" s="7">
        <f t="shared" si="9"/>
        <v>529</v>
      </c>
      <c r="I83" s="7">
        <f t="shared" si="9"/>
        <v>1319</v>
      </c>
      <c r="J83" s="7">
        <f t="shared" si="9"/>
        <v>1474</v>
      </c>
      <c r="K83" s="7">
        <f t="shared" si="9"/>
        <v>5441</v>
      </c>
      <c r="L83" s="7">
        <f t="shared" si="9"/>
        <v>806</v>
      </c>
      <c r="M83" s="7">
        <f t="shared" si="9"/>
        <v>1661</v>
      </c>
      <c r="N83" s="7">
        <f t="shared" si="9"/>
        <v>3931</v>
      </c>
      <c r="O83" s="7">
        <f t="shared" si="9"/>
        <v>809</v>
      </c>
      <c r="P83" s="7">
        <f t="shared" si="9"/>
        <v>463</v>
      </c>
      <c r="Q83" s="7">
        <f t="shared" si="9"/>
        <v>248</v>
      </c>
      <c r="R83" s="7">
        <f t="shared" si="9"/>
        <v>3478</v>
      </c>
      <c r="S83" s="7">
        <f t="shared" si="9"/>
        <v>1725</v>
      </c>
      <c r="T83" s="7">
        <f t="shared" si="9"/>
        <v>30020</v>
      </c>
    </row>
    <row r="84" spans="2:21">
      <c r="B84" t="s">
        <v>22</v>
      </c>
      <c r="C84" s="7">
        <f>C57</f>
        <v>566</v>
      </c>
      <c r="D84" s="7">
        <f t="shared" ref="D84:T84" si="10">D57</f>
        <v>115</v>
      </c>
      <c r="E84" s="7">
        <f t="shared" si="10"/>
        <v>67</v>
      </c>
      <c r="F84" s="7">
        <f t="shared" si="10"/>
        <v>157</v>
      </c>
      <c r="G84" s="7">
        <f t="shared" si="10"/>
        <v>120</v>
      </c>
      <c r="H84" s="7">
        <f t="shared" si="10"/>
        <v>59</v>
      </c>
      <c r="I84" s="7">
        <f t="shared" si="10"/>
        <v>242</v>
      </c>
      <c r="J84" s="7">
        <f t="shared" si="10"/>
        <v>170</v>
      </c>
      <c r="K84" s="7">
        <f t="shared" si="10"/>
        <v>1711</v>
      </c>
      <c r="L84" s="7">
        <f t="shared" si="10"/>
        <v>66</v>
      </c>
      <c r="M84" s="7">
        <f t="shared" si="10"/>
        <v>206</v>
      </c>
      <c r="N84" s="7">
        <f t="shared" si="10"/>
        <v>511</v>
      </c>
      <c r="O84" s="7">
        <f t="shared" si="10"/>
        <v>98</v>
      </c>
      <c r="P84" s="7">
        <f t="shared" si="10"/>
        <v>76</v>
      </c>
      <c r="Q84" s="7">
        <f t="shared" si="10"/>
        <v>24</v>
      </c>
      <c r="R84" s="7">
        <f t="shared" si="10"/>
        <v>758</v>
      </c>
      <c r="S84" s="7">
        <f t="shared" si="10"/>
        <v>189</v>
      </c>
      <c r="T84" s="7">
        <f t="shared" si="10"/>
        <v>5135</v>
      </c>
    </row>
    <row r="85" spans="2:21">
      <c r="B85" t="s">
        <v>75</v>
      </c>
      <c r="C85" s="7">
        <f>C60</f>
        <v>868</v>
      </c>
      <c r="D85" s="7">
        <f t="shared" ref="D85:T86" si="11">D60</f>
        <v>132</v>
      </c>
      <c r="E85" s="7">
        <f t="shared" si="11"/>
        <v>134</v>
      </c>
      <c r="F85" s="7">
        <f t="shared" si="11"/>
        <v>36</v>
      </c>
      <c r="G85" s="7">
        <f t="shared" si="11"/>
        <v>160</v>
      </c>
      <c r="H85" s="7">
        <f t="shared" si="11"/>
        <v>96</v>
      </c>
      <c r="I85" s="7">
        <f t="shared" si="11"/>
        <v>266</v>
      </c>
      <c r="J85" s="7">
        <f t="shared" si="11"/>
        <v>123</v>
      </c>
      <c r="K85" s="7">
        <f t="shared" si="11"/>
        <v>809</v>
      </c>
      <c r="L85" s="7">
        <f t="shared" si="11"/>
        <v>89</v>
      </c>
      <c r="M85" s="7">
        <f t="shared" si="11"/>
        <v>198</v>
      </c>
      <c r="N85" s="7">
        <f t="shared" si="11"/>
        <v>360</v>
      </c>
      <c r="O85" s="7">
        <f t="shared" si="11"/>
        <v>158</v>
      </c>
      <c r="P85" s="7">
        <f t="shared" si="11"/>
        <v>183</v>
      </c>
      <c r="Q85" s="7">
        <f t="shared" si="11"/>
        <v>29</v>
      </c>
      <c r="R85" s="7">
        <f t="shared" si="11"/>
        <v>273</v>
      </c>
      <c r="S85" s="7">
        <f t="shared" si="11"/>
        <v>141</v>
      </c>
      <c r="T85" s="7">
        <f t="shared" si="11"/>
        <v>4055</v>
      </c>
    </row>
    <row r="86" spans="2:21">
      <c r="B86" t="s">
        <v>76</v>
      </c>
      <c r="C86" s="7">
        <f>C61</f>
        <v>4141</v>
      </c>
      <c r="D86" s="7">
        <f t="shared" si="11"/>
        <v>697</v>
      </c>
      <c r="E86" s="7">
        <f t="shared" si="11"/>
        <v>570</v>
      </c>
      <c r="F86" s="7">
        <f t="shared" si="11"/>
        <v>485</v>
      </c>
      <c r="G86" s="7">
        <f t="shared" si="11"/>
        <v>926</v>
      </c>
      <c r="H86" s="7">
        <f t="shared" si="11"/>
        <v>357</v>
      </c>
      <c r="I86" s="7">
        <f t="shared" si="11"/>
        <v>1240</v>
      </c>
      <c r="J86" s="7">
        <f t="shared" si="11"/>
        <v>1460</v>
      </c>
      <c r="K86" s="7">
        <f t="shared" si="11"/>
        <v>5840</v>
      </c>
      <c r="L86" s="7">
        <f t="shared" si="11"/>
        <v>594</v>
      </c>
      <c r="M86" s="7">
        <f t="shared" si="11"/>
        <v>1504</v>
      </c>
      <c r="N86" s="7">
        <f t="shared" si="11"/>
        <v>3619</v>
      </c>
      <c r="O86" s="7">
        <f t="shared" si="11"/>
        <v>842</v>
      </c>
      <c r="P86" s="7">
        <f t="shared" si="11"/>
        <v>446</v>
      </c>
      <c r="Q86" s="7">
        <f t="shared" si="11"/>
        <v>174</v>
      </c>
      <c r="R86" s="7">
        <f t="shared" si="11"/>
        <v>3381</v>
      </c>
      <c r="S86" s="7">
        <f t="shared" si="11"/>
        <v>1513</v>
      </c>
      <c r="T86" s="7">
        <f t="shared" si="11"/>
        <v>27789</v>
      </c>
    </row>
    <row r="87" spans="2:21">
      <c r="B87" t="s">
        <v>23</v>
      </c>
      <c r="C87" s="7">
        <f>C88-SUM(C80:C86)</f>
        <v>868</v>
      </c>
      <c r="D87" s="7">
        <f t="shared" ref="D87:T87" si="12">D88-SUM(D80:D86)</f>
        <v>121</v>
      </c>
      <c r="E87" s="7">
        <f t="shared" si="12"/>
        <v>123</v>
      </c>
      <c r="F87" s="7">
        <f t="shared" si="12"/>
        <v>97</v>
      </c>
      <c r="G87" s="7">
        <f t="shared" si="12"/>
        <v>111</v>
      </c>
      <c r="H87" s="7">
        <f t="shared" si="12"/>
        <v>65</v>
      </c>
      <c r="I87" s="7">
        <f t="shared" si="12"/>
        <v>451</v>
      </c>
      <c r="J87" s="7">
        <f t="shared" si="12"/>
        <v>194</v>
      </c>
      <c r="K87" s="7">
        <f t="shared" si="12"/>
        <v>1475</v>
      </c>
      <c r="L87" s="7">
        <f t="shared" si="12"/>
        <v>183</v>
      </c>
      <c r="M87" s="7">
        <f t="shared" si="12"/>
        <v>239</v>
      </c>
      <c r="N87" s="7">
        <f t="shared" si="12"/>
        <v>1684</v>
      </c>
      <c r="O87" s="7">
        <f t="shared" si="12"/>
        <v>106</v>
      </c>
      <c r="P87" s="7">
        <f t="shared" si="12"/>
        <v>135</v>
      </c>
      <c r="Q87" s="7">
        <f t="shared" si="12"/>
        <v>43</v>
      </c>
      <c r="R87" s="7">
        <f t="shared" si="12"/>
        <v>313</v>
      </c>
      <c r="S87" s="7">
        <f t="shared" si="12"/>
        <v>595</v>
      </c>
      <c r="T87" s="7">
        <f t="shared" si="12"/>
        <v>6803</v>
      </c>
    </row>
    <row r="88" spans="2:21">
      <c r="B88" t="s">
        <v>89</v>
      </c>
      <c r="C88" s="7">
        <f>C50</f>
        <v>31728</v>
      </c>
      <c r="D88" s="7">
        <f t="shared" ref="D88:T88" si="13">D50</f>
        <v>5622</v>
      </c>
      <c r="E88" s="7">
        <f t="shared" si="13"/>
        <v>4953</v>
      </c>
      <c r="F88" s="7">
        <f t="shared" si="13"/>
        <v>4457</v>
      </c>
      <c r="G88" s="7">
        <f t="shared" si="13"/>
        <v>8214</v>
      </c>
      <c r="H88" s="7">
        <f t="shared" si="13"/>
        <v>2836</v>
      </c>
      <c r="I88" s="7">
        <f t="shared" si="13"/>
        <v>9785</v>
      </c>
      <c r="J88" s="7">
        <f t="shared" si="13"/>
        <v>10510</v>
      </c>
      <c r="K88" s="7">
        <f t="shared" si="13"/>
        <v>34201</v>
      </c>
      <c r="L88" s="7">
        <f t="shared" si="13"/>
        <v>5495</v>
      </c>
      <c r="M88" s="7">
        <f t="shared" si="13"/>
        <v>11363</v>
      </c>
      <c r="N88" s="7">
        <f t="shared" si="13"/>
        <v>24301</v>
      </c>
      <c r="O88" s="7">
        <f t="shared" si="13"/>
        <v>5520</v>
      </c>
      <c r="P88" s="7">
        <f t="shared" si="13"/>
        <v>3992</v>
      </c>
      <c r="Q88" s="7">
        <f t="shared" si="13"/>
        <v>1371</v>
      </c>
      <c r="R88" s="7">
        <f t="shared" si="13"/>
        <v>18512</v>
      </c>
      <c r="S88" s="7">
        <f t="shared" si="13"/>
        <v>10635</v>
      </c>
      <c r="T88" s="7">
        <f t="shared" si="13"/>
        <v>193495</v>
      </c>
    </row>
    <row r="89" spans="2:21">
      <c r="B89" s="14" t="s">
        <v>152</v>
      </c>
      <c r="C89" s="7">
        <f>C82+C83+C86</f>
        <v>21965</v>
      </c>
      <c r="D89" s="7">
        <f t="shared" ref="D89:T89" si="14">D82+D83+D86</f>
        <v>4099</v>
      </c>
      <c r="E89" s="7">
        <f t="shared" si="14"/>
        <v>3260</v>
      </c>
      <c r="F89" s="7">
        <f t="shared" si="14"/>
        <v>2748</v>
      </c>
      <c r="G89" s="7">
        <f t="shared" si="14"/>
        <v>5190</v>
      </c>
      <c r="H89" s="7">
        <f t="shared" si="14"/>
        <v>1913</v>
      </c>
      <c r="I89" s="7">
        <f t="shared" si="14"/>
        <v>6464</v>
      </c>
      <c r="J89" s="7">
        <f t="shared" si="14"/>
        <v>7315</v>
      </c>
      <c r="K89" s="7">
        <f t="shared" si="14"/>
        <v>22618</v>
      </c>
      <c r="L89" s="7">
        <f t="shared" si="14"/>
        <v>3556</v>
      </c>
      <c r="M89" s="7">
        <f t="shared" si="14"/>
        <v>7715</v>
      </c>
      <c r="N89" s="7">
        <f t="shared" si="14"/>
        <v>16108</v>
      </c>
      <c r="O89" s="7">
        <f t="shared" si="14"/>
        <v>4210</v>
      </c>
      <c r="P89" s="7">
        <f t="shared" si="14"/>
        <v>2256</v>
      </c>
      <c r="Q89" s="7">
        <f t="shared" si="14"/>
        <v>960</v>
      </c>
      <c r="R89" s="7">
        <f t="shared" si="14"/>
        <v>13729</v>
      </c>
      <c r="S89" s="7">
        <f t="shared" si="14"/>
        <v>7784</v>
      </c>
      <c r="T89" s="7">
        <f t="shared" si="14"/>
        <v>131890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17856</v>
      </c>
      <c r="D92" s="7">
        <f t="shared" ref="D92:T92" si="15">D93+D94+D95</f>
        <v>3415</v>
      </c>
      <c r="E92" s="7">
        <f t="shared" si="15"/>
        <v>2879</v>
      </c>
      <c r="F92" s="7">
        <f t="shared" si="15"/>
        <v>2086</v>
      </c>
      <c r="G92" s="7">
        <f t="shared" si="15"/>
        <v>4510</v>
      </c>
      <c r="H92" s="7">
        <f t="shared" si="15"/>
        <v>1700</v>
      </c>
      <c r="I92" s="7">
        <f t="shared" si="15"/>
        <v>4513</v>
      </c>
      <c r="J92" s="7">
        <f t="shared" si="15"/>
        <v>6105</v>
      </c>
      <c r="K92" s="7">
        <f t="shared" si="15"/>
        <v>20120</v>
      </c>
      <c r="L92" s="7">
        <f t="shared" si="15"/>
        <v>2930</v>
      </c>
      <c r="M92" s="7">
        <f t="shared" si="15"/>
        <v>6892</v>
      </c>
      <c r="N92" s="7">
        <f t="shared" si="15"/>
        <v>15566</v>
      </c>
      <c r="O92" s="7">
        <f t="shared" si="15"/>
        <v>3095</v>
      </c>
      <c r="P92" s="7">
        <f t="shared" si="15"/>
        <v>2625</v>
      </c>
      <c r="Q92" s="7">
        <f t="shared" si="15"/>
        <v>894</v>
      </c>
      <c r="R92" s="7">
        <f t="shared" si="15"/>
        <v>10564</v>
      </c>
      <c r="S92" s="7">
        <f t="shared" si="15"/>
        <v>8233</v>
      </c>
      <c r="T92" s="7">
        <f t="shared" si="15"/>
        <v>113983</v>
      </c>
      <c r="U92" s="7"/>
    </row>
    <row r="93" spans="2:21">
      <c r="B93" s="3" t="s">
        <v>96</v>
      </c>
      <c r="C93" s="7">
        <f>C37</f>
        <v>6062</v>
      </c>
      <c r="D93" s="7">
        <f t="shared" ref="D93:T93" si="16">D37</f>
        <v>1529</v>
      </c>
      <c r="E93" s="7">
        <f t="shared" si="16"/>
        <v>1215</v>
      </c>
      <c r="F93" s="7">
        <f t="shared" si="16"/>
        <v>1153</v>
      </c>
      <c r="G93" s="7">
        <f t="shared" si="16"/>
        <v>2103</v>
      </c>
      <c r="H93" s="7">
        <f t="shared" si="16"/>
        <v>664</v>
      </c>
      <c r="I93" s="7">
        <f t="shared" si="16"/>
        <v>1651</v>
      </c>
      <c r="J93" s="7">
        <f t="shared" si="16"/>
        <v>2332</v>
      </c>
      <c r="K93" s="7">
        <f t="shared" si="16"/>
        <v>9322</v>
      </c>
      <c r="L93" s="7">
        <f t="shared" si="16"/>
        <v>808</v>
      </c>
      <c r="M93" s="7">
        <f t="shared" si="16"/>
        <v>2417</v>
      </c>
      <c r="N93" s="7">
        <f t="shared" si="16"/>
        <v>9833</v>
      </c>
      <c r="O93" s="7">
        <f t="shared" si="16"/>
        <v>1061</v>
      </c>
      <c r="P93" s="7">
        <f t="shared" si="16"/>
        <v>2926</v>
      </c>
      <c r="Q93" s="7">
        <f t="shared" si="16"/>
        <v>343</v>
      </c>
      <c r="R93" s="7">
        <f t="shared" si="16"/>
        <v>4081</v>
      </c>
      <c r="S93" s="7">
        <f t="shared" si="16"/>
        <v>21</v>
      </c>
      <c r="T93" s="7">
        <f t="shared" si="16"/>
        <v>47521</v>
      </c>
      <c r="U93" s="7"/>
    </row>
    <row r="94" spans="2:21">
      <c r="B94" s="3" t="s">
        <v>93</v>
      </c>
      <c r="C94" s="7">
        <f>C41-C80</f>
        <v>8935</v>
      </c>
      <c r="D94" s="7">
        <f t="shared" ref="D94:T94" si="17">D41-D80</f>
        <v>1327</v>
      </c>
      <c r="E94" s="7">
        <f t="shared" si="17"/>
        <v>1216</v>
      </c>
      <c r="F94" s="7">
        <f t="shared" si="17"/>
        <v>624</v>
      </c>
      <c r="G94" s="7">
        <f t="shared" si="17"/>
        <v>1892</v>
      </c>
      <c r="H94" s="7">
        <f t="shared" si="17"/>
        <v>774</v>
      </c>
      <c r="I94" s="7">
        <f t="shared" si="17"/>
        <v>2281</v>
      </c>
      <c r="J94" s="7">
        <f t="shared" si="17"/>
        <v>3002</v>
      </c>
      <c r="K94" s="7">
        <f t="shared" si="17"/>
        <v>6875</v>
      </c>
      <c r="L94" s="7">
        <f t="shared" si="17"/>
        <v>1566</v>
      </c>
      <c r="M94" s="7">
        <f t="shared" si="17"/>
        <v>3534</v>
      </c>
      <c r="N94" s="7">
        <f t="shared" si="17"/>
        <v>3989</v>
      </c>
      <c r="O94" s="7">
        <f t="shared" si="17"/>
        <v>1671</v>
      </c>
      <c r="P94" s="7">
        <f t="shared" si="17"/>
        <v>-626</v>
      </c>
      <c r="Q94" s="7">
        <f t="shared" si="17"/>
        <v>418</v>
      </c>
      <c r="R94" s="7">
        <f t="shared" si="17"/>
        <v>4576</v>
      </c>
      <c r="S94" s="7">
        <f t="shared" si="17"/>
        <v>7408</v>
      </c>
      <c r="T94" s="7">
        <f t="shared" si="17"/>
        <v>49462</v>
      </c>
      <c r="U94" s="7"/>
    </row>
    <row r="95" spans="2:21">
      <c r="B95" s="3" t="s">
        <v>19</v>
      </c>
      <c r="C95" s="7">
        <f>C43</f>
        <v>2859</v>
      </c>
      <c r="D95" s="7">
        <f t="shared" ref="D95:T95" si="18">D43</f>
        <v>559</v>
      </c>
      <c r="E95" s="7">
        <f t="shared" si="18"/>
        <v>448</v>
      </c>
      <c r="F95" s="7">
        <f t="shared" si="18"/>
        <v>309</v>
      </c>
      <c r="G95" s="7">
        <f t="shared" si="18"/>
        <v>515</v>
      </c>
      <c r="H95" s="7">
        <f t="shared" si="18"/>
        <v>262</v>
      </c>
      <c r="I95" s="7">
        <f t="shared" si="18"/>
        <v>581</v>
      </c>
      <c r="J95" s="7">
        <f t="shared" si="18"/>
        <v>771</v>
      </c>
      <c r="K95" s="7">
        <f t="shared" si="18"/>
        <v>3923</v>
      </c>
      <c r="L95" s="7">
        <f t="shared" si="18"/>
        <v>556</v>
      </c>
      <c r="M95" s="7">
        <f t="shared" si="18"/>
        <v>941</v>
      </c>
      <c r="N95" s="7">
        <f t="shared" si="18"/>
        <v>1744</v>
      </c>
      <c r="O95" s="7">
        <f t="shared" si="18"/>
        <v>363</v>
      </c>
      <c r="P95" s="7">
        <f t="shared" si="18"/>
        <v>325</v>
      </c>
      <c r="Q95" s="7">
        <f t="shared" si="18"/>
        <v>133</v>
      </c>
      <c r="R95" s="7">
        <f t="shared" si="18"/>
        <v>1907</v>
      </c>
      <c r="S95" s="7">
        <f t="shared" si="18"/>
        <v>804</v>
      </c>
      <c r="T95" s="7">
        <f t="shared" si="18"/>
        <v>17000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27366</v>
      </c>
      <c r="D98" s="7">
        <f t="shared" ref="D98:S98" si="19">SUM(D99:D101)</f>
        <v>5036</v>
      </c>
      <c r="E98" s="7">
        <f t="shared" si="19"/>
        <v>4343</v>
      </c>
      <c r="F98" s="7">
        <f t="shared" si="19"/>
        <v>3400</v>
      </c>
      <c r="G98" s="7">
        <f t="shared" si="19"/>
        <v>6266</v>
      </c>
      <c r="H98" s="7">
        <f t="shared" si="19"/>
        <v>2536</v>
      </c>
      <c r="I98" s="7">
        <f t="shared" si="19"/>
        <v>8518</v>
      </c>
      <c r="J98" s="7">
        <f t="shared" si="19"/>
        <v>9074</v>
      </c>
      <c r="K98" s="7">
        <f t="shared" si="19"/>
        <v>30817</v>
      </c>
      <c r="L98" s="7">
        <f t="shared" si="19"/>
        <v>4515</v>
      </c>
      <c r="M98" s="7">
        <f t="shared" si="19"/>
        <v>9748</v>
      </c>
      <c r="N98" s="7">
        <f t="shared" si="19"/>
        <v>20493</v>
      </c>
      <c r="O98" s="7">
        <f t="shared" si="19"/>
        <v>5017</v>
      </c>
      <c r="P98" s="7">
        <f t="shared" si="19"/>
        <v>3191</v>
      </c>
      <c r="Q98" s="7">
        <f t="shared" si="19"/>
        <v>1213</v>
      </c>
      <c r="R98" s="7">
        <f t="shared" si="19"/>
        <v>17260</v>
      </c>
      <c r="S98" s="7">
        <f t="shared" si="19"/>
        <v>10001</v>
      </c>
      <c r="T98" s="7">
        <f>SUM(T99:T101)</f>
        <v>168794</v>
      </c>
    </row>
    <row r="99" spans="2:20">
      <c r="B99" s="3" t="s">
        <v>21</v>
      </c>
      <c r="C99" s="7">
        <f>C81</f>
        <v>3099</v>
      </c>
      <c r="D99" s="7">
        <f t="shared" ref="D99:T99" si="20">D81</f>
        <v>569</v>
      </c>
      <c r="E99" s="7">
        <f t="shared" si="20"/>
        <v>759</v>
      </c>
      <c r="F99" s="7">
        <f t="shared" si="20"/>
        <v>362</v>
      </c>
      <c r="G99" s="7">
        <f t="shared" si="20"/>
        <v>685</v>
      </c>
      <c r="H99" s="7">
        <f t="shared" si="20"/>
        <v>403</v>
      </c>
      <c r="I99" s="7">
        <f t="shared" si="20"/>
        <v>1095</v>
      </c>
      <c r="J99" s="7">
        <f t="shared" si="20"/>
        <v>1272</v>
      </c>
      <c r="K99" s="7">
        <f t="shared" si="20"/>
        <v>4204</v>
      </c>
      <c r="L99" s="7">
        <f t="shared" si="20"/>
        <v>621</v>
      </c>
      <c r="M99" s="7">
        <f t="shared" si="20"/>
        <v>1390</v>
      </c>
      <c r="N99" s="7">
        <f t="shared" si="20"/>
        <v>1830</v>
      </c>
      <c r="O99" s="7">
        <f t="shared" si="20"/>
        <v>445</v>
      </c>
      <c r="P99" s="7">
        <f t="shared" si="20"/>
        <v>541</v>
      </c>
      <c r="Q99" s="7">
        <f t="shared" si="20"/>
        <v>157</v>
      </c>
      <c r="R99" s="7">
        <f t="shared" si="20"/>
        <v>2187</v>
      </c>
      <c r="S99" s="7">
        <f t="shared" si="20"/>
        <v>1292</v>
      </c>
      <c r="T99" s="7">
        <f t="shared" si="20"/>
        <v>20911</v>
      </c>
    </row>
    <row r="100" spans="2:20">
      <c r="B100" s="3" t="s">
        <v>22</v>
      </c>
      <c r="C100" s="7">
        <f>C84</f>
        <v>566</v>
      </c>
      <c r="D100" s="7">
        <f t="shared" ref="D100:T100" si="21">D84</f>
        <v>115</v>
      </c>
      <c r="E100" s="7">
        <f t="shared" si="21"/>
        <v>67</v>
      </c>
      <c r="F100" s="7">
        <f t="shared" si="21"/>
        <v>157</v>
      </c>
      <c r="G100" s="7">
        <f t="shared" si="21"/>
        <v>120</v>
      </c>
      <c r="H100" s="7">
        <f t="shared" si="21"/>
        <v>59</v>
      </c>
      <c r="I100" s="7">
        <f t="shared" si="21"/>
        <v>242</v>
      </c>
      <c r="J100" s="7">
        <f t="shared" si="21"/>
        <v>170</v>
      </c>
      <c r="K100" s="7">
        <f t="shared" si="21"/>
        <v>1711</v>
      </c>
      <c r="L100" s="7">
        <f t="shared" si="21"/>
        <v>66</v>
      </c>
      <c r="M100" s="7">
        <f t="shared" si="21"/>
        <v>206</v>
      </c>
      <c r="N100" s="7">
        <f t="shared" si="21"/>
        <v>511</v>
      </c>
      <c r="O100" s="7">
        <f t="shared" si="21"/>
        <v>98</v>
      </c>
      <c r="P100" s="7">
        <f t="shared" si="21"/>
        <v>76</v>
      </c>
      <c r="Q100" s="7">
        <f t="shared" si="21"/>
        <v>24</v>
      </c>
      <c r="R100" s="7">
        <f t="shared" si="21"/>
        <v>758</v>
      </c>
      <c r="S100" s="7">
        <f t="shared" si="21"/>
        <v>189</v>
      </c>
      <c r="T100" s="7">
        <f t="shared" si="21"/>
        <v>5135</v>
      </c>
    </row>
    <row r="101" spans="2:20">
      <c r="B101" s="3" t="s">
        <v>97</v>
      </c>
      <c r="C101" s="7">
        <f>C82+C83+C85+C86+C87</f>
        <v>23701</v>
      </c>
      <c r="D101" s="7">
        <f t="shared" ref="D101:T101" si="22">D82+D83+D85+D86+D87</f>
        <v>4352</v>
      </c>
      <c r="E101" s="7">
        <f t="shared" si="22"/>
        <v>3517</v>
      </c>
      <c r="F101" s="7">
        <f t="shared" si="22"/>
        <v>2881</v>
      </c>
      <c r="G101" s="7">
        <f t="shared" si="22"/>
        <v>5461</v>
      </c>
      <c r="H101" s="7">
        <f t="shared" si="22"/>
        <v>2074</v>
      </c>
      <c r="I101" s="7">
        <f t="shared" si="22"/>
        <v>7181</v>
      </c>
      <c r="J101" s="7">
        <f t="shared" si="22"/>
        <v>7632</v>
      </c>
      <c r="K101" s="7">
        <f t="shared" si="22"/>
        <v>24902</v>
      </c>
      <c r="L101" s="7">
        <f t="shared" si="22"/>
        <v>3828</v>
      </c>
      <c r="M101" s="7">
        <f t="shared" si="22"/>
        <v>8152</v>
      </c>
      <c r="N101" s="7">
        <f t="shared" si="22"/>
        <v>18152</v>
      </c>
      <c r="O101" s="7">
        <f t="shared" si="22"/>
        <v>4474</v>
      </c>
      <c r="P101" s="7">
        <f t="shared" si="22"/>
        <v>2574</v>
      </c>
      <c r="Q101" s="7">
        <f t="shared" si="22"/>
        <v>1032</v>
      </c>
      <c r="R101" s="7">
        <f t="shared" si="22"/>
        <v>14315</v>
      </c>
      <c r="S101" s="7">
        <f t="shared" si="22"/>
        <v>8520</v>
      </c>
      <c r="T101" s="7">
        <f t="shared" si="22"/>
        <v>142748</v>
      </c>
    </row>
    <row r="102" spans="2:20">
      <c r="B102" s="3" t="s">
        <v>24</v>
      </c>
    </row>
    <row r="103" spans="2:20">
      <c r="B103" t="s">
        <v>25</v>
      </c>
      <c r="C103" s="7">
        <f>C82</f>
        <v>13289</v>
      </c>
      <c r="D103" s="7">
        <f t="shared" ref="D103:T104" si="23">D82</f>
        <v>2420</v>
      </c>
      <c r="E103" s="7">
        <f t="shared" si="23"/>
        <v>1849</v>
      </c>
      <c r="F103" s="7">
        <f t="shared" si="23"/>
        <v>1585</v>
      </c>
      <c r="G103" s="7">
        <f t="shared" si="23"/>
        <v>3164</v>
      </c>
      <c r="H103" s="7">
        <f t="shared" si="23"/>
        <v>1027</v>
      </c>
      <c r="I103" s="7">
        <f t="shared" si="23"/>
        <v>3905</v>
      </c>
      <c r="J103" s="7">
        <f t="shared" si="23"/>
        <v>4381</v>
      </c>
      <c r="K103" s="7">
        <f t="shared" si="23"/>
        <v>11337</v>
      </c>
      <c r="L103" s="7">
        <f t="shared" si="23"/>
        <v>2156</v>
      </c>
      <c r="M103" s="7">
        <f t="shared" si="23"/>
        <v>4550</v>
      </c>
      <c r="N103" s="7">
        <f t="shared" si="23"/>
        <v>8558</v>
      </c>
      <c r="O103" s="7">
        <f t="shared" si="23"/>
        <v>2559</v>
      </c>
      <c r="P103" s="7">
        <f t="shared" si="23"/>
        <v>1347</v>
      </c>
      <c r="Q103" s="7">
        <f t="shared" si="23"/>
        <v>538</v>
      </c>
      <c r="R103" s="7">
        <f t="shared" si="23"/>
        <v>6870</v>
      </c>
      <c r="S103" s="7">
        <f t="shared" si="23"/>
        <v>4546</v>
      </c>
      <c r="T103" s="7">
        <f t="shared" si="23"/>
        <v>74081</v>
      </c>
    </row>
    <row r="104" spans="2:20">
      <c r="B104" t="s">
        <v>26</v>
      </c>
      <c r="C104" s="7">
        <f>C83</f>
        <v>4535</v>
      </c>
      <c r="D104" s="7">
        <f t="shared" si="23"/>
        <v>982</v>
      </c>
      <c r="E104" s="7">
        <f t="shared" si="23"/>
        <v>841</v>
      </c>
      <c r="F104" s="7">
        <f t="shared" si="23"/>
        <v>678</v>
      </c>
      <c r="G104" s="7">
        <f t="shared" si="23"/>
        <v>1100</v>
      </c>
      <c r="H104" s="7">
        <f t="shared" si="23"/>
        <v>529</v>
      </c>
      <c r="I104" s="7">
        <f t="shared" si="23"/>
        <v>1319</v>
      </c>
      <c r="J104" s="7">
        <f t="shared" si="23"/>
        <v>1474</v>
      </c>
      <c r="K104" s="7">
        <f t="shared" si="23"/>
        <v>5441</v>
      </c>
      <c r="L104" s="7">
        <f t="shared" si="23"/>
        <v>806</v>
      </c>
      <c r="M104" s="7">
        <f t="shared" si="23"/>
        <v>1661</v>
      </c>
      <c r="N104" s="7">
        <f t="shared" si="23"/>
        <v>3931</v>
      </c>
      <c r="O104" s="7">
        <f t="shared" si="23"/>
        <v>809</v>
      </c>
      <c r="P104" s="7">
        <f t="shared" si="23"/>
        <v>463</v>
      </c>
      <c r="Q104" s="7">
        <f t="shared" si="23"/>
        <v>248</v>
      </c>
      <c r="R104" s="7">
        <f t="shared" si="23"/>
        <v>3478</v>
      </c>
      <c r="S104" s="7">
        <f t="shared" si="23"/>
        <v>1725</v>
      </c>
      <c r="T104" s="7">
        <f t="shared" si="23"/>
        <v>30020</v>
      </c>
    </row>
    <row r="105" spans="2:20">
      <c r="B105" s="3" t="s">
        <v>27</v>
      </c>
      <c r="C105" s="7">
        <f>C85+C86</f>
        <v>5009</v>
      </c>
      <c r="D105" s="7">
        <f t="shared" ref="D105:T105" si="24">D85+D86</f>
        <v>829</v>
      </c>
      <c r="E105" s="7">
        <f t="shared" si="24"/>
        <v>704</v>
      </c>
      <c r="F105" s="7">
        <f t="shared" si="24"/>
        <v>521</v>
      </c>
      <c r="G105" s="7">
        <f t="shared" si="24"/>
        <v>1086</v>
      </c>
      <c r="H105" s="7">
        <f t="shared" si="24"/>
        <v>453</v>
      </c>
      <c r="I105" s="7">
        <f t="shared" si="24"/>
        <v>1506</v>
      </c>
      <c r="J105" s="7">
        <f t="shared" si="24"/>
        <v>1583</v>
      </c>
      <c r="K105" s="7">
        <f t="shared" si="24"/>
        <v>6649</v>
      </c>
      <c r="L105" s="7">
        <f t="shared" si="24"/>
        <v>683</v>
      </c>
      <c r="M105" s="7">
        <f t="shared" si="24"/>
        <v>1702</v>
      </c>
      <c r="N105" s="7">
        <f t="shared" si="24"/>
        <v>3979</v>
      </c>
      <c r="O105" s="7">
        <f t="shared" si="24"/>
        <v>1000</v>
      </c>
      <c r="P105" s="7">
        <f t="shared" si="24"/>
        <v>629</v>
      </c>
      <c r="Q105" s="7">
        <f t="shared" si="24"/>
        <v>203</v>
      </c>
      <c r="R105" s="7">
        <f t="shared" si="24"/>
        <v>3654</v>
      </c>
      <c r="S105" s="7">
        <f t="shared" si="24"/>
        <v>1654</v>
      </c>
      <c r="T105" s="7">
        <f t="shared" si="24"/>
        <v>31844</v>
      </c>
    </row>
    <row r="106" spans="2:20">
      <c r="B106" s="3" t="s">
        <v>23</v>
      </c>
      <c r="C106" s="7">
        <f>C101-C103-C104-C105</f>
        <v>868</v>
      </c>
      <c r="D106" s="7">
        <f t="shared" ref="D106:T106" si="25">D101-D103-D104-D105</f>
        <v>121</v>
      </c>
      <c r="E106" s="7">
        <f t="shared" si="25"/>
        <v>123</v>
      </c>
      <c r="F106" s="7">
        <f t="shared" si="25"/>
        <v>97</v>
      </c>
      <c r="G106" s="7">
        <f t="shared" si="25"/>
        <v>111</v>
      </c>
      <c r="H106" s="7">
        <f t="shared" si="25"/>
        <v>65</v>
      </c>
      <c r="I106" s="7">
        <f t="shared" si="25"/>
        <v>451</v>
      </c>
      <c r="J106" s="7">
        <f t="shared" si="25"/>
        <v>194</v>
      </c>
      <c r="K106" s="7">
        <f t="shared" si="25"/>
        <v>1475</v>
      </c>
      <c r="L106" s="7">
        <f t="shared" si="25"/>
        <v>183</v>
      </c>
      <c r="M106" s="7">
        <f t="shared" si="25"/>
        <v>239</v>
      </c>
      <c r="N106" s="7">
        <f t="shared" si="25"/>
        <v>1684</v>
      </c>
      <c r="O106" s="7">
        <f t="shared" si="25"/>
        <v>106</v>
      </c>
      <c r="P106" s="7">
        <f t="shared" si="25"/>
        <v>135</v>
      </c>
      <c r="Q106" s="7">
        <f t="shared" si="25"/>
        <v>43</v>
      </c>
      <c r="R106" s="7">
        <f t="shared" si="25"/>
        <v>313</v>
      </c>
      <c r="S106" s="7">
        <f t="shared" si="25"/>
        <v>595</v>
      </c>
      <c r="T106" s="7">
        <f t="shared" si="25"/>
        <v>6803</v>
      </c>
    </row>
    <row r="107" spans="2:20">
      <c r="B107" s="4"/>
    </row>
    <row r="108" spans="2:20">
      <c r="B108" s="2" t="s">
        <v>28</v>
      </c>
      <c r="C108" s="7">
        <f>C92-C98</f>
        <v>-9510</v>
      </c>
      <c r="D108" s="7">
        <f t="shared" ref="D108:T108" si="26">D92-D98</f>
        <v>-1621</v>
      </c>
      <c r="E108" s="7">
        <f t="shared" si="26"/>
        <v>-1464</v>
      </c>
      <c r="F108" s="7">
        <f t="shared" si="26"/>
        <v>-1314</v>
      </c>
      <c r="G108" s="7">
        <f t="shared" si="26"/>
        <v>-1756</v>
      </c>
      <c r="H108" s="7">
        <f t="shared" si="26"/>
        <v>-836</v>
      </c>
      <c r="I108" s="7">
        <f t="shared" si="26"/>
        <v>-4005</v>
      </c>
      <c r="J108" s="7">
        <f t="shared" si="26"/>
        <v>-2969</v>
      </c>
      <c r="K108" s="7">
        <f t="shared" si="26"/>
        <v>-10697</v>
      </c>
      <c r="L108" s="7">
        <f t="shared" si="26"/>
        <v>-1585</v>
      </c>
      <c r="M108" s="7">
        <f t="shared" si="26"/>
        <v>-2856</v>
      </c>
      <c r="N108" s="7">
        <f t="shared" si="26"/>
        <v>-4927</v>
      </c>
      <c r="O108" s="7">
        <f t="shared" si="26"/>
        <v>-1922</v>
      </c>
      <c r="P108" s="7">
        <f t="shared" si="26"/>
        <v>-566</v>
      </c>
      <c r="Q108" s="7">
        <f t="shared" si="26"/>
        <v>-319</v>
      </c>
      <c r="R108" s="7">
        <f t="shared" si="26"/>
        <v>-6696</v>
      </c>
      <c r="S108" s="7">
        <f t="shared" si="26"/>
        <v>-1768</v>
      </c>
      <c r="T108" s="7">
        <f t="shared" si="26"/>
        <v>-54811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144652</v>
      </c>
      <c r="D112" s="7">
        <f t="shared" ref="D112:T112" si="28">D46</f>
        <v>33917</v>
      </c>
      <c r="E112" s="7">
        <f t="shared" si="28"/>
        <v>22465</v>
      </c>
      <c r="F112" s="7">
        <f t="shared" si="28"/>
        <v>26030</v>
      </c>
      <c r="G112" s="7">
        <f t="shared" si="28"/>
        <v>41048</v>
      </c>
      <c r="H112" s="7">
        <f t="shared" si="28"/>
        <v>12592</v>
      </c>
      <c r="I112" s="7">
        <f t="shared" si="28"/>
        <v>38774</v>
      </c>
      <c r="J112" s="7">
        <f t="shared" si="28"/>
        <v>55076</v>
      </c>
      <c r="K112" s="7">
        <f t="shared" si="28"/>
        <v>200185</v>
      </c>
      <c r="L112" s="7">
        <f t="shared" si="28"/>
        <v>17563</v>
      </c>
      <c r="M112" s="7">
        <f t="shared" si="28"/>
        <v>55828</v>
      </c>
      <c r="N112" s="7">
        <f t="shared" si="28"/>
        <v>198943</v>
      </c>
      <c r="O112" s="7">
        <f t="shared" si="28"/>
        <v>27243</v>
      </c>
      <c r="P112" s="7">
        <f t="shared" si="28"/>
        <v>18221</v>
      </c>
      <c r="Q112" s="7">
        <f t="shared" si="28"/>
        <v>7913</v>
      </c>
      <c r="R112" s="7">
        <f t="shared" si="28"/>
        <v>100665</v>
      </c>
      <c r="S112" s="7">
        <f t="shared" si="28"/>
        <v>65176</v>
      </c>
      <c r="T112" s="7">
        <f t="shared" si="28"/>
        <v>1070413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5200" topLeftCell="R1"/>
      <selection activeCell="B89" sqref="B89:T89"/>
      <selection pane="topRight" activeCell="M25" sqref="M25"/>
    </sheetView>
  </sheetViews>
  <sheetFormatPr baseColWidth="10" defaultRowHeight="15" x14ac:dyDescent="0"/>
  <cols>
    <col min="1" max="1" width="5.5" customWidth="1"/>
    <col min="2" max="2" width="42.83203125" customWidth="1"/>
  </cols>
  <sheetData>
    <row r="2" spans="2:20">
      <c r="B2" t="s">
        <v>91</v>
      </c>
    </row>
    <row r="3" spans="2:20">
      <c r="B3">
        <v>2010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24874</v>
      </c>
      <c r="D5" s="7">
        <v>4527</v>
      </c>
      <c r="E5" s="7">
        <v>3934</v>
      </c>
      <c r="F5" s="7">
        <v>2957</v>
      </c>
      <c r="G5" s="7">
        <v>6873</v>
      </c>
      <c r="H5" s="7">
        <v>2102</v>
      </c>
      <c r="I5" s="7">
        <v>6570</v>
      </c>
      <c r="J5" s="7">
        <v>8437</v>
      </c>
      <c r="K5" s="7">
        <v>25374</v>
      </c>
      <c r="L5" s="7">
        <v>4319</v>
      </c>
      <c r="M5" s="7">
        <v>9270</v>
      </c>
      <c r="N5" s="7">
        <v>17867</v>
      </c>
      <c r="O5" s="7">
        <v>4087</v>
      </c>
      <c r="P5" s="7">
        <v>3311</v>
      </c>
      <c r="Q5" s="7">
        <v>1081</v>
      </c>
      <c r="R5" s="7">
        <v>13254</v>
      </c>
      <c r="S5" s="7">
        <v>9078</v>
      </c>
      <c r="T5" s="7">
        <v>147909</v>
      </c>
    </row>
    <row r="6" spans="2:20">
      <c r="B6" t="s">
        <v>37</v>
      </c>
      <c r="C6" s="7">
        <v>23184</v>
      </c>
      <c r="D6" s="7">
        <v>4079</v>
      </c>
      <c r="E6" s="7">
        <v>3431</v>
      </c>
      <c r="F6" s="7">
        <v>2737</v>
      </c>
      <c r="G6" s="7">
        <v>6358</v>
      </c>
      <c r="H6" s="7">
        <v>2004</v>
      </c>
      <c r="I6" s="7">
        <v>5974</v>
      </c>
      <c r="J6" s="7">
        <v>7806</v>
      </c>
      <c r="K6" s="7">
        <v>23563</v>
      </c>
      <c r="L6" s="7">
        <v>3755</v>
      </c>
      <c r="M6" s="7">
        <v>8395</v>
      </c>
      <c r="N6" s="7">
        <v>17288</v>
      </c>
      <c r="O6" s="7">
        <v>3906</v>
      </c>
      <c r="P6" s="7">
        <v>3306</v>
      </c>
      <c r="Q6" s="7">
        <v>1036</v>
      </c>
      <c r="R6" s="7">
        <v>12737</v>
      </c>
      <c r="S6" s="7">
        <v>8890</v>
      </c>
      <c r="T6" s="7">
        <v>138444</v>
      </c>
    </row>
    <row r="7" spans="2:20">
      <c r="B7" t="s">
        <v>38</v>
      </c>
      <c r="C7" s="7">
        <v>401</v>
      </c>
      <c r="D7" s="7">
        <v>143</v>
      </c>
      <c r="E7" s="7">
        <v>70</v>
      </c>
      <c r="F7" s="7">
        <v>115</v>
      </c>
      <c r="G7" s="7">
        <v>109</v>
      </c>
      <c r="H7" s="7">
        <v>81</v>
      </c>
      <c r="I7" s="7">
        <v>92</v>
      </c>
      <c r="J7" s="7">
        <v>103</v>
      </c>
      <c r="K7" s="7">
        <v>1190</v>
      </c>
      <c r="L7" s="7">
        <v>71</v>
      </c>
      <c r="M7" s="7">
        <v>201</v>
      </c>
      <c r="N7" s="7">
        <v>352</v>
      </c>
      <c r="O7" s="7">
        <v>67</v>
      </c>
      <c r="P7" s="7">
        <v>28</v>
      </c>
      <c r="Q7" s="7">
        <v>33</v>
      </c>
      <c r="R7" s="7">
        <v>379</v>
      </c>
      <c r="S7" s="7">
        <v>160</v>
      </c>
      <c r="T7" s="7">
        <v>3595</v>
      </c>
    </row>
    <row r="8" spans="2:20">
      <c r="B8" t="s">
        <v>39</v>
      </c>
      <c r="C8" s="7">
        <v>848</v>
      </c>
      <c r="D8" s="7">
        <v>92</v>
      </c>
      <c r="E8" s="7">
        <v>118</v>
      </c>
      <c r="F8" s="7">
        <v>81</v>
      </c>
      <c r="G8" s="7">
        <v>168</v>
      </c>
      <c r="H8" s="7">
        <v>90</v>
      </c>
      <c r="I8" s="7">
        <v>122</v>
      </c>
      <c r="J8" s="7">
        <v>247</v>
      </c>
      <c r="K8" s="7">
        <v>1090</v>
      </c>
      <c r="L8" s="7">
        <v>119</v>
      </c>
      <c r="M8" s="7">
        <v>251</v>
      </c>
      <c r="N8" s="7">
        <v>623</v>
      </c>
      <c r="O8" s="7">
        <v>123</v>
      </c>
      <c r="P8" s="7">
        <v>50</v>
      </c>
      <c r="Q8" s="7">
        <v>38</v>
      </c>
      <c r="R8" s="7">
        <v>556</v>
      </c>
      <c r="S8" s="7">
        <v>224</v>
      </c>
      <c r="T8" s="7">
        <v>4840</v>
      </c>
    </row>
    <row r="9" spans="2:20">
      <c r="B9" t="s">
        <v>40</v>
      </c>
      <c r="C9" s="7">
        <v>320</v>
      </c>
      <c r="D9" s="7">
        <v>113</v>
      </c>
      <c r="E9" s="7">
        <v>65</v>
      </c>
      <c r="F9" s="7">
        <v>35</v>
      </c>
      <c r="G9" s="7">
        <v>19</v>
      </c>
      <c r="H9" s="7">
        <v>38</v>
      </c>
      <c r="I9" s="7">
        <v>71</v>
      </c>
      <c r="J9" s="7">
        <v>115</v>
      </c>
      <c r="K9" s="7">
        <v>649</v>
      </c>
      <c r="L9" s="7">
        <v>32</v>
      </c>
      <c r="M9" s="7">
        <v>87</v>
      </c>
      <c r="N9" s="7">
        <v>336</v>
      </c>
      <c r="O9" s="7">
        <v>39</v>
      </c>
      <c r="P9" s="7">
        <v>70</v>
      </c>
      <c r="Q9" s="7">
        <v>15</v>
      </c>
      <c r="R9" s="7">
        <v>414</v>
      </c>
      <c r="S9" s="7">
        <v>101</v>
      </c>
      <c r="T9" s="7">
        <v>2519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380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1074</v>
      </c>
      <c r="Q10" s="7">
        <v>0</v>
      </c>
      <c r="R10" s="7">
        <v>0</v>
      </c>
      <c r="S10" s="7">
        <v>0</v>
      </c>
      <c r="T10" s="7">
        <v>1454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21</v>
      </c>
    </row>
    <row r="12" spans="2:20">
      <c r="B12" s="1" t="s">
        <v>43</v>
      </c>
      <c r="C12" s="7">
        <v>1903</v>
      </c>
      <c r="D12" s="7">
        <v>356</v>
      </c>
      <c r="E12" s="7">
        <v>239</v>
      </c>
      <c r="F12" s="7">
        <v>386</v>
      </c>
      <c r="G12" s="7">
        <v>636</v>
      </c>
      <c r="H12" s="7">
        <v>181</v>
      </c>
      <c r="I12" s="7">
        <v>507</v>
      </c>
      <c r="J12" s="7">
        <v>558</v>
      </c>
      <c r="K12" s="7">
        <v>2094</v>
      </c>
      <c r="L12" s="7">
        <v>182</v>
      </c>
      <c r="M12" s="7">
        <v>505</v>
      </c>
      <c r="N12" s="7">
        <v>2203</v>
      </c>
      <c r="O12" s="7">
        <v>356</v>
      </c>
      <c r="P12" s="7">
        <v>552</v>
      </c>
      <c r="Q12" s="7">
        <v>86</v>
      </c>
      <c r="R12" s="7">
        <v>1339</v>
      </c>
      <c r="S12" s="7">
        <v>8</v>
      </c>
      <c r="T12" s="7">
        <v>12091</v>
      </c>
    </row>
    <row r="13" spans="2:20">
      <c r="B13" s="1" t="s">
        <v>44</v>
      </c>
      <c r="C13" s="7">
        <v>19</v>
      </c>
      <c r="D13" s="7">
        <v>15</v>
      </c>
      <c r="E13" s="7">
        <v>20</v>
      </c>
      <c r="F13" s="7">
        <v>8</v>
      </c>
      <c r="G13" s="7">
        <v>7</v>
      </c>
      <c r="H13" s="7">
        <v>2</v>
      </c>
      <c r="I13" s="7">
        <v>17</v>
      </c>
      <c r="J13" s="7">
        <v>9</v>
      </c>
      <c r="K13" s="7">
        <v>39</v>
      </c>
      <c r="L13" s="7">
        <v>94</v>
      </c>
      <c r="M13" s="7">
        <v>39</v>
      </c>
      <c r="N13" s="7">
        <v>42</v>
      </c>
      <c r="O13" s="7">
        <v>14</v>
      </c>
      <c r="P13" s="7">
        <v>1</v>
      </c>
      <c r="Q13" s="7">
        <v>2</v>
      </c>
      <c r="R13" s="7">
        <v>15</v>
      </c>
      <c r="S13" s="7">
        <v>6</v>
      </c>
      <c r="T13" s="7">
        <v>349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84</v>
      </c>
      <c r="D15" s="7">
        <v>21</v>
      </c>
      <c r="E15" s="7">
        <v>6</v>
      </c>
      <c r="F15" s="7">
        <v>5</v>
      </c>
      <c r="G15" s="7">
        <v>29</v>
      </c>
      <c r="H15" s="7">
        <v>7</v>
      </c>
      <c r="I15" s="7">
        <v>14</v>
      </c>
      <c r="J15" s="7">
        <v>31</v>
      </c>
      <c r="K15" s="7">
        <v>57</v>
      </c>
      <c r="L15" s="7">
        <v>6</v>
      </c>
      <c r="M15" s="7">
        <v>26</v>
      </c>
      <c r="N15" s="7">
        <v>86</v>
      </c>
      <c r="O15" s="7">
        <v>7</v>
      </c>
      <c r="P15" s="7">
        <v>23</v>
      </c>
      <c r="Q15" s="7">
        <v>4</v>
      </c>
      <c r="R15" s="7">
        <v>53</v>
      </c>
      <c r="S15" s="7">
        <v>26</v>
      </c>
      <c r="T15" s="7">
        <v>485</v>
      </c>
    </row>
    <row r="16" spans="2:20">
      <c r="B16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5</v>
      </c>
      <c r="J16" s="7">
        <v>0</v>
      </c>
      <c r="K16" s="7">
        <v>1</v>
      </c>
      <c r="L16" s="7">
        <v>0</v>
      </c>
      <c r="M16" s="7">
        <v>7</v>
      </c>
      <c r="N16" s="7">
        <v>7</v>
      </c>
      <c r="O16" s="7">
        <v>0</v>
      </c>
      <c r="P16" s="7">
        <v>10</v>
      </c>
      <c r="Q16" s="7">
        <v>0</v>
      </c>
      <c r="R16" s="7">
        <v>0</v>
      </c>
      <c r="S16" s="7">
        <v>1</v>
      </c>
      <c r="T16" s="7">
        <v>32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3432</v>
      </c>
      <c r="D18" s="7">
        <v>951</v>
      </c>
      <c r="E18" s="7">
        <v>711</v>
      </c>
      <c r="F18" s="7">
        <v>640</v>
      </c>
      <c r="G18" s="7">
        <v>817</v>
      </c>
      <c r="H18" s="7">
        <v>368</v>
      </c>
      <c r="I18" s="7">
        <v>954</v>
      </c>
      <c r="J18" s="7">
        <v>1411</v>
      </c>
      <c r="K18" s="7">
        <v>5936</v>
      </c>
      <c r="L18" s="7">
        <v>400</v>
      </c>
      <c r="M18" s="7">
        <v>1365</v>
      </c>
      <c r="N18" s="7">
        <v>6424</v>
      </c>
      <c r="O18" s="7">
        <v>644</v>
      </c>
      <c r="P18" s="7">
        <v>1228</v>
      </c>
      <c r="Q18" s="7">
        <v>213</v>
      </c>
      <c r="R18" s="7">
        <v>2574</v>
      </c>
      <c r="S18" s="7">
        <v>0</v>
      </c>
      <c r="T18" s="7">
        <v>28068</v>
      </c>
    </row>
    <row r="19" spans="2:20">
      <c r="B19" s="1" t="s">
        <v>50</v>
      </c>
      <c r="C19" s="7">
        <v>7</v>
      </c>
      <c r="D19" s="7">
        <v>2</v>
      </c>
      <c r="E19" s="7">
        <v>4</v>
      </c>
      <c r="F19" s="7">
        <v>8</v>
      </c>
      <c r="G19" s="7">
        <v>2</v>
      </c>
      <c r="H19" s="7">
        <v>4</v>
      </c>
      <c r="I19" s="7">
        <v>2</v>
      </c>
      <c r="J19" s="7">
        <v>5</v>
      </c>
      <c r="K19" s="7">
        <v>16</v>
      </c>
      <c r="L19" s="7">
        <v>2</v>
      </c>
      <c r="M19" s="7">
        <v>5</v>
      </c>
      <c r="N19" s="7">
        <v>65</v>
      </c>
      <c r="O19" s="7">
        <v>2</v>
      </c>
      <c r="P19" s="7">
        <v>1</v>
      </c>
      <c r="Q19" s="7">
        <v>1</v>
      </c>
      <c r="R19" s="7">
        <v>5</v>
      </c>
      <c r="S19" s="7">
        <v>0</v>
      </c>
      <c r="T19" s="7">
        <v>131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82</v>
      </c>
      <c r="D22" s="7">
        <v>11</v>
      </c>
      <c r="E22" s="7">
        <v>9</v>
      </c>
      <c r="F22" s="7">
        <v>13</v>
      </c>
      <c r="G22" s="7">
        <v>21</v>
      </c>
      <c r="H22" s="7">
        <v>3</v>
      </c>
      <c r="I22" s="7">
        <v>29</v>
      </c>
      <c r="J22" s="7">
        <v>18</v>
      </c>
      <c r="K22" s="7">
        <v>55</v>
      </c>
      <c r="L22" s="7">
        <v>9</v>
      </c>
      <c r="M22" s="7">
        <v>13</v>
      </c>
      <c r="N22" s="7">
        <v>103</v>
      </c>
      <c r="O22" s="7">
        <v>18</v>
      </c>
      <c r="P22" s="7">
        <v>61</v>
      </c>
      <c r="Q22" s="7">
        <v>6</v>
      </c>
      <c r="R22" s="7">
        <v>21</v>
      </c>
      <c r="S22" s="7">
        <v>45</v>
      </c>
      <c r="T22" s="7">
        <v>517</v>
      </c>
    </row>
    <row r="23" spans="2:20">
      <c r="B23" t="s">
        <v>54</v>
      </c>
      <c r="C23" s="7">
        <v>15606</v>
      </c>
      <c r="D23" s="7">
        <v>2302</v>
      </c>
      <c r="E23" s="7">
        <v>2121</v>
      </c>
      <c r="F23" s="7">
        <v>1411</v>
      </c>
      <c r="G23" s="7">
        <v>4066</v>
      </c>
      <c r="H23" s="7">
        <v>1191</v>
      </c>
      <c r="I23" s="7">
        <v>4053</v>
      </c>
      <c r="J23" s="7">
        <v>5166</v>
      </c>
      <c r="K23" s="7">
        <v>11955</v>
      </c>
      <c r="L23" s="7">
        <v>2760</v>
      </c>
      <c r="M23" s="7">
        <v>5826</v>
      </c>
      <c r="N23" s="7">
        <v>6800</v>
      </c>
      <c r="O23" s="7">
        <v>2587</v>
      </c>
      <c r="P23" s="7">
        <v>167</v>
      </c>
      <c r="Q23" s="7">
        <v>621</v>
      </c>
      <c r="R23" s="7">
        <v>7111</v>
      </c>
      <c r="S23" s="7">
        <v>8169</v>
      </c>
      <c r="T23" s="7">
        <v>81907</v>
      </c>
    </row>
    <row r="24" spans="2:20">
      <c r="B24" t="s">
        <v>55</v>
      </c>
      <c r="C24" s="7">
        <v>210</v>
      </c>
      <c r="D24" s="7">
        <v>11</v>
      </c>
      <c r="E24" s="7">
        <v>25</v>
      </c>
      <c r="F24" s="7">
        <v>2</v>
      </c>
      <c r="G24" s="7">
        <v>20</v>
      </c>
      <c r="H24" s="7">
        <v>1</v>
      </c>
      <c r="I24" s="7">
        <v>36</v>
      </c>
      <c r="J24" s="7">
        <v>32</v>
      </c>
      <c r="K24" s="7">
        <v>26</v>
      </c>
      <c r="L24" s="7">
        <v>33</v>
      </c>
      <c r="M24" s="7">
        <v>15</v>
      </c>
      <c r="N24" s="7">
        <v>9</v>
      </c>
      <c r="O24" s="7">
        <v>0</v>
      </c>
      <c r="P24" s="7">
        <v>3</v>
      </c>
      <c r="Q24" s="7">
        <v>2</v>
      </c>
      <c r="R24" s="7">
        <v>39</v>
      </c>
      <c r="S24" s="7">
        <v>6</v>
      </c>
      <c r="T24" s="7">
        <v>470</v>
      </c>
    </row>
    <row r="25" spans="2:20">
      <c r="B25" t="s">
        <v>56</v>
      </c>
      <c r="C25" s="7">
        <v>5</v>
      </c>
      <c r="D25" s="7">
        <v>1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9</v>
      </c>
      <c r="L25" s="7">
        <v>1</v>
      </c>
      <c r="M25" s="7">
        <v>6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5</v>
      </c>
      <c r="T25" s="7">
        <v>44</v>
      </c>
    </row>
    <row r="26" spans="2:20">
      <c r="B26" t="s">
        <v>57</v>
      </c>
      <c r="C26" s="7">
        <v>267</v>
      </c>
      <c r="D26" s="7">
        <v>61</v>
      </c>
      <c r="E26" s="7">
        <v>41</v>
      </c>
      <c r="F26" s="7">
        <v>33</v>
      </c>
      <c r="G26" s="7">
        <v>62</v>
      </c>
      <c r="H26" s="7">
        <v>37</v>
      </c>
      <c r="I26" s="7">
        <v>70</v>
      </c>
      <c r="J26" s="7">
        <v>104</v>
      </c>
      <c r="K26" s="7">
        <v>446</v>
      </c>
      <c r="L26" s="7">
        <v>46</v>
      </c>
      <c r="M26" s="7">
        <v>49</v>
      </c>
      <c r="N26" s="7">
        <v>234</v>
      </c>
      <c r="O26" s="7">
        <v>47</v>
      </c>
      <c r="P26" s="7">
        <v>36</v>
      </c>
      <c r="Q26" s="7">
        <v>14</v>
      </c>
      <c r="R26" s="7">
        <v>229</v>
      </c>
      <c r="S26" s="7">
        <v>139</v>
      </c>
      <c r="T26" s="7">
        <v>1915</v>
      </c>
    </row>
    <row r="27" spans="2:20">
      <c r="B27" t="s">
        <v>58</v>
      </c>
      <c r="C27" s="7">
        <v>1690</v>
      </c>
      <c r="D27" s="7">
        <v>448</v>
      </c>
      <c r="E27" s="7">
        <v>503</v>
      </c>
      <c r="F27" s="7">
        <v>220</v>
      </c>
      <c r="G27" s="7">
        <v>515</v>
      </c>
      <c r="H27" s="7">
        <v>98</v>
      </c>
      <c r="I27" s="7">
        <v>596</v>
      </c>
      <c r="J27" s="7">
        <v>631</v>
      </c>
      <c r="K27" s="7">
        <v>1811</v>
      </c>
      <c r="L27" s="7">
        <v>564</v>
      </c>
      <c r="M27" s="7">
        <v>875</v>
      </c>
      <c r="N27" s="7">
        <v>579</v>
      </c>
      <c r="O27" s="7">
        <v>181</v>
      </c>
      <c r="P27" s="7">
        <v>5</v>
      </c>
      <c r="Q27" s="7">
        <v>45</v>
      </c>
      <c r="R27" s="7">
        <v>517</v>
      </c>
      <c r="S27" s="7">
        <v>188</v>
      </c>
      <c r="T27" s="7">
        <v>9465</v>
      </c>
    </row>
    <row r="28" spans="2:20">
      <c r="B28" s="1" t="s">
        <v>59</v>
      </c>
      <c r="C28" s="7">
        <v>309</v>
      </c>
      <c r="D28" s="7">
        <v>127</v>
      </c>
      <c r="E28" s="7">
        <v>107</v>
      </c>
      <c r="F28" s="7">
        <v>56</v>
      </c>
      <c r="G28" s="7">
        <v>47</v>
      </c>
      <c r="H28" s="7">
        <v>42</v>
      </c>
      <c r="I28" s="7">
        <v>80</v>
      </c>
      <c r="J28" s="7">
        <v>114</v>
      </c>
      <c r="K28" s="7">
        <v>610</v>
      </c>
      <c r="L28" s="7">
        <v>39</v>
      </c>
      <c r="M28" s="7">
        <v>163</v>
      </c>
      <c r="N28" s="7">
        <v>343</v>
      </c>
      <c r="O28" s="7">
        <v>34</v>
      </c>
      <c r="P28" s="7">
        <v>41</v>
      </c>
      <c r="Q28" s="7">
        <v>17</v>
      </c>
      <c r="R28" s="7">
        <v>126</v>
      </c>
      <c r="S28" s="7">
        <v>0</v>
      </c>
      <c r="T28" s="7">
        <v>2255</v>
      </c>
    </row>
    <row r="29" spans="2:20">
      <c r="B29" t="s">
        <v>60</v>
      </c>
      <c r="C29" s="7">
        <v>836</v>
      </c>
      <c r="D29" s="7">
        <v>211</v>
      </c>
      <c r="E29" s="7">
        <v>225</v>
      </c>
      <c r="F29" s="7">
        <v>164</v>
      </c>
      <c r="G29" s="7">
        <v>451</v>
      </c>
      <c r="H29" s="7">
        <v>65</v>
      </c>
      <c r="I29" s="7">
        <v>286</v>
      </c>
      <c r="J29" s="7">
        <v>346</v>
      </c>
      <c r="K29" s="7">
        <v>990</v>
      </c>
      <c r="L29" s="7">
        <v>190</v>
      </c>
      <c r="M29" s="7">
        <v>388</v>
      </c>
      <c r="N29" s="7">
        <v>255</v>
      </c>
      <c r="O29" s="7">
        <v>132</v>
      </c>
      <c r="P29" s="7">
        <v>26</v>
      </c>
      <c r="Q29" s="7">
        <v>31</v>
      </c>
      <c r="R29" s="7">
        <v>358</v>
      </c>
      <c r="S29" s="7">
        <v>114</v>
      </c>
      <c r="T29" s="7">
        <v>5067</v>
      </c>
    </row>
    <row r="30" spans="2:20">
      <c r="B30" t="s">
        <v>61</v>
      </c>
      <c r="C30" s="7">
        <v>645</v>
      </c>
      <c r="D30" s="7">
        <v>88</v>
      </c>
      <c r="E30" s="7">
        <v>180</v>
      </c>
      <c r="F30" s="7">
        <v>22</v>
      </c>
      <c r="G30" s="7">
        <v>52</v>
      </c>
      <c r="H30" s="7">
        <v>7</v>
      </c>
      <c r="I30" s="7">
        <v>249</v>
      </c>
      <c r="J30" s="7">
        <v>191</v>
      </c>
      <c r="K30" s="7">
        <v>259</v>
      </c>
      <c r="L30" s="7">
        <v>357</v>
      </c>
      <c r="M30" s="7">
        <v>322</v>
      </c>
      <c r="N30" s="7">
        <v>88</v>
      </c>
      <c r="O30" s="7">
        <v>31</v>
      </c>
      <c r="P30" s="7">
        <v>24</v>
      </c>
      <c r="Q30" s="7">
        <v>8</v>
      </c>
      <c r="R30" s="7">
        <v>90</v>
      </c>
      <c r="S30" s="7">
        <v>55</v>
      </c>
      <c r="T30" s="7">
        <v>2668</v>
      </c>
    </row>
    <row r="31" spans="2:20">
      <c r="B31" t="s">
        <v>62</v>
      </c>
      <c r="C31" s="7">
        <v>17</v>
      </c>
      <c r="D31" s="7">
        <v>55</v>
      </c>
      <c r="E31" s="7">
        <v>1</v>
      </c>
      <c r="F31" s="7">
        <v>3</v>
      </c>
      <c r="G31" s="7">
        <v>1</v>
      </c>
      <c r="H31" s="7">
        <v>1</v>
      </c>
      <c r="I31" s="7">
        <v>1</v>
      </c>
      <c r="J31" s="7">
        <v>6</v>
      </c>
      <c r="K31" s="7">
        <v>47</v>
      </c>
      <c r="L31" s="7">
        <v>5</v>
      </c>
      <c r="M31" s="7">
        <v>13</v>
      </c>
      <c r="N31" s="7">
        <v>71</v>
      </c>
      <c r="O31" s="7">
        <v>11</v>
      </c>
      <c r="P31" s="7">
        <v>16</v>
      </c>
      <c r="Q31" s="7">
        <v>1</v>
      </c>
      <c r="R31" s="7">
        <v>21</v>
      </c>
      <c r="S31" s="7">
        <v>19</v>
      </c>
      <c r="T31" s="7">
        <v>289</v>
      </c>
    </row>
    <row r="32" spans="2:20">
      <c r="B32" s="1" t="s">
        <v>63</v>
      </c>
      <c r="C32" s="7">
        <v>-117</v>
      </c>
      <c r="D32" s="7">
        <v>-33</v>
      </c>
      <c r="E32" s="7">
        <v>-10</v>
      </c>
      <c r="F32" s="7">
        <v>-25</v>
      </c>
      <c r="G32" s="7">
        <v>-36</v>
      </c>
      <c r="H32" s="7">
        <v>-17</v>
      </c>
      <c r="I32" s="7">
        <v>-20</v>
      </c>
      <c r="J32" s="7">
        <v>-26</v>
      </c>
      <c r="K32" s="7">
        <v>-95</v>
      </c>
      <c r="L32" s="7">
        <v>-27</v>
      </c>
      <c r="M32" s="7">
        <v>-11</v>
      </c>
      <c r="N32" s="7">
        <v>-178</v>
      </c>
      <c r="O32" s="7">
        <v>-27</v>
      </c>
      <c r="P32" s="7">
        <v>-102</v>
      </c>
      <c r="Q32" s="7">
        <v>-12</v>
      </c>
      <c r="R32" s="7">
        <v>-78</v>
      </c>
      <c r="S32" s="7">
        <v>0</v>
      </c>
      <c r="T32" s="7">
        <v>-814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5670</v>
      </c>
      <c r="D36" s="7">
        <f t="shared" ref="D36:T36" si="0">D10+D11+D12+D13+D18+D19+D28</f>
        <v>1451</v>
      </c>
      <c r="E36" s="7">
        <f t="shared" si="0"/>
        <v>1081</v>
      </c>
      <c r="F36" s="7">
        <f t="shared" si="0"/>
        <v>1098</v>
      </c>
      <c r="G36" s="7">
        <f t="shared" si="0"/>
        <v>1909</v>
      </c>
      <c r="H36" s="7">
        <f t="shared" si="0"/>
        <v>597</v>
      </c>
      <c r="I36" s="7">
        <f t="shared" si="0"/>
        <v>1560</v>
      </c>
      <c r="J36" s="7">
        <f t="shared" si="0"/>
        <v>2097</v>
      </c>
      <c r="K36" s="7">
        <f t="shared" si="0"/>
        <v>8695</v>
      </c>
      <c r="L36" s="7">
        <f t="shared" si="0"/>
        <v>717</v>
      </c>
      <c r="M36" s="7">
        <f t="shared" si="0"/>
        <v>2077</v>
      </c>
      <c r="N36" s="7">
        <f t="shared" si="0"/>
        <v>9077</v>
      </c>
      <c r="O36" s="7">
        <f t="shared" si="0"/>
        <v>1050</v>
      </c>
      <c r="P36" s="7">
        <f t="shared" si="0"/>
        <v>2898</v>
      </c>
      <c r="Q36" s="7">
        <f t="shared" si="0"/>
        <v>319</v>
      </c>
      <c r="R36" s="7">
        <f t="shared" si="0"/>
        <v>4059</v>
      </c>
      <c r="S36" s="7">
        <f t="shared" si="0"/>
        <v>14</v>
      </c>
      <c r="T36" s="7">
        <f t="shared" si="0"/>
        <v>44369</v>
      </c>
    </row>
    <row r="37" spans="2:20">
      <c r="B37" s="1" t="s">
        <v>65</v>
      </c>
      <c r="C37" s="8">
        <f>C32+C36</f>
        <v>5553</v>
      </c>
      <c r="D37" s="8">
        <f t="shared" ref="D37:T37" si="1">D32+D36</f>
        <v>1418</v>
      </c>
      <c r="E37" s="8">
        <f t="shared" si="1"/>
        <v>1071</v>
      </c>
      <c r="F37" s="8">
        <f t="shared" si="1"/>
        <v>1073</v>
      </c>
      <c r="G37" s="8">
        <f t="shared" si="1"/>
        <v>1873</v>
      </c>
      <c r="H37" s="8">
        <f t="shared" si="1"/>
        <v>580</v>
      </c>
      <c r="I37" s="8">
        <f t="shared" si="1"/>
        <v>1540</v>
      </c>
      <c r="J37" s="8">
        <f t="shared" si="1"/>
        <v>2071</v>
      </c>
      <c r="K37" s="8">
        <f t="shared" si="1"/>
        <v>8600</v>
      </c>
      <c r="L37" s="8">
        <f t="shared" si="1"/>
        <v>690</v>
      </c>
      <c r="M37" s="8">
        <f t="shared" si="1"/>
        <v>2066</v>
      </c>
      <c r="N37" s="8">
        <f t="shared" si="1"/>
        <v>8899</v>
      </c>
      <c r="O37" s="8">
        <f t="shared" si="1"/>
        <v>1023</v>
      </c>
      <c r="P37" s="8">
        <f t="shared" si="1"/>
        <v>2796</v>
      </c>
      <c r="Q37" s="8">
        <f t="shared" si="1"/>
        <v>307</v>
      </c>
      <c r="R37" s="8">
        <f t="shared" si="1"/>
        <v>3981</v>
      </c>
      <c r="S37" s="8">
        <f t="shared" si="1"/>
        <v>14</v>
      </c>
      <c r="T37" s="8">
        <f t="shared" si="1"/>
        <v>43555</v>
      </c>
    </row>
    <row r="38" spans="2:20">
      <c r="C38" s="7"/>
      <c r="D38" s="7"/>
    </row>
    <row r="39" spans="2:20">
      <c r="B39" t="s">
        <v>66</v>
      </c>
      <c r="C39" s="7">
        <f>C23</f>
        <v>15606</v>
      </c>
      <c r="D39" s="7">
        <f t="shared" ref="D39:T39" si="2">D23</f>
        <v>2302</v>
      </c>
      <c r="E39" s="7">
        <f t="shared" si="2"/>
        <v>2121</v>
      </c>
      <c r="F39" s="7">
        <f t="shared" si="2"/>
        <v>1411</v>
      </c>
      <c r="G39" s="7">
        <f t="shared" si="2"/>
        <v>4066</v>
      </c>
      <c r="H39" s="7">
        <f t="shared" si="2"/>
        <v>1191</v>
      </c>
      <c r="I39" s="7">
        <f t="shared" si="2"/>
        <v>4053</v>
      </c>
      <c r="J39" s="7">
        <f t="shared" si="2"/>
        <v>5166</v>
      </c>
      <c r="K39" s="7">
        <f t="shared" si="2"/>
        <v>11955</v>
      </c>
      <c r="L39" s="7">
        <f t="shared" si="2"/>
        <v>2760</v>
      </c>
      <c r="M39" s="7">
        <f t="shared" si="2"/>
        <v>5826</v>
      </c>
      <c r="N39" s="7">
        <f t="shared" si="2"/>
        <v>6800</v>
      </c>
      <c r="O39" s="7">
        <f t="shared" si="2"/>
        <v>2587</v>
      </c>
      <c r="P39" s="7">
        <f t="shared" si="2"/>
        <v>167</v>
      </c>
      <c r="Q39" s="7">
        <f t="shared" si="2"/>
        <v>621</v>
      </c>
      <c r="R39" s="7">
        <f t="shared" si="2"/>
        <v>7111</v>
      </c>
      <c r="S39" s="7">
        <f t="shared" si="2"/>
        <v>8169</v>
      </c>
      <c r="T39" s="7">
        <f t="shared" si="2"/>
        <v>81907</v>
      </c>
    </row>
    <row r="40" spans="2:20">
      <c r="B40" t="s">
        <v>67</v>
      </c>
      <c r="C40" s="7">
        <f>C29</f>
        <v>836</v>
      </c>
      <c r="D40" s="7">
        <f t="shared" ref="D40:T40" si="3">D29</f>
        <v>211</v>
      </c>
      <c r="E40" s="7">
        <f t="shared" si="3"/>
        <v>225</v>
      </c>
      <c r="F40" s="7">
        <f t="shared" si="3"/>
        <v>164</v>
      </c>
      <c r="G40" s="7">
        <f t="shared" si="3"/>
        <v>451</v>
      </c>
      <c r="H40" s="7">
        <f t="shared" si="3"/>
        <v>65</v>
      </c>
      <c r="I40" s="7">
        <f t="shared" si="3"/>
        <v>286</v>
      </c>
      <c r="J40" s="7">
        <f t="shared" si="3"/>
        <v>346</v>
      </c>
      <c r="K40" s="7">
        <f t="shared" si="3"/>
        <v>990</v>
      </c>
      <c r="L40" s="7">
        <f t="shared" si="3"/>
        <v>190</v>
      </c>
      <c r="M40" s="7">
        <f t="shared" si="3"/>
        <v>388</v>
      </c>
      <c r="N40" s="7">
        <f t="shared" si="3"/>
        <v>255</v>
      </c>
      <c r="O40" s="7">
        <f t="shared" si="3"/>
        <v>132</v>
      </c>
      <c r="P40" s="7">
        <f t="shared" si="3"/>
        <v>26</v>
      </c>
      <c r="Q40" s="7">
        <f t="shared" si="3"/>
        <v>31</v>
      </c>
      <c r="R40" s="7">
        <f t="shared" si="3"/>
        <v>358</v>
      </c>
      <c r="S40" s="7">
        <f t="shared" si="3"/>
        <v>114</v>
      </c>
      <c r="T40" s="7">
        <f t="shared" si="3"/>
        <v>5067</v>
      </c>
    </row>
    <row r="41" spans="2:20">
      <c r="B41" s="1" t="s">
        <v>68</v>
      </c>
      <c r="C41" s="8">
        <f>C39+C40</f>
        <v>16442</v>
      </c>
      <c r="D41" s="8">
        <f t="shared" ref="D41:T41" si="4">D39+D40</f>
        <v>2513</v>
      </c>
      <c r="E41" s="8">
        <f t="shared" si="4"/>
        <v>2346</v>
      </c>
      <c r="F41" s="8">
        <f t="shared" si="4"/>
        <v>1575</v>
      </c>
      <c r="G41" s="8">
        <f t="shared" si="4"/>
        <v>4517</v>
      </c>
      <c r="H41" s="8">
        <f t="shared" si="4"/>
        <v>1256</v>
      </c>
      <c r="I41" s="8">
        <f t="shared" si="4"/>
        <v>4339</v>
      </c>
      <c r="J41" s="8">
        <f t="shared" si="4"/>
        <v>5512</v>
      </c>
      <c r="K41" s="8">
        <f t="shared" si="4"/>
        <v>12945</v>
      </c>
      <c r="L41" s="8">
        <f t="shared" si="4"/>
        <v>2950</v>
      </c>
      <c r="M41" s="8">
        <f t="shared" si="4"/>
        <v>6214</v>
      </c>
      <c r="N41" s="8">
        <f t="shared" si="4"/>
        <v>7055</v>
      </c>
      <c r="O41" s="8">
        <f t="shared" si="4"/>
        <v>2719</v>
      </c>
      <c r="P41" s="8">
        <f t="shared" si="4"/>
        <v>193</v>
      </c>
      <c r="Q41" s="8">
        <f t="shared" si="4"/>
        <v>652</v>
      </c>
      <c r="R41" s="8">
        <f t="shared" si="4"/>
        <v>7469</v>
      </c>
      <c r="S41" s="8">
        <f t="shared" si="4"/>
        <v>8283</v>
      </c>
      <c r="T41" s="8">
        <f t="shared" si="4"/>
        <v>86974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2879</v>
      </c>
      <c r="D43" s="8">
        <f t="shared" ref="D43:T43" si="5">D5-D41-D37</f>
        <v>596</v>
      </c>
      <c r="E43" s="8">
        <f t="shared" si="5"/>
        <v>517</v>
      </c>
      <c r="F43" s="8">
        <f t="shared" si="5"/>
        <v>309</v>
      </c>
      <c r="G43" s="8">
        <f t="shared" si="5"/>
        <v>483</v>
      </c>
      <c r="H43" s="8">
        <f t="shared" si="5"/>
        <v>266</v>
      </c>
      <c r="I43" s="8">
        <f t="shared" si="5"/>
        <v>691</v>
      </c>
      <c r="J43" s="8">
        <f t="shared" si="5"/>
        <v>854</v>
      </c>
      <c r="K43" s="8">
        <f t="shared" si="5"/>
        <v>3829</v>
      </c>
      <c r="L43" s="8">
        <f t="shared" si="5"/>
        <v>679</v>
      </c>
      <c r="M43" s="8">
        <f t="shared" si="5"/>
        <v>990</v>
      </c>
      <c r="N43" s="8">
        <f t="shared" si="5"/>
        <v>1913</v>
      </c>
      <c r="O43" s="8">
        <f t="shared" si="5"/>
        <v>345</v>
      </c>
      <c r="P43" s="8">
        <f t="shared" si="5"/>
        <v>322</v>
      </c>
      <c r="Q43" s="8">
        <f t="shared" si="5"/>
        <v>122</v>
      </c>
      <c r="R43" s="8">
        <f t="shared" si="5"/>
        <v>1804</v>
      </c>
      <c r="S43" s="8">
        <f t="shared" si="5"/>
        <v>781</v>
      </c>
      <c r="T43" s="8">
        <f t="shared" si="5"/>
        <v>17380</v>
      </c>
    </row>
    <row r="44" spans="2:20">
      <c r="B44" s="1" t="s">
        <v>69</v>
      </c>
      <c r="C44" s="8">
        <f>C37+C41+C43</f>
        <v>24874</v>
      </c>
      <c r="D44" s="8">
        <f t="shared" ref="D44:T44" si="6">D37+D41+D43</f>
        <v>4527</v>
      </c>
      <c r="E44" s="8">
        <f t="shared" si="6"/>
        <v>3934</v>
      </c>
      <c r="F44" s="8">
        <f t="shared" si="6"/>
        <v>2957</v>
      </c>
      <c r="G44" s="8">
        <f t="shared" si="6"/>
        <v>6873</v>
      </c>
      <c r="H44" s="8">
        <f t="shared" si="6"/>
        <v>2102</v>
      </c>
      <c r="I44" s="8">
        <f t="shared" si="6"/>
        <v>6570</v>
      </c>
      <c r="J44" s="8">
        <f t="shared" si="6"/>
        <v>8437</v>
      </c>
      <c r="K44" s="8">
        <f t="shared" si="6"/>
        <v>25374</v>
      </c>
      <c r="L44" s="8">
        <f t="shared" si="6"/>
        <v>4319</v>
      </c>
      <c r="M44" s="8">
        <f t="shared" si="6"/>
        <v>9270</v>
      </c>
      <c r="N44" s="8">
        <f t="shared" si="6"/>
        <v>17867</v>
      </c>
      <c r="O44" s="8">
        <f t="shared" si="6"/>
        <v>4087</v>
      </c>
      <c r="P44" s="8">
        <f t="shared" si="6"/>
        <v>3311</v>
      </c>
      <c r="Q44" s="8">
        <f t="shared" si="6"/>
        <v>1081</v>
      </c>
      <c r="R44" s="8">
        <f t="shared" si="6"/>
        <v>13254</v>
      </c>
      <c r="S44" s="8">
        <f t="shared" si="6"/>
        <v>9078</v>
      </c>
      <c r="T44" s="8">
        <f t="shared" si="6"/>
        <v>147909</v>
      </c>
    </row>
    <row r="45" spans="2:20">
      <c r="B45" s="1"/>
      <c r="C45" s="8"/>
      <c r="D45" s="8"/>
    </row>
    <row r="46" spans="2:20">
      <c r="B46" s="1" t="s">
        <v>92</v>
      </c>
      <c r="C46" s="7">
        <v>146125</v>
      </c>
      <c r="D46" s="7">
        <v>34406</v>
      </c>
      <c r="E46" s="7">
        <v>22869</v>
      </c>
      <c r="F46" s="7">
        <v>26195</v>
      </c>
      <c r="G46" s="7">
        <v>41249</v>
      </c>
      <c r="H46" s="7">
        <v>12826</v>
      </c>
      <c r="I46" s="7">
        <v>39230</v>
      </c>
      <c r="J46" s="7">
        <v>55558</v>
      </c>
      <c r="K46" s="7">
        <v>203324</v>
      </c>
      <c r="L46" s="7">
        <v>18027</v>
      </c>
      <c r="M46" s="7">
        <v>57025</v>
      </c>
      <c r="N46" s="7">
        <v>197948</v>
      </c>
      <c r="O46" s="7">
        <v>27984</v>
      </c>
      <c r="P46" s="7">
        <v>18257</v>
      </c>
      <c r="Q46" s="7">
        <v>8014</v>
      </c>
      <c r="R46" s="7">
        <v>102329</v>
      </c>
      <c r="S46" s="7">
        <v>65680</v>
      </c>
      <c r="T46" s="7">
        <v>1080912.70269896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30951</v>
      </c>
      <c r="D50">
        <v>5697</v>
      </c>
      <c r="E50">
        <v>4740</v>
      </c>
      <c r="F50">
        <v>4268</v>
      </c>
      <c r="G50">
        <v>8559</v>
      </c>
      <c r="H50">
        <v>2727</v>
      </c>
      <c r="I50">
        <v>9306</v>
      </c>
      <c r="J50">
        <v>10321</v>
      </c>
      <c r="K50">
        <v>35165</v>
      </c>
      <c r="L50">
        <v>5016</v>
      </c>
      <c r="M50">
        <v>11161</v>
      </c>
      <c r="N50">
        <v>19863</v>
      </c>
      <c r="O50">
        <v>5631</v>
      </c>
      <c r="P50">
        <v>4003</v>
      </c>
      <c r="Q50">
        <v>1434</v>
      </c>
      <c r="R50">
        <v>18588</v>
      </c>
      <c r="S50">
        <v>10678</v>
      </c>
      <c r="T50">
        <v>188102</v>
      </c>
    </row>
    <row r="51" spans="2:20">
      <c r="B51" t="s">
        <v>71</v>
      </c>
      <c r="C51">
        <v>25828</v>
      </c>
      <c r="D51">
        <v>4735</v>
      </c>
      <c r="E51">
        <v>3714</v>
      </c>
      <c r="F51">
        <v>3430</v>
      </c>
      <c r="G51">
        <v>7477</v>
      </c>
      <c r="H51">
        <v>2256</v>
      </c>
      <c r="I51">
        <v>7698</v>
      </c>
      <c r="J51">
        <v>8059</v>
      </c>
      <c r="K51">
        <v>29202</v>
      </c>
      <c r="L51">
        <v>4328</v>
      </c>
      <c r="M51">
        <v>9347</v>
      </c>
      <c r="N51">
        <v>18172</v>
      </c>
      <c r="O51">
        <v>4998</v>
      </c>
      <c r="P51">
        <v>3250</v>
      </c>
      <c r="Q51">
        <v>1202</v>
      </c>
      <c r="R51">
        <v>15957</v>
      </c>
      <c r="S51">
        <v>9214</v>
      </c>
      <c r="T51">
        <v>158862</v>
      </c>
    </row>
    <row r="52" spans="2:20">
      <c r="B52" t="s">
        <v>25</v>
      </c>
      <c r="C52">
        <v>13262</v>
      </c>
      <c r="D52">
        <v>2464</v>
      </c>
      <c r="E52">
        <v>1891</v>
      </c>
      <c r="F52">
        <v>1632</v>
      </c>
      <c r="G52">
        <v>3327</v>
      </c>
      <c r="H52">
        <v>1047</v>
      </c>
      <c r="I52">
        <v>4018</v>
      </c>
      <c r="J52">
        <v>4441</v>
      </c>
      <c r="K52">
        <v>11763</v>
      </c>
      <c r="L52">
        <v>2200</v>
      </c>
      <c r="M52">
        <v>4662</v>
      </c>
      <c r="N52">
        <v>8866</v>
      </c>
      <c r="O52">
        <v>2605</v>
      </c>
      <c r="P52">
        <v>1332</v>
      </c>
      <c r="Q52">
        <v>545</v>
      </c>
      <c r="R52">
        <v>7010</v>
      </c>
      <c r="S52">
        <v>4525</v>
      </c>
      <c r="T52">
        <v>75590</v>
      </c>
    </row>
    <row r="53" spans="2:20">
      <c r="B53" t="s">
        <v>26</v>
      </c>
      <c r="C53">
        <v>4330</v>
      </c>
      <c r="D53">
        <v>994</v>
      </c>
      <c r="E53">
        <v>701</v>
      </c>
      <c r="F53">
        <v>718</v>
      </c>
      <c r="G53">
        <v>1188</v>
      </c>
      <c r="H53">
        <v>547</v>
      </c>
      <c r="I53">
        <v>1157</v>
      </c>
      <c r="J53">
        <v>1129</v>
      </c>
      <c r="K53">
        <v>5955</v>
      </c>
      <c r="L53">
        <v>708</v>
      </c>
      <c r="M53">
        <v>1646</v>
      </c>
      <c r="N53">
        <v>3518</v>
      </c>
      <c r="O53">
        <v>821</v>
      </c>
      <c r="P53">
        <v>494</v>
      </c>
      <c r="Q53">
        <v>285</v>
      </c>
      <c r="R53">
        <v>3674</v>
      </c>
      <c r="S53">
        <v>1752</v>
      </c>
      <c r="T53">
        <v>29617</v>
      </c>
    </row>
    <row r="54" spans="2:20">
      <c r="B54" t="s">
        <v>44</v>
      </c>
      <c r="C54">
        <v>49</v>
      </c>
      <c r="D54">
        <v>3</v>
      </c>
      <c r="E54">
        <v>5</v>
      </c>
      <c r="F54">
        <v>3</v>
      </c>
      <c r="G54">
        <v>2</v>
      </c>
      <c r="H54">
        <v>3</v>
      </c>
      <c r="I54">
        <v>9</v>
      </c>
      <c r="J54">
        <v>11</v>
      </c>
      <c r="K54">
        <v>23</v>
      </c>
      <c r="L54">
        <v>4</v>
      </c>
      <c r="M54">
        <v>7</v>
      </c>
      <c r="N54">
        <v>30</v>
      </c>
      <c r="O54">
        <v>4</v>
      </c>
      <c r="P54">
        <v>0</v>
      </c>
      <c r="Q54">
        <v>3</v>
      </c>
      <c r="R54">
        <v>12</v>
      </c>
      <c r="S54">
        <v>7</v>
      </c>
      <c r="T54">
        <v>175</v>
      </c>
    </row>
    <row r="55" spans="2:20">
      <c r="B55" t="s">
        <v>72</v>
      </c>
      <c r="C55">
        <v>141</v>
      </c>
      <c r="D55">
        <v>14</v>
      </c>
      <c r="E55">
        <v>8</v>
      </c>
      <c r="F55">
        <v>27</v>
      </c>
      <c r="G55">
        <v>31</v>
      </c>
      <c r="H55">
        <v>9</v>
      </c>
      <c r="I55">
        <v>32</v>
      </c>
      <c r="J55">
        <v>12</v>
      </c>
      <c r="K55">
        <v>645</v>
      </c>
      <c r="L55">
        <v>38</v>
      </c>
      <c r="M55">
        <v>20</v>
      </c>
      <c r="N55">
        <v>922</v>
      </c>
      <c r="O55">
        <v>9</v>
      </c>
      <c r="P55">
        <v>33</v>
      </c>
      <c r="Q55">
        <v>12</v>
      </c>
      <c r="R55">
        <v>39</v>
      </c>
      <c r="S55">
        <v>93</v>
      </c>
      <c r="T55">
        <v>2085</v>
      </c>
    </row>
    <row r="56" spans="2:20">
      <c r="B56" t="s">
        <v>45</v>
      </c>
      <c r="C56">
        <v>311</v>
      </c>
      <c r="D56">
        <v>66</v>
      </c>
      <c r="E56">
        <v>77</v>
      </c>
      <c r="F56">
        <v>15</v>
      </c>
      <c r="G56">
        <v>56</v>
      </c>
      <c r="H56">
        <v>15</v>
      </c>
      <c r="I56">
        <v>55</v>
      </c>
      <c r="J56">
        <v>119</v>
      </c>
      <c r="K56">
        <v>257</v>
      </c>
      <c r="L56">
        <v>83</v>
      </c>
      <c r="M56">
        <v>109</v>
      </c>
      <c r="N56">
        <v>218</v>
      </c>
      <c r="O56">
        <v>58</v>
      </c>
      <c r="P56">
        <v>67</v>
      </c>
      <c r="Q56">
        <v>15</v>
      </c>
      <c r="R56">
        <v>148</v>
      </c>
      <c r="S56">
        <v>227</v>
      </c>
      <c r="T56">
        <v>1896</v>
      </c>
    </row>
    <row r="57" spans="2:20">
      <c r="B57" t="s">
        <v>73</v>
      </c>
      <c r="C57">
        <v>417</v>
      </c>
      <c r="D57">
        <v>75</v>
      </c>
      <c r="E57">
        <v>39</v>
      </c>
      <c r="F57">
        <v>119</v>
      </c>
      <c r="G57">
        <v>86</v>
      </c>
      <c r="H57">
        <v>32</v>
      </c>
      <c r="I57">
        <v>133</v>
      </c>
      <c r="J57">
        <v>104</v>
      </c>
      <c r="K57">
        <v>1036</v>
      </c>
      <c r="L57">
        <v>37</v>
      </c>
      <c r="M57">
        <v>148</v>
      </c>
      <c r="N57">
        <v>403</v>
      </c>
      <c r="O57">
        <v>61</v>
      </c>
      <c r="P57">
        <v>56</v>
      </c>
      <c r="Q57">
        <v>10</v>
      </c>
      <c r="R57">
        <v>533</v>
      </c>
      <c r="S57">
        <v>120</v>
      </c>
      <c r="T57">
        <v>3409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0</v>
      </c>
      <c r="K59">
        <v>-2</v>
      </c>
      <c r="L59">
        <v>0</v>
      </c>
      <c r="M59">
        <v>0</v>
      </c>
      <c r="N59">
        <v>4</v>
      </c>
      <c r="O59">
        <v>0</v>
      </c>
      <c r="P59">
        <v>0</v>
      </c>
      <c r="Q59">
        <v>0</v>
      </c>
      <c r="R59">
        <v>0</v>
      </c>
      <c r="S59">
        <v>0</v>
      </c>
      <c r="T59">
        <v>4</v>
      </c>
    </row>
    <row r="60" spans="2:20">
      <c r="B60" t="s">
        <v>75</v>
      </c>
      <c r="C60">
        <v>926</v>
      </c>
      <c r="D60">
        <v>146</v>
      </c>
      <c r="E60">
        <v>126</v>
      </c>
      <c r="F60">
        <v>30</v>
      </c>
      <c r="G60">
        <v>141</v>
      </c>
      <c r="H60">
        <v>99</v>
      </c>
      <c r="I60">
        <v>276</v>
      </c>
      <c r="J60">
        <v>159</v>
      </c>
      <c r="K60">
        <v>928</v>
      </c>
      <c r="L60">
        <v>78</v>
      </c>
      <c r="M60">
        <v>193</v>
      </c>
      <c r="N60">
        <v>256</v>
      </c>
      <c r="O60">
        <v>196</v>
      </c>
      <c r="P60">
        <v>168</v>
      </c>
      <c r="Q60">
        <v>35</v>
      </c>
      <c r="R60">
        <v>250</v>
      </c>
      <c r="S60">
        <v>155</v>
      </c>
      <c r="T60">
        <v>4162</v>
      </c>
    </row>
    <row r="61" spans="2:20">
      <c r="B61" t="s">
        <v>76</v>
      </c>
      <c r="C61">
        <v>4294</v>
      </c>
      <c r="D61">
        <v>690</v>
      </c>
      <c r="E61">
        <v>584</v>
      </c>
      <c r="F61">
        <v>459</v>
      </c>
      <c r="G61">
        <v>1066</v>
      </c>
      <c r="H61">
        <v>329</v>
      </c>
      <c r="I61">
        <v>1169</v>
      </c>
      <c r="J61">
        <v>1467</v>
      </c>
      <c r="K61">
        <v>6253</v>
      </c>
      <c r="L61">
        <v>606</v>
      </c>
      <c r="M61">
        <v>1609</v>
      </c>
      <c r="N61">
        <v>3339</v>
      </c>
      <c r="O61">
        <v>885</v>
      </c>
      <c r="P61">
        <v>492</v>
      </c>
      <c r="Q61">
        <v>193</v>
      </c>
      <c r="R61">
        <v>3521</v>
      </c>
      <c r="S61">
        <v>1561</v>
      </c>
      <c r="T61">
        <v>28517</v>
      </c>
    </row>
    <row r="62" spans="2:20">
      <c r="B62" t="s">
        <v>77</v>
      </c>
      <c r="C62">
        <v>9</v>
      </c>
      <c r="D62">
        <v>3</v>
      </c>
      <c r="E62">
        <v>3</v>
      </c>
      <c r="F62">
        <v>1</v>
      </c>
      <c r="G62">
        <v>2</v>
      </c>
      <c r="H62">
        <v>0</v>
      </c>
      <c r="I62">
        <v>2</v>
      </c>
      <c r="J62">
        <v>4</v>
      </c>
      <c r="K62">
        <v>27</v>
      </c>
      <c r="L62">
        <v>1</v>
      </c>
      <c r="M62">
        <v>7</v>
      </c>
      <c r="N62">
        <v>10</v>
      </c>
      <c r="O62">
        <v>2</v>
      </c>
      <c r="P62">
        <v>2</v>
      </c>
      <c r="Q62">
        <v>1</v>
      </c>
      <c r="R62">
        <v>3</v>
      </c>
      <c r="S62">
        <v>7</v>
      </c>
      <c r="T62">
        <v>84</v>
      </c>
    </row>
    <row r="63" spans="2:20">
      <c r="B63" t="s">
        <v>54</v>
      </c>
      <c r="C63">
        <v>1738</v>
      </c>
      <c r="D63">
        <v>235</v>
      </c>
      <c r="E63">
        <v>234</v>
      </c>
      <c r="F63">
        <v>345</v>
      </c>
      <c r="G63">
        <v>1518</v>
      </c>
      <c r="H63">
        <v>144</v>
      </c>
      <c r="I63">
        <v>637</v>
      </c>
      <c r="J63">
        <v>503</v>
      </c>
      <c r="K63">
        <v>1700</v>
      </c>
      <c r="L63">
        <v>479</v>
      </c>
      <c r="M63">
        <v>782</v>
      </c>
      <c r="N63">
        <v>440</v>
      </c>
      <c r="O63">
        <v>279</v>
      </c>
      <c r="P63">
        <v>529</v>
      </c>
      <c r="Q63">
        <v>71</v>
      </c>
      <c r="R63">
        <v>590</v>
      </c>
      <c r="S63">
        <v>510</v>
      </c>
      <c r="T63">
        <v>10729</v>
      </c>
    </row>
    <row r="64" spans="2:20">
      <c r="B64" t="s">
        <v>55</v>
      </c>
      <c r="C64">
        <v>1</v>
      </c>
      <c r="D64">
        <v>0</v>
      </c>
      <c r="E64">
        <v>0</v>
      </c>
      <c r="F64">
        <v>0</v>
      </c>
      <c r="G64">
        <v>2</v>
      </c>
      <c r="H64">
        <v>0</v>
      </c>
      <c r="I64">
        <v>0</v>
      </c>
      <c r="J64">
        <v>0</v>
      </c>
      <c r="K64">
        <v>3</v>
      </c>
      <c r="L64">
        <v>0</v>
      </c>
      <c r="M64">
        <v>4</v>
      </c>
      <c r="N64">
        <v>14</v>
      </c>
      <c r="O64">
        <v>1</v>
      </c>
      <c r="P64">
        <v>20</v>
      </c>
      <c r="Q64">
        <v>1</v>
      </c>
      <c r="R64">
        <v>6</v>
      </c>
      <c r="S64">
        <v>33</v>
      </c>
      <c r="T64">
        <v>85</v>
      </c>
    </row>
    <row r="65" spans="2:20">
      <c r="B65" t="s">
        <v>57</v>
      </c>
      <c r="C65">
        <v>350</v>
      </c>
      <c r="D65">
        <v>45</v>
      </c>
      <c r="E65">
        <v>46</v>
      </c>
      <c r="F65">
        <v>81</v>
      </c>
      <c r="G65">
        <v>58</v>
      </c>
      <c r="H65">
        <v>31</v>
      </c>
      <c r="I65">
        <v>207</v>
      </c>
      <c r="J65">
        <v>110</v>
      </c>
      <c r="K65">
        <v>614</v>
      </c>
      <c r="L65">
        <v>94</v>
      </c>
      <c r="M65">
        <v>160</v>
      </c>
      <c r="N65">
        <v>152</v>
      </c>
      <c r="O65">
        <v>77</v>
      </c>
      <c r="P65">
        <v>57</v>
      </c>
      <c r="Q65">
        <v>31</v>
      </c>
      <c r="R65">
        <v>171</v>
      </c>
      <c r="S65">
        <v>224</v>
      </c>
      <c r="T65">
        <v>2508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5123</v>
      </c>
      <c r="D68">
        <v>962</v>
      </c>
      <c r="E68">
        <v>1026</v>
      </c>
      <c r="F68">
        <v>838</v>
      </c>
      <c r="G68">
        <v>1082</v>
      </c>
      <c r="H68">
        <v>471</v>
      </c>
      <c r="I68">
        <v>1608</v>
      </c>
      <c r="J68">
        <v>2262</v>
      </c>
      <c r="K68">
        <v>5963</v>
      </c>
      <c r="L68">
        <v>688</v>
      </c>
      <c r="M68">
        <v>1814</v>
      </c>
      <c r="N68">
        <v>1691</v>
      </c>
      <c r="O68">
        <v>633</v>
      </c>
      <c r="P68">
        <v>753</v>
      </c>
      <c r="Q68">
        <v>232</v>
      </c>
      <c r="R68">
        <v>2631</v>
      </c>
      <c r="S68">
        <v>1464</v>
      </c>
      <c r="T68">
        <v>29240</v>
      </c>
    </row>
    <row r="69" spans="2:20">
      <c r="B69" t="s">
        <v>81</v>
      </c>
      <c r="C69">
        <v>3193</v>
      </c>
      <c r="D69">
        <v>436</v>
      </c>
      <c r="E69">
        <v>713</v>
      </c>
      <c r="F69">
        <v>469</v>
      </c>
      <c r="G69">
        <v>702</v>
      </c>
      <c r="H69">
        <v>348</v>
      </c>
      <c r="I69">
        <v>1096</v>
      </c>
      <c r="J69">
        <v>1344</v>
      </c>
      <c r="K69">
        <v>4318</v>
      </c>
      <c r="L69">
        <v>458</v>
      </c>
      <c r="M69">
        <v>1224</v>
      </c>
      <c r="N69">
        <v>1450</v>
      </c>
      <c r="O69">
        <v>460</v>
      </c>
      <c r="P69">
        <v>456</v>
      </c>
      <c r="Q69">
        <v>137</v>
      </c>
      <c r="R69">
        <v>2038</v>
      </c>
      <c r="S69">
        <v>940</v>
      </c>
      <c r="T69">
        <v>19782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128</v>
      </c>
      <c r="D71">
        <v>6</v>
      </c>
      <c r="E71">
        <v>14</v>
      </c>
      <c r="F71">
        <v>19</v>
      </c>
      <c r="G71">
        <v>52</v>
      </c>
      <c r="H71">
        <v>0</v>
      </c>
      <c r="I71">
        <v>7</v>
      </c>
      <c r="J71">
        <v>-2</v>
      </c>
      <c r="K71">
        <v>29</v>
      </c>
      <c r="L71">
        <v>1</v>
      </c>
      <c r="M71">
        <v>6</v>
      </c>
      <c r="N71">
        <v>28</v>
      </c>
      <c r="O71">
        <v>20</v>
      </c>
      <c r="P71">
        <v>0</v>
      </c>
      <c r="Q71">
        <v>0</v>
      </c>
      <c r="R71">
        <v>21</v>
      </c>
      <c r="S71">
        <v>29</v>
      </c>
      <c r="T71">
        <v>358</v>
      </c>
    </row>
    <row r="72" spans="2:20">
      <c r="B72" t="s">
        <v>60</v>
      </c>
      <c r="C72">
        <v>803</v>
      </c>
      <c r="D72">
        <v>217</v>
      </c>
      <c r="E72">
        <v>110</v>
      </c>
      <c r="F72">
        <v>217</v>
      </c>
      <c r="G72">
        <v>208</v>
      </c>
      <c r="H72">
        <v>36</v>
      </c>
      <c r="I72">
        <v>195</v>
      </c>
      <c r="J72">
        <v>373</v>
      </c>
      <c r="K72">
        <v>537</v>
      </c>
      <c r="L72">
        <v>101</v>
      </c>
      <c r="M72">
        <v>171</v>
      </c>
      <c r="N72">
        <v>33</v>
      </c>
      <c r="O72">
        <v>80</v>
      </c>
      <c r="P72">
        <v>108</v>
      </c>
      <c r="Q72">
        <v>38</v>
      </c>
      <c r="R72">
        <v>210</v>
      </c>
      <c r="S72">
        <v>231</v>
      </c>
      <c r="T72">
        <v>3667</v>
      </c>
    </row>
    <row r="73" spans="2:20">
      <c r="B73" t="s">
        <v>61</v>
      </c>
      <c r="C73">
        <v>921</v>
      </c>
      <c r="D73">
        <v>263</v>
      </c>
      <c r="E73">
        <v>179</v>
      </c>
      <c r="F73">
        <v>105</v>
      </c>
      <c r="G73">
        <v>119</v>
      </c>
      <c r="H73">
        <v>82</v>
      </c>
      <c r="I73">
        <v>307</v>
      </c>
      <c r="J73">
        <v>533</v>
      </c>
      <c r="K73">
        <v>722</v>
      </c>
      <c r="L73">
        <v>118</v>
      </c>
      <c r="M73">
        <v>396</v>
      </c>
      <c r="N73">
        <v>180</v>
      </c>
      <c r="O73">
        <v>72</v>
      </c>
      <c r="P73">
        <v>188</v>
      </c>
      <c r="Q73">
        <v>56</v>
      </c>
      <c r="R73">
        <v>350</v>
      </c>
      <c r="S73">
        <v>196</v>
      </c>
      <c r="T73">
        <v>4787</v>
      </c>
    </row>
    <row r="74" spans="2:20">
      <c r="B74" t="s">
        <v>62</v>
      </c>
      <c r="C74">
        <v>78</v>
      </c>
      <c r="D74">
        <v>40</v>
      </c>
      <c r="E74">
        <v>10</v>
      </c>
      <c r="F74">
        <v>28</v>
      </c>
      <c r="G74">
        <v>1</v>
      </c>
      <c r="H74">
        <v>5</v>
      </c>
      <c r="I74">
        <v>3</v>
      </c>
      <c r="J74">
        <v>14</v>
      </c>
      <c r="K74">
        <v>357</v>
      </c>
      <c r="L74">
        <v>10</v>
      </c>
      <c r="M74">
        <v>17</v>
      </c>
      <c r="N74">
        <v>0</v>
      </c>
      <c r="O74">
        <v>1</v>
      </c>
      <c r="P74">
        <v>1</v>
      </c>
      <c r="Q74">
        <v>1</v>
      </c>
      <c r="R74">
        <v>12</v>
      </c>
      <c r="S74">
        <v>68</v>
      </c>
      <c r="T74">
        <v>646</v>
      </c>
    </row>
    <row r="75" spans="2:20">
      <c r="B75" t="s">
        <v>84</v>
      </c>
      <c r="C75">
        <v>-2644</v>
      </c>
      <c r="D75">
        <v>-656</v>
      </c>
      <c r="E75">
        <v>-283</v>
      </c>
      <c r="F75">
        <v>-693</v>
      </c>
      <c r="G75">
        <v>-1119</v>
      </c>
      <c r="H75">
        <v>-252</v>
      </c>
      <c r="I75">
        <v>-1724</v>
      </c>
      <c r="J75">
        <v>-253</v>
      </c>
      <c r="K75">
        <v>-5639</v>
      </c>
      <c r="L75">
        <v>-573</v>
      </c>
      <c r="M75">
        <v>-952</v>
      </c>
      <c r="N75">
        <v>-884</v>
      </c>
      <c r="O75">
        <v>-1092</v>
      </c>
      <c r="P75">
        <v>56</v>
      </c>
      <c r="Q75">
        <v>-166</v>
      </c>
      <c r="R75">
        <v>-3220</v>
      </c>
      <c r="S75">
        <v>-324</v>
      </c>
      <c r="T75">
        <v>-20418</v>
      </c>
    </row>
    <row r="76" spans="2:20">
      <c r="B76" t="s">
        <v>85</v>
      </c>
      <c r="C76">
        <v>-6077</v>
      </c>
      <c r="D76">
        <v>-1170</v>
      </c>
      <c r="E76">
        <v>-806</v>
      </c>
      <c r="F76">
        <v>-1311</v>
      </c>
      <c r="G76">
        <v>-1686</v>
      </c>
      <c r="H76">
        <v>-625</v>
      </c>
      <c r="I76">
        <v>-2736</v>
      </c>
      <c r="J76">
        <v>-1884</v>
      </c>
      <c r="K76">
        <v>-9791</v>
      </c>
      <c r="L76">
        <v>-697</v>
      </c>
      <c r="M76">
        <v>-1891</v>
      </c>
      <c r="N76">
        <v>-1996</v>
      </c>
      <c r="O76">
        <v>-1544</v>
      </c>
      <c r="P76">
        <v>-692</v>
      </c>
      <c r="Q76">
        <v>-353</v>
      </c>
      <c r="R76">
        <v>-5334</v>
      </c>
      <c r="S76">
        <v>-1600</v>
      </c>
      <c r="T76">
        <v>-40193</v>
      </c>
    </row>
    <row r="77" spans="2:20">
      <c r="B77" t="s">
        <v>86</v>
      </c>
      <c r="C77">
        <v>-5660</v>
      </c>
      <c r="D77">
        <v>-1095</v>
      </c>
      <c r="E77">
        <v>-767</v>
      </c>
      <c r="F77">
        <v>-1192</v>
      </c>
      <c r="G77">
        <v>-1600</v>
      </c>
      <c r="H77">
        <v>-593</v>
      </c>
      <c r="I77">
        <v>-2603</v>
      </c>
      <c r="J77">
        <v>-1780</v>
      </c>
      <c r="K77">
        <v>-8755</v>
      </c>
      <c r="L77">
        <v>-660</v>
      </c>
      <c r="M77">
        <v>-1743</v>
      </c>
      <c r="N77">
        <v>-1593</v>
      </c>
      <c r="O77">
        <v>-1483</v>
      </c>
      <c r="P77">
        <v>-636</v>
      </c>
      <c r="Q77">
        <v>-343</v>
      </c>
      <c r="R77">
        <v>-4801</v>
      </c>
      <c r="S77">
        <v>-1480</v>
      </c>
      <c r="T77">
        <v>-36784</v>
      </c>
    </row>
    <row r="79" spans="2:20">
      <c r="B79" t="s">
        <v>95</v>
      </c>
    </row>
    <row r="80" spans="2:20">
      <c r="B80" t="s">
        <v>87</v>
      </c>
      <c r="C80" s="7">
        <f>C63+C72</f>
        <v>2541</v>
      </c>
      <c r="D80" s="7">
        <f t="shared" ref="D80:T80" si="7">D63+D72</f>
        <v>452</v>
      </c>
      <c r="E80" s="7">
        <f t="shared" si="7"/>
        <v>344</v>
      </c>
      <c r="F80" s="7">
        <f t="shared" si="7"/>
        <v>562</v>
      </c>
      <c r="G80" s="7">
        <f t="shared" si="7"/>
        <v>1726</v>
      </c>
      <c r="H80" s="7">
        <f t="shared" si="7"/>
        <v>180</v>
      </c>
      <c r="I80" s="7">
        <f t="shared" si="7"/>
        <v>832</v>
      </c>
      <c r="J80" s="7">
        <f t="shared" si="7"/>
        <v>876</v>
      </c>
      <c r="K80" s="7">
        <f t="shared" si="7"/>
        <v>2237</v>
      </c>
      <c r="L80" s="7">
        <f t="shared" si="7"/>
        <v>580</v>
      </c>
      <c r="M80" s="7">
        <f t="shared" si="7"/>
        <v>953</v>
      </c>
      <c r="N80" s="7">
        <f t="shared" si="7"/>
        <v>473</v>
      </c>
      <c r="O80" s="7">
        <f t="shared" si="7"/>
        <v>359</v>
      </c>
      <c r="P80" s="7">
        <f t="shared" si="7"/>
        <v>637</v>
      </c>
      <c r="Q80" s="7">
        <f t="shared" si="7"/>
        <v>109</v>
      </c>
      <c r="R80" s="7">
        <f t="shared" si="7"/>
        <v>800</v>
      </c>
      <c r="S80" s="7">
        <f t="shared" si="7"/>
        <v>741</v>
      </c>
      <c r="T80" s="7">
        <f t="shared" si="7"/>
        <v>14396</v>
      </c>
    </row>
    <row r="81" spans="2:21">
      <c r="B81" t="s">
        <v>88</v>
      </c>
      <c r="C81" s="7">
        <f>C68-C72</f>
        <v>4320</v>
      </c>
      <c r="D81" s="7">
        <f t="shared" ref="D81:T81" si="8">D68-D72</f>
        <v>745</v>
      </c>
      <c r="E81" s="7">
        <f t="shared" si="8"/>
        <v>916</v>
      </c>
      <c r="F81" s="7">
        <f t="shared" si="8"/>
        <v>621</v>
      </c>
      <c r="G81" s="7">
        <f t="shared" si="8"/>
        <v>874</v>
      </c>
      <c r="H81" s="7">
        <f t="shared" si="8"/>
        <v>435</v>
      </c>
      <c r="I81" s="7">
        <f t="shared" si="8"/>
        <v>1413</v>
      </c>
      <c r="J81" s="7">
        <f t="shared" si="8"/>
        <v>1889</v>
      </c>
      <c r="K81" s="7">
        <f t="shared" si="8"/>
        <v>5426</v>
      </c>
      <c r="L81" s="7">
        <f t="shared" si="8"/>
        <v>587</v>
      </c>
      <c r="M81" s="7">
        <f t="shared" si="8"/>
        <v>1643</v>
      </c>
      <c r="N81" s="7">
        <f t="shared" si="8"/>
        <v>1658</v>
      </c>
      <c r="O81" s="7">
        <f t="shared" si="8"/>
        <v>553</v>
      </c>
      <c r="P81" s="7">
        <f t="shared" si="8"/>
        <v>645</v>
      </c>
      <c r="Q81" s="7">
        <f t="shared" si="8"/>
        <v>194</v>
      </c>
      <c r="R81" s="7">
        <f t="shared" si="8"/>
        <v>2421</v>
      </c>
      <c r="S81" s="7">
        <f t="shared" si="8"/>
        <v>1233</v>
      </c>
      <c r="T81" s="7">
        <f t="shared" si="8"/>
        <v>25573</v>
      </c>
    </row>
    <row r="82" spans="2:21">
      <c r="B82" t="s">
        <v>25</v>
      </c>
      <c r="C82" s="7">
        <f>C52</f>
        <v>13262</v>
      </c>
      <c r="D82" s="7">
        <f t="shared" ref="D82:T83" si="9">D52</f>
        <v>2464</v>
      </c>
      <c r="E82" s="7">
        <f t="shared" si="9"/>
        <v>1891</v>
      </c>
      <c r="F82" s="7">
        <f t="shared" si="9"/>
        <v>1632</v>
      </c>
      <c r="G82" s="7">
        <f t="shared" si="9"/>
        <v>3327</v>
      </c>
      <c r="H82" s="7">
        <f t="shared" si="9"/>
        <v>1047</v>
      </c>
      <c r="I82" s="7">
        <f t="shared" si="9"/>
        <v>4018</v>
      </c>
      <c r="J82" s="7">
        <f t="shared" si="9"/>
        <v>4441</v>
      </c>
      <c r="K82" s="7">
        <f t="shared" si="9"/>
        <v>11763</v>
      </c>
      <c r="L82" s="7">
        <f t="shared" si="9"/>
        <v>2200</v>
      </c>
      <c r="M82" s="7">
        <f t="shared" si="9"/>
        <v>4662</v>
      </c>
      <c r="N82" s="7">
        <f t="shared" si="9"/>
        <v>8866</v>
      </c>
      <c r="O82" s="7">
        <f t="shared" si="9"/>
        <v>2605</v>
      </c>
      <c r="P82" s="7">
        <f t="shared" si="9"/>
        <v>1332</v>
      </c>
      <c r="Q82" s="7">
        <f t="shared" si="9"/>
        <v>545</v>
      </c>
      <c r="R82" s="7">
        <f t="shared" si="9"/>
        <v>7010</v>
      </c>
      <c r="S82" s="7">
        <f t="shared" si="9"/>
        <v>4525</v>
      </c>
      <c r="T82" s="7">
        <f t="shared" si="9"/>
        <v>75590</v>
      </c>
    </row>
    <row r="83" spans="2:21">
      <c r="B83" t="s">
        <v>26</v>
      </c>
      <c r="C83" s="7">
        <f>C53</f>
        <v>4330</v>
      </c>
      <c r="D83" s="7">
        <f t="shared" si="9"/>
        <v>994</v>
      </c>
      <c r="E83" s="7">
        <f t="shared" si="9"/>
        <v>701</v>
      </c>
      <c r="F83" s="7">
        <f t="shared" si="9"/>
        <v>718</v>
      </c>
      <c r="G83" s="7">
        <f t="shared" si="9"/>
        <v>1188</v>
      </c>
      <c r="H83" s="7">
        <f t="shared" si="9"/>
        <v>547</v>
      </c>
      <c r="I83" s="7">
        <f t="shared" si="9"/>
        <v>1157</v>
      </c>
      <c r="J83" s="7">
        <f t="shared" si="9"/>
        <v>1129</v>
      </c>
      <c r="K83" s="7">
        <f t="shared" si="9"/>
        <v>5955</v>
      </c>
      <c r="L83" s="7">
        <f t="shared" si="9"/>
        <v>708</v>
      </c>
      <c r="M83" s="7">
        <f t="shared" si="9"/>
        <v>1646</v>
      </c>
      <c r="N83" s="7">
        <f t="shared" si="9"/>
        <v>3518</v>
      </c>
      <c r="O83" s="7">
        <f t="shared" si="9"/>
        <v>821</v>
      </c>
      <c r="P83" s="7">
        <f t="shared" si="9"/>
        <v>494</v>
      </c>
      <c r="Q83" s="7">
        <f t="shared" si="9"/>
        <v>285</v>
      </c>
      <c r="R83" s="7">
        <f t="shared" si="9"/>
        <v>3674</v>
      </c>
      <c r="S83" s="7">
        <f t="shared" si="9"/>
        <v>1752</v>
      </c>
      <c r="T83" s="7">
        <f t="shared" si="9"/>
        <v>29617</v>
      </c>
    </row>
    <row r="84" spans="2:21">
      <c r="B84" t="s">
        <v>22</v>
      </c>
      <c r="C84" s="7">
        <f>C57</f>
        <v>417</v>
      </c>
      <c r="D84" s="7">
        <f t="shared" ref="D84:T84" si="10">D57</f>
        <v>75</v>
      </c>
      <c r="E84" s="7">
        <f t="shared" si="10"/>
        <v>39</v>
      </c>
      <c r="F84" s="7">
        <f t="shared" si="10"/>
        <v>119</v>
      </c>
      <c r="G84" s="7">
        <f t="shared" si="10"/>
        <v>86</v>
      </c>
      <c r="H84" s="7">
        <f t="shared" si="10"/>
        <v>32</v>
      </c>
      <c r="I84" s="7">
        <f t="shared" si="10"/>
        <v>133</v>
      </c>
      <c r="J84" s="7">
        <f t="shared" si="10"/>
        <v>104</v>
      </c>
      <c r="K84" s="7">
        <f t="shared" si="10"/>
        <v>1036</v>
      </c>
      <c r="L84" s="7">
        <f t="shared" si="10"/>
        <v>37</v>
      </c>
      <c r="M84" s="7">
        <f t="shared" si="10"/>
        <v>148</v>
      </c>
      <c r="N84" s="7">
        <f t="shared" si="10"/>
        <v>403</v>
      </c>
      <c r="O84" s="7">
        <f t="shared" si="10"/>
        <v>61</v>
      </c>
      <c r="P84" s="7">
        <f t="shared" si="10"/>
        <v>56</v>
      </c>
      <c r="Q84" s="7">
        <f t="shared" si="10"/>
        <v>10</v>
      </c>
      <c r="R84" s="7">
        <f t="shared" si="10"/>
        <v>533</v>
      </c>
      <c r="S84" s="7">
        <f t="shared" si="10"/>
        <v>120</v>
      </c>
      <c r="T84" s="7">
        <f t="shared" si="10"/>
        <v>3409</v>
      </c>
    </row>
    <row r="85" spans="2:21">
      <c r="B85" t="s">
        <v>75</v>
      </c>
      <c r="C85" s="7">
        <f>C60</f>
        <v>926</v>
      </c>
      <c r="D85" s="7">
        <f t="shared" ref="D85:T86" si="11">D60</f>
        <v>146</v>
      </c>
      <c r="E85" s="7">
        <f t="shared" si="11"/>
        <v>126</v>
      </c>
      <c r="F85" s="7">
        <f t="shared" si="11"/>
        <v>30</v>
      </c>
      <c r="G85" s="7">
        <f t="shared" si="11"/>
        <v>141</v>
      </c>
      <c r="H85" s="7">
        <f t="shared" si="11"/>
        <v>99</v>
      </c>
      <c r="I85" s="7">
        <f t="shared" si="11"/>
        <v>276</v>
      </c>
      <c r="J85" s="7">
        <f t="shared" si="11"/>
        <v>159</v>
      </c>
      <c r="K85" s="7">
        <f t="shared" si="11"/>
        <v>928</v>
      </c>
      <c r="L85" s="7">
        <f t="shared" si="11"/>
        <v>78</v>
      </c>
      <c r="M85" s="7">
        <f t="shared" si="11"/>
        <v>193</v>
      </c>
      <c r="N85" s="7">
        <f t="shared" si="11"/>
        <v>256</v>
      </c>
      <c r="O85" s="7">
        <f t="shared" si="11"/>
        <v>196</v>
      </c>
      <c r="P85" s="7">
        <f t="shared" si="11"/>
        <v>168</v>
      </c>
      <c r="Q85" s="7">
        <f t="shared" si="11"/>
        <v>35</v>
      </c>
      <c r="R85" s="7">
        <f t="shared" si="11"/>
        <v>250</v>
      </c>
      <c r="S85" s="7">
        <f t="shared" si="11"/>
        <v>155</v>
      </c>
      <c r="T85" s="7">
        <f t="shared" si="11"/>
        <v>4162</v>
      </c>
    </row>
    <row r="86" spans="2:21">
      <c r="B86" t="s">
        <v>76</v>
      </c>
      <c r="C86" s="7">
        <f>C61</f>
        <v>4294</v>
      </c>
      <c r="D86" s="7">
        <f t="shared" si="11"/>
        <v>690</v>
      </c>
      <c r="E86" s="7">
        <f t="shared" si="11"/>
        <v>584</v>
      </c>
      <c r="F86" s="7">
        <f t="shared" si="11"/>
        <v>459</v>
      </c>
      <c r="G86" s="7">
        <f t="shared" si="11"/>
        <v>1066</v>
      </c>
      <c r="H86" s="7">
        <f t="shared" si="11"/>
        <v>329</v>
      </c>
      <c r="I86" s="7">
        <f t="shared" si="11"/>
        <v>1169</v>
      </c>
      <c r="J86" s="7">
        <f t="shared" si="11"/>
        <v>1467</v>
      </c>
      <c r="K86" s="7">
        <f t="shared" si="11"/>
        <v>6253</v>
      </c>
      <c r="L86" s="7">
        <f t="shared" si="11"/>
        <v>606</v>
      </c>
      <c r="M86" s="7">
        <f t="shared" si="11"/>
        <v>1609</v>
      </c>
      <c r="N86" s="7">
        <f t="shared" si="11"/>
        <v>3339</v>
      </c>
      <c r="O86" s="7">
        <f t="shared" si="11"/>
        <v>885</v>
      </c>
      <c r="P86" s="7">
        <f t="shared" si="11"/>
        <v>492</v>
      </c>
      <c r="Q86" s="7">
        <f t="shared" si="11"/>
        <v>193</v>
      </c>
      <c r="R86" s="7">
        <f t="shared" si="11"/>
        <v>3521</v>
      </c>
      <c r="S86" s="7">
        <f t="shared" si="11"/>
        <v>1561</v>
      </c>
      <c r="T86" s="7">
        <f t="shared" si="11"/>
        <v>28517</v>
      </c>
    </row>
    <row r="87" spans="2:21">
      <c r="B87" t="s">
        <v>23</v>
      </c>
      <c r="C87" s="7">
        <f>C88-SUM(C80:C86)</f>
        <v>861</v>
      </c>
      <c r="D87" s="7">
        <f t="shared" ref="D87:T87" si="12">D88-SUM(D80:D86)</f>
        <v>131</v>
      </c>
      <c r="E87" s="7">
        <f t="shared" si="12"/>
        <v>139</v>
      </c>
      <c r="F87" s="7">
        <f t="shared" si="12"/>
        <v>127</v>
      </c>
      <c r="G87" s="7">
        <f t="shared" si="12"/>
        <v>151</v>
      </c>
      <c r="H87" s="7">
        <f t="shared" si="12"/>
        <v>58</v>
      </c>
      <c r="I87" s="7">
        <f t="shared" si="12"/>
        <v>308</v>
      </c>
      <c r="J87" s="7">
        <f t="shared" si="12"/>
        <v>256</v>
      </c>
      <c r="K87" s="7">
        <f t="shared" si="12"/>
        <v>1567</v>
      </c>
      <c r="L87" s="7">
        <f t="shared" si="12"/>
        <v>220</v>
      </c>
      <c r="M87" s="7">
        <f t="shared" si="12"/>
        <v>307</v>
      </c>
      <c r="N87" s="7">
        <f t="shared" si="12"/>
        <v>1350</v>
      </c>
      <c r="O87" s="7">
        <f t="shared" si="12"/>
        <v>151</v>
      </c>
      <c r="P87" s="7">
        <f t="shared" si="12"/>
        <v>179</v>
      </c>
      <c r="Q87" s="7">
        <f t="shared" si="12"/>
        <v>63</v>
      </c>
      <c r="R87" s="7">
        <f t="shared" si="12"/>
        <v>379</v>
      </c>
      <c r="S87" s="7">
        <f t="shared" si="12"/>
        <v>591</v>
      </c>
      <c r="T87" s="7">
        <f t="shared" si="12"/>
        <v>6838</v>
      </c>
    </row>
    <row r="88" spans="2:21">
      <c r="B88" t="s">
        <v>89</v>
      </c>
      <c r="C88" s="7">
        <f>C50</f>
        <v>30951</v>
      </c>
      <c r="D88" s="7">
        <f t="shared" ref="D88:T88" si="13">D50</f>
        <v>5697</v>
      </c>
      <c r="E88" s="7">
        <f t="shared" si="13"/>
        <v>4740</v>
      </c>
      <c r="F88" s="7">
        <f t="shared" si="13"/>
        <v>4268</v>
      </c>
      <c r="G88" s="7">
        <f t="shared" si="13"/>
        <v>8559</v>
      </c>
      <c r="H88" s="7">
        <f t="shared" si="13"/>
        <v>2727</v>
      </c>
      <c r="I88" s="7">
        <f t="shared" si="13"/>
        <v>9306</v>
      </c>
      <c r="J88" s="7">
        <f t="shared" si="13"/>
        <v>10321</v>
      </c>
      <c r="K88" s="7">
        <f t="shared" si="13"/>
        <v>35165</v>
      </c>
      <c r="L88" s="7">
        <f t="shared" si="13"/>
        <v>5016</v>
      </c>
      <c r="M88" s="7">
        <f t="shared" si="13"/>
        <v>11161</v>
      </c>
      <c r="N88" s="7">
        <f t="shared" si="13"/>
        <v>19863</v>
      </c>
      <c r="O88" s="7">
        <f t="shared" si="13"/>
        <v>5631</v>
      </c>
      <c r="P88" s="7">
        <f t="shared" si="13"/>
        <v>4003</v>
      </c>
      <c r="Q88" s="7">
        <f t="shared" si="13"/>
        <v>1434</v>
      </c>
      <c r="R88" s="7">
        <f t="shared" si="13"/>
        <v>18588</v>
      </c>
      <c r="S88" s="7">
        <f t="shared" si="13"/>
        <v>10678</v>
      </c>
      <c r="T88" s="7">
        <f t="shared" si="13"/>
        <v>188102</v>
      </c>
    </row>
    <row r="89" spans="2:21">
      <c r="B89" s="14" t="s">
        <v>152</v>
      </c>
      <c r="C89" s="7">
        <f>C82+C83+C86</f>
        <v>21886</v>
      </c>
      <c r="D89" s="7">
        <f t="shared" ref="D89:T89" si="14">D82+D83+D86</f>
        <v>4148</v>
      </c>
      <c r="E89" s="7">
        <f t="shared" si="14"/>
        <v>3176</v>
      </c>
      <c r="F89" s="7">
        <f t="shared" si="14"/>
        <v>2809</v>
      </c>
      <c r="G89" s="7">
        <f t="shared" si="14"/>
        <v>5581</v>
      </c>
      <c r="H89" s="7">
        <f t="shared" si="14"/>
        <v>1923</v>
      </c>
      <c r="I89" s="7">
        <f t="shared" si="14"/>
        <v>6344</v>
      </c>
      <c r="J89" s="7">
        <f t="shared" si="14"/>
        <v>7037</v>
      </c>
      <c r="K89" s="7">
        <f t="shared" si="14"/>
        <v>23971</v>
      </c>
      <c r="L89" s="7">
        <f t="shared" si="14"/>
        <v>3514</v>
      </c>
      <c r="M89" s="7">
        <f t="shared" si="14"/>
        <v>7917</v>
      </c>
      <c r="N89" s="7">
        <f t="shared" si="14"/>
        <v>15723</v>
      </c>
      <c r="O89" s="7">
        <f t="shared" si="14"/>
        <v>4311</v>
      </c>
      <c r="P89" s="7">
        <f t="shared" si="14"/>
        <v>2318</v>
      </c>
      <c r="Q89" s="7">
        <f t="shared" si="14"/>
        <v>1023</v>
      </c>
      <c r="R89" s="7">
        <f t="shared" si="14"/>
        <v>14205</v>
      </c>
      <c r="S89" s="7">
        <f t="shared" si="14"/>
        <v>7838</v>
      </c>
      <c r="T89" s="7">
        <f t="shared" si="14"/>
        <v>133724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22333</v>
      </c>
      <c r="D92" s="7">
        <f t="shared" ref="D92:T92" si="15">D93+D94+D95</f>
        <v>4075</v>
      </c>
      <c r="E92" s="7">
        <f t="shared" si="15"/>
        <v>3590</v>
      </c>
      <c r="F92" s="7">
        <f t="shared" si="15"/>
        <v>2395</v>
      </c>
      <c r="G92" s="7">
        <f t="shared" si="15"/>
        <v>5147</v>
      </c>
      <c r="H92" s="7">
        <f t="shared" si="15"/>
        <v>1922</v>
      </c>
      <c r="I92" s="7">
        <f t="shared" si="15"/>
        <v>5738</v>
      </c>
      <c r="J92" s="7">
        <f t="shared" si="15"/>
        <v>7561</v>
      </c>
      <c r="K92" s="7">
        <f t="shared" si="15"/>
        <v>23137</v>
      </c>
      <c r="L92" s="7">
        <f t="shared" si="15"/>
        <v>3739</v>
      </c>
      <c r="M92" s="7">
        <f t="shared" si="15"/>
        <v>8317</v>
      </c>
      <c r="N92" s="7">
        <f t="shared" si="15"/>
        <v>17394</v>
      </c>
      <c r="O92" s="7">
        <f t="shared" si="15"/>
        <v>3728</v>
      </c>
      <c r="P92" s="7">
        <f t="shared" si="15"/>
        <v>2674</v>
      </c>
      <c r="Q92" s="7">
        <f t="shared" si="15"/>
        <v>972</v>
      </c>
      <c r="R92" s="7">
        <f t="shared" si="15"/>
        <v>12454</v>
      </c>
      <c r="S92" s="7">
        <f t="shared" si="15"/>
        <v>8337</v>
      </c>
      <c r="T92" s="7">
        <f t="shared" si="15"/>
        <v>133513</v>
      </c>
      <c r="U92" s="7"/>
    </row>
    <row r="93" spans="2:21">
      <c r="B93" s="3" t="s">
        <v>96</v>
      </c>
      <c r="C93" s="7">
        <f>C37</f>
        <v>5553</v>
      </c>
      <c r="D93" s="7">
        <f t="shared" ref="D93:T93" si="16">D37</f>
        <v>1418</v>
      </c>
      <c r="E93" s="7">
        <f t="shared" si="16"/>
        <v>1071</v>
      </c>
      <c r="F93" s="7">
        <f t="shared" si="16"/>
        <v>1073</v>
      </c>
      <c r="G93" s="7">
        <f t="shared" si="16"/>
        <v>1873</v>
      </c>
      <c r="H93" s="7">
        <f t="shared" si="16"/>
        <v>580</v>
      </c>
      <c r="I93" s="7">
        <f t="shared" si="16"/>
        <v>1540</v>
      </c>
      <c r="J93" s="7">
        <f t="shared" si="16"/>
        <v>2071</v>
      </c>
      <c r="K93" s="7">
        <f t="shared" si="16"/>
        <v>8600</v>
      </c>
      <c r="L93" s="7">
        <f t="shared" si="16"/>
        <v>690</v>
      </c>
      <c r="M93" s="7">
        <f t="shared" si="16"/>
        <v>2066</v>
      </c>
      <c r="N93" s="7">
        <f t="shared" si="16"/>
        <v>8899</v>
      </c>
      <c r="O93" s="7">
        <f t="shared" si="16"/>
        <v>1023</v>
      </c>
      <c r="P93" s="7">
        <f t="shared" si="16"/>
        <v>2796</v>
      </c>
      <c r="Q93" s="7">
        <f t="shared" si="16"/>
        <v>307</v>
      </c>
      <c r="R93" s="7">
        <f t="shared" si="16"/>
        <v>3981</v>
      </c>
      <c r="S93" s="7">
        <f t="shared" si="16"/>
        <v>14</v>
      </c>
      <c r="T93" s="7">
        <f t="shared" si="16"/>
        <v>43555</v>
      </c>
      <c r="U93" s="7"/>
    </row>
    <row r="94" spans="2:21">
      <c r="B94" s="3" t="s">
        <v>93</v>
      </c>
      <c r="C94" s="7">
        <f>C41-C80</f>
        <v>13901</v>
      </c>
      <c r="D94" s="7">
        <f t="shared" ref="D94:T94" si="17">D41-D80</f>
        <v>2061</v>
      </c>
      <c r="E94" s="7">
        <f t="shared" si="17"/>
        <v>2002</v>
      </c>
      <c r="F94" s="7">
        <f t="shared" si="17"/>
        <v>1013</v>
      </c>
      <c r="G94" s="7">
        <f t="shared" si="17"/>
        <v>2791</v>
      </c>
      <c r="H94" s="7">
        <f t="shared" si="17"/>
        <v>1076</v>
      </c>
      <c r="I94" s="7">
        <f t="shared" si="17"/>
        <v>3507</v>
      </c>
      <c r="J94" s="7">
        <f t="shared" si="17"/>
        <v>4636</v>
      </c>
      <c r="K94" s="7">
        <f t="shared" si="17"/>
        <v>10708</v>
      </c>
      <c r="L94" s="7">
        <f t="shared" si="17"/>
        <v>2370</v>
      </c>
      <c r="M94" s="7">
        <f t="shared" si="17"/>
        <v>5261</v>
      </c>
      <c r="N94" s="7">
        <f t="shared" si="17"/>
        <v>6582</v>
      </c>
      <c r="O94" s="7">
        <f t="shared" si="17"/>
        <v>2360</v>
      </c>
      <c r="P94" s="7">
        <f t="shared" si="17"/>
        <v>-444</v>
      </c>
      <c r="Q94" s="7">
        <f t="shared" si="17"/>
        <v>543</v>
      </c>
      <c r="R94" s="7">
        <f t="shared" si="17"/>
        <v>6669</v>
      </c>
      <c r="S94" s="7">
        <f t="shared" si="17"/>
        <v>7542</v>
      </c>
      <c r="T94" s="7">
        <f t="shared" si="17"/>
        <v>72578</v>
      </c>
      <c r="U94" s="7"/>
    </row>
    <row r="95" spans="2:21">
      <c r="B95" s="3" t="s">
        <v>19</v>
      </c>
      <c r="C95" s="7">
        <f>C43</f>
        <v>2879</v>
      </c>
      <c r="D95" s="7">
        <f t="shared" ref="D95:T95" si="18">D43</f>
        <v>596</v>
      </c>
      <c r="E95" s="7">
        <f t="shared" si="18"/>
        <v>517</v>
      </c>
      <c r="F95" s="7">
        <f t="shared" si="18"/>
        <v>309</v>
      </c>
      <c r="G95" s="7">
        <f t="shared" si="18"/>
        <v>483</v>
      </c>
      <c r="H95" s="7">
        <f t="shared" si="18"/>
        <v>266</v>
      </c>
      <c r="I95" s="7">
        <f t="shared" si="18"/>
        <v>691</v>
      </c>
      <c r="J95" s="7">
        <f t="shared" si="18"/>
        <v>854</v>
      </c>
      <c r="K95" s="7">
        <f t="shared" si="18"/>
        <v>3829</v>
      </c>
      <c r="L95" s="7">
        <f t="shared" si="18"/>
        <v>679</v>
      </c>
      <c r="M95" s="7">
        <f t="shared" si="18"/>
        <v>990</v>
      </c>
      <c r="N95" s="7">
        <f t="shared" si="18"/>
        <v>1913</v>
      </c>
      <c r="O95" s="7">
        <f t="shared" si="18"/>
        <v>345</v>
      </c>
      <c r="P95" s="7">
        <f t="shared" si="18"/>
        <v>322</v>
      </c>
      <c r="Q95" s="7">
        <f t="shared" si="18"/>
        <v>122</v>
      </c>
      <c r="R95" s="7">
        <f t="shared" si="18"/>
        <v>1804</v>
      </c>
      <c r="S95" s="7">
        <f t="shared" si="18"/>
        <v>781</v>
      </c>
      <c r="T95" s="7">
        <f t="shared" si="18"/>
        <v>17380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28410</v>
      </c>
      <c r="D98" s="7">
        <f t="shared" ref="D98:S98" si="19">SUM(D99:D101)</f>
        <v>5245</v>
      </c>
      <c r="E98" s="7">
        <f t="shared" si="19"/>
        <v>4396</v>
      </c>
      <c r="F98" s="7">
        <f t="shared" si="19"/>
        <v>3706</v>
      </c>
      <c r="G98" s="7">
        <f t="shared" si="19"/>
        <v>6833</v>
      </c>
      <c r="H98" s="7">
        <f t="shared" si="19"/>
        <v>2547</v>
      </c>
      <c r="I98" s="7">
        <f t="shared" si="19"/>
        <v>8474</v>
      </c>
      <c r="J98" s="7">
        <f t="shared" si="19"/>
        <v>9445</v>
      </c>
      <c r="K98" s="7">
        <f t="shared" si="19"/>
        <v>32928</v>
      </c>
      <c r="L98" s="7">
        <f t="shared" si="19"/>
        <v>4436</v>
      </c>
      <c r="M98" s="7">
        <f t="shared" si="19"/>
        <v>10208</v>
      </c>
      <c r="N98" s="7">
        <f t="shared" si="19"/>
        <v>19390</v>
      </c>
      <c r="O98" s="7">
        <f t="shared" si="19"/>
        <v>5272</v>
      </c>
      <c r="P98" s="7">
        <f t="shared" si="19"/>
        <v>3366</v>
      </c>
      <c r="Q98" s="7">
        <f t="shared" si="19"/>
        <v>1325</v>
      </c>
      <c r="R98" s="7">
        <f t="shared" si="19"/>
        <v>17788</v>
      </c>
      <c r="S98" s="7">
        <f t="shared" si="19"/>
        <v>9937</v>
      </c>
      <c r="T98" s="7">
        <f>SUM(T99:T101)</f>
        <v>173706</v>
      </c>
    </row>
    <row r="99" spans="2:20">
      <c r="B99" s="3" t="s">
        <v>21</v>
      </c>
      <c r="C99" s="7">
        <f>C81</f>
        <v>4320</v>
      </c>
      <c r="D99" s="7">
        <f t="shared" ref="D99:T99" si="20">D81</f>
        <v>745</v>
      </c>
      <c r="E99" s="7">
        <f t="shared" si="20"/>
        <v>916</v>
      </c>
      <c r="F99" s="7">
        <f t="shared" si="20"/>
        <v>621</v>
      </c>
      <c r="G99" s="7">
        <f t="shared" si="20"/>
        <v>874</v>
      </c>
      <c r="H99" s="7">
        <f t="shared" si="20"/>
        <v>435</v>
      </c>
      <c r="I99" s="7">
        <f t="shared" si="20"/>
        <v>1413</v>
      </c>
      <c r="J99" s="7">
        <f t="shared" si="20"/>
        <v>1889</v>
      </c>
      <c r="K99" s="7">
        <f t="shared" si="20"/>
        <v>5426</v>
      </c>
      <c r="L99" s="7">
        <f t="shared" si="20"/>
        <v>587</v>
      </c>
      <c r="M99" s="7">
        <f t="shared" si="20"/>
        <v>1643</v>
      </c>
      <c r="N99" s="7">
        <f t="shared" si="20"/>
        <v>1658</v>
      </c>
      <c r="O99" s="7">
        <f t="shared" si="20"/>
        <v>553</v>
      </c>
      <c r="P99" s="7">
        <f t="shared" si="20"/>
        <v>645</v>
      </c>
      <c r="Q99" s="7">
        <f t="shared" si="20"/>
        <v>194</v>
      </c>
      <c r="R99" s="7">
        <f t="shared" si="20"/>
        <v>2421</v>
      </c>
      <c r="S99" s="7">
        <f t="shared" si="20"/>
        <v>1233</v>
      </c>
      <c r="T99" s="7">
        <f t="shared" si="20"/>
        <v>25573</v>
      </c>
    </row>
    <row r="100" spans="2:20">
      <c r="B100" s="3" t="s">
        <v>22</v>
      </c>
      <c r="C100" s="7">
        <f>C84</f>
        <v>417</v>
      </c>
      <c r="D100" s="7">
        <f t="shared" ref="D100:T100" si="21">D84</f>
        <v>75</v>
      </c>
      <c r="E100" s="7">
        <f t="shared" si="21"/>
        <v>39</v>
      </c>
      <c r="F100" s="7">
        <f t="shared" si="21"/>
        <v>119</v>
      </c>
      <c r="G100" s="7">
        <f t="shared" si="21"/>
        <v>86</v>
      </c>
      <c r="H100" s="7">
        <f t="shared" si="21"/>
        <v>32</v>
      </c>
      <c r="I100" s="7">
        <f t="shared" si="21"/>
        <v>133</v>
      </c>
      <c r="J100" s="7">
        <f t="shared" si="21"/>
        <v>104</v>
      </c>
      <c r="K100" s="7">
        <f t="shared" si="21"/>
        <v>1036</v>
      </c>
      <c r="L100" s="7">
        <f t="shared" si="21"/>
        <v>37</v>
      </c>
      <c r="M100" s="7">
        <f t="shared" si="21"/>
        <v>148</v>
      </c>
      <c r="N100" s="7">
        <f t="shared" si="21"/>
        <v>403</v>
      </c>
      <c r="O100" s="7">
        <f t="shared" si="21"/>
        <v>61</v>
      </c>
      <c r="P100" s="7">
        <f t="shared" si="21"/>
        <v>56</v>
      </c>
      <c r="Q100" s="7">
        <f t="shared" si="21"/>
        <v>10</v>
      </c>
      <c r="R100" s="7">
        <f t="shared" si="21"/>
        <v>533</v>
      </c>
      <c r="S100" s="7">
        <f t="shared" si="21"/>
        <v>120</v>
      </c>
      <c r="T100" s="7">
        <f t="shared" si="21"/>
        <v>3409</v>
      </c>
    </row>
    <row r="101" spans="2:20">
      <c r="B101" s="3" t="s">
        <v>97</v>
      </c>
      <c r="C101" s="7">
        <f>C82+C83+C85+C86+C87</f>
        <v>23673</v>
      </c>
      <c r="D101" s="7">
        <f t="shared" ref="D101:T101" si="22">D82+D83+D85+D86+D87</f>
        <v>4425</v>
      </c>
      <c r="E101" s="7">
        <f t="shared" si="22"/>
        <v>3441</v>
      </c>
      <c r="F101" s="7">
        <f t="shared" si="22"/>
        <v>2966</v>
      </c>
      <c r="G101" s="7">
        <f t="shared" si="22"/>
        <v>5873</v>
      </c>
      <c r="H101" s="7">
        <f t="shared" si="22"/>
        <v>2080</v>
      </c>
      <c r="I101" s="7">
        <f t="shared" si="22"/>
        <v>6928</v>
      </c>
      <c r="J101" s="7">
        <f t="shared" si="22"/>
        <v>7452</v>
      </c>
      <c r="K101" s="7">
        <f t="shared" si="22"/>
        <v>26466</v>
      </c>
      <c r="L101" s="7">
        <f t="shared" si="22"/>
        <v>3812</v>
      </c>
      <c r="M101" s="7">
        <f t="shared" si="22"/>
        <v>8417</v>
      </c>
      <c r="N101" s="7">
        <f t="shared" si="22"/>
        <v>17329</v>
      </c>
      <c r="O101" s="7">
        <f t="shared" si="22"/>
        <v>4658</v>
      </c>
      <c r="P101" s="7">
        <f t="shared" si="22"/>
        <v>2665</v>
      </c>
      <c r="Q101" s="7">
        <f t="shared" si="22"/>
        <v>1121</v>
      </c>
      <c r="R101" s="7">
        <f t="shared" si="22"/>
        <v>14834</v>
      </c>
      <c r="S101" s="7">
        <f t="shared" si="22"/>
        <v>8584</v>
      </c>
      <c r="T101" s="7">
        <f t="shared" si="22"/>
        <v>144724</v>
      </c>
    </row>
    <row r="102" spans="2:20">
      <c r="B102" s="3" t="s">
        <v>24</v>
      </c>
    </row>
    <row r="103" spans="2:20">
      <c r="B103" t="s">
        <v>25</v>
      </c>
      <c r="C103" s="7">
        <f>C82</f>
        <v>13262</v>
      </c>
      <c r="D103" s="7">
        <f t="shared" ref="D103:T104" si="23">D82</f>
        <v>2464</v>
      </c>
      <c r="E103" s="7">
        <f t="shared" si="23"/>
        <v>1891</v>
      </c>
      <c r="F103" s="7">
        <f t="shared" si="23"/>
        <v>1632</v>
      </c>
      <c r="G103" s="7">
        <f t="shared" si="23"/>
        <v>3327</v>
      </c>
      <c r="H103" s="7">
        <f t="shared" si="23"/>
        <v>1047</v>
      </c>
      <c r="I103" s="7">
        <f t="shared" si="23"/>
        <v>4018</v>
      </c>
      <c r="J103" s="7">
        <f t="shared" si="23"/>
        <v>4441</v>
      </c>
      <c r="K103" s="7">
        <f t="shared" si="23"/>
        <v>11763</v>
      </c>
      <c r="L103" s="7">
        <f t="shared" si="23"/>
        <v>2200</v>
      </c>
      <c r="M103" s="7">
        <f t="shared" si="23"/>
        <v>4662</v>
      </c>
      <c r="N103" s="7">
        <f t="shared" si="23"/>
        <v>8866</v>
      </c>
      <c r="O103" s="7">
        <f t="shared" si="23"/>
        <v>2605</v>
      </c>
      <c r="P103" s="7">
        <f t="shared" si="23"/>
        <v>1332</v>
      </c>
      <c r="Q103" s="7">
        <f t="shared" si="23"/>
        <v>545</v>
      </c>
      <c r="R103" s="7">
        <f t="shared" si="23"/>
        <v>7010</v>
      </c>
      <c r="S103" s="7">
        <f t="shared" si="23"/>
        <v>4525</v>
      </c>
      <c r="T103" s="7">
        <f t="shared" si="23"/>
        <v>75590</v>
      </c>
    </row>
    <row r="104" spans="2:20">
      <c r="B104" t="s">
        <v>26</v>
      </c>
      <c r="C104" s="7">
        <f>C83</f>
        <v>4330</v>
      </c>
      <c r="D104" s="7">
        <f t="shared" si="23"/>
        <v>994</v>
      </c>
      <c r="E104" s="7">
        <f t="shared" si="23"/>
        <v>701</v>
      </c>
      <c r="F104" s="7">
        <f t="shared" si="23"/>
        <v>718</v>
      </c>
      <c r="G104" s="7">
        <f t="shared" si="23"/>
        <v>1188</v>
      </c>
      <c r="H104" s="7">
        <f t="shared" si="23"/>
        <v>547</v>
      </c>
      <c r="I104" s="7">
        <f t="shared" si="23"/>
        <v>1157</v>
      </c>
      <c r="J104" s="7">
        <f t="shared" si="23"/>
        <v>1129</v>
      </c>
      <c r="K104" s="7">
        <f t="shared" si="23"/>
        <v>5955</v>
      </c>
      <c r="L104" s="7">
        <f t="shared" si="23"/>
        <v>708</v>
      </c>
      <c r="M104" s="7">
        <f t="shared" si="23"/>
        <v>1646</v>
      </c>
      <c r="N104" s="7">
        <f t="shared" si="23"/>
        <v>3518</v>
      </c>
      <c r="O104" s="7">
        <f t="shared" si="23"/>
        <v>821</v>
      </c>
      <c r="P104" s="7">
        <f t="shared" si="23"/>
        <v>494</v>
      </c>
      <c r="Q104" s="7">
        <f t="shared" si="23"/>
        <v>285</v>
      </c>
      <c r="R104" s="7">
        <f t="shared" si="23"/>
        <v>3674</v>
      </c>
      <c r="S104" s="7">
        <f t="shared" si="23"/>
        <v>1752</v>
      </c>
      <c r="T104" s="7">
        <f t="shared" si="23"/>
        <v>29617</v>
      </c>
    </row>
    <row r="105" spans="2:20">
      <c r="B105" s="3" t="s">
        <v>27</v>
      </c>
      <c r="C105" s="7">
        <f>C85+C86</f>
        <v>5220</v>
      </c>
      <c r="D105" s="7">
        <f t="shared" ref="D105:T105" si="24">D85+D86</f>
        <v>836</v>
      </c>
      <c r="E105" s="7">
        <f t="shared" si="24"/>
        <v>710</v>
      </c>
      <c r="F105" s="7">
        <f t="shared" si="24"/>
        <v>489</v>
      </c>
      <c r="G105" s="7">
        <f t="shared" si="24"/>
        <v>1207</v>
      </c>
      <c r="H105" s="7">
        <f t="shared" si="24"/>
        <v>428</v>
      </c>
      <c r="I105" s="7">
        <f t="shared" si="24"/>
        <v>1445</v>
      </c>
      <c r="J105" s="7">
        <f t="shared" si="24"/>
        <v>1626</v>
      </c>
      <c r="K105" s="7">
        <f t="shared" si="24"/>
        <v>7181</v>
      </c>
      <c r="L105" s="7">
        <f t="shared" si="24"/>
        <v>684</v>
      </c>
      <c r="M105" s="7">
        <f t="shared" si="24"/>
        <v>1802</v>
      </c>
      <c r="N105" s="7">
        <f t="shared" si="24"/>
        <v>3595</v>
      </c>
      <c r="O105" s="7">
        <f t="shared" si="24"/>
        <v>1081</v>
      </c>
      <c r="P105" s="7">
        <f t="shared" si="24"/>
        <v>660</v>
      </c>
      <c r="Q105" s="7">
        <f t="shared" si="24"/>
        <v>228</v>
      </c>
      <c r="R105" s="7">
        <f t="shared" si="24"/>
        <v>3771</v>
      </c>
      <c r="S105" s="7">
        <f t="shared" si="24"/>
        <v>1716</v>
      </c>
      <c r="T105" s="7">
        <f t="shared" si="24"/>
        <v>32679</v>
      </c>
    </row>
    <row r="106" spans="2:20">
      <c r="B106" s="3" t="s">
        <v>23</v>
      </c>
      <c r="C106" s="7">
        <f>C101-C103-C104-C105</f>
        <v>861</v>
      </c>
      <c r="D106" s="7">
        <f t="shared" ref="D106:T106" si="25">D101-D103-D104-D105</f>
        <v>131</v>
      </c>
      <c r="E106" s="7">
        <f t="shared" si="25"/>
        <v>139</v>
      </c>
      <c r="F106" s="7">
        <f t="shared" si="25"/>
        <v>127</v>
      </c>
      <c r="G106" s="7">
        <f t="shared" si="25"/>
        <v>151</v>
      </c>
      <c r="H106" s="7">
        <f t="shared" si="25"/>
        <v>58</v>
      </c>
      <c r="I106" s="7">
        <f t="shared" si="25"/>
        <v>308</v>
      </c>
      <c r="J106" s="7">
        <f t="shared" si="25"/>
        <v>256</v>
      </c>
      <c r="K106" s="7">
        <f t="shared" si="25"/>
        <v>1567</v>
      </c>
      <c r="L106" s="7">
        <f t="shared" si="25"/>
        <v>220</v>
      </c>
      <c r="M106" s="7">
        <f t="shared" si="25"/>
        <v>307</v>
      </c>
      <c r="N106" s="7">
        <f t="shared" si="25"/>
        <v>1350</v>
      </c>
      <c r="O106" s="7">
        <f t="shared" si="25"/>
        <v>151</v>
      </c>
      <c r="P106" s="7">
        <f t="shared" si="25"/>
        <v>179</v>
      </c>
      <c r="Q106" s="7">
        <f t="shared" si="25"/>
        <v>63</v>
      </c>
      <c r="R106" s="7">
        <f t="shared" si="25"/>
        <v>379</v>
      </c>
      <c r="S106" s="7">
        <f t="shared" si="25"/>
        <v>591</v>
      </c>
      <c r="T106" s="7">
        <f t="shared" si="25"/>
        <v>6838</v>
      </c>
    </row>
    <row r="107" spans="2:20">
      <c r="B107" s="4"/>
    </row>
    <row r="108" spans="2:20">
      <c r="B108" s="2" t="s">
        <v>28</v>
      </c>
      <c r="C108" s="7">
        <f>C92-C98</f>
        <v>-6077</v>
      </c>
      <c r="D108" s="7">
        <f t="shared" ref="D108:T108" si="26">D92-D98</f>
        <v>-1170</v>
      </c>
      <c r="E108" s="7">
        <f t="shared" si="26"/>
        <v>-806</v>
      </c>
      <c r="F108" s="7">
        <f t="shared" si="26"/>
        <v>-1311</v>
      </c>
      <c r="G108" s="7">
        <f t="shared" si="26"/>
        <v>-1686</v>
      </c>
      <c r="H108" s="7">
        <f t="shared" si="26"/>
        <v>-625</v>
      </c>
      <c r="I108" s="7">
        <f t="shared" si="26"/>
        <v>-2736</v>
      </c>
      <c r="J108" s="7">
        <f t="shared" si="26"/>
        <v>-1884</v>
      </c>
      <c r="K108" s="7">
        <f t="shared" si="26"/>
        <v>-9791</v>
      </c>
      <c r="L108" s="7">
        <f t="shared" si="26"/>
        <v>-697</v>
      </c>
      <c r="M108" s="7">
        <f t="shared" si="26"/>
        <v>-1891</v>
      </c>
      <c r="N108" s="7">
        <f t="shared" si="26"/>
        <v>-1996</v>
      </c>
      <c r="O108" s="7">
        <f t="shared" si="26"/>
        <v>-1544</v>
      </c>
      <c r="P108" s="7">
        <f t="shared" si="26"/>
        <v>-692</v>
      </c>
      <c r="Q108" s="7">
        <f t="shared" si="26"/>
        <v>-353</v>
      </c>
      <c r="R108" s="7">
        <f t="shared" si="26"/>
        <v>-5334</v>
      </c>
      <c r="S108" s="7">
        <f t="shared" si="26"/>
        <v>-1600</v>
      </c>
      <c r="T108" s="7">
        <f t="shared" si="26"/>
        <v>-40193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146125</v>
      </c>
      <c r="D112" s="7">
        <f t="shared" ref="D112:T112" si="28">D46</f>
        <v>34406</v>
      </c>
      <c r="E112" s="7">
        <f t="shared" si="28"/>
        <v>22869</v>
      </c>
      <c r="F112" s="7">
        <f t="shared" si="28"/>
        <v>26195</v>
      </c>
      <c r="G112" s="7">
        <f t="shared" si="28"/>
        <v>41249</v>
      </c>
      <c r="H112" s="7">
        <f t="shared" si="28"/>
        <v>12826</v>
      </c>
      <c r="I112" s="7">
        <f t="shared" si="28"/>
        <v>39230</v>
      </c>
      <c r="J112" s="7">
        <f t="shared" si="28"/>
        <v>55558</v>
      </c>
      <c r="K112" s="7">
        <f t="shared" si="28"/>
        <v>203324</v>
      </c>
      <c r="L112" s="7">
        <f t="shared" si="28"/>
        <v>18027</v>
      </c>
      <c r="M112" s="7">
        <f t="shared" si="28"/>
        <v>57025</v>
      </c>
      <c r="N112" s="7">
        <f t="shared" si="28"/>
        <v>197948</v>
      </c>
      <c r="O112" s="7">
        <f t="shared" si="28"/>
        <v>27984</v>
      </c>
      <c r="P112" s="7">
        <f t="shared" si="28"/>
        <v>18257</v>
      </c>
      <c r="Q112" s="7">
        <f t="shared" si="28"/>
        <v>8014</v>
      </c>
      <c r="R112" s="7">
        <f t="shared" si="28"/>
        <v>102329</v>
      </c>
      <c r="S112" s="7">
        <f t="shared" si="28"/>
        <v>65680</v>
      </c>
      <c r="T112" s="7">
        <f t="shared" si="28"/>
        <v>1080912.70269896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860" topLeftCell="Q1"/>
      <selection activeCell="B89" sqref="B89:T89"/>
      <selection pane="topRight" activeCell="T92" sqref="T92"/>
    </sheetView>
  </sheetViews>
  <sheetFormatPr baseColWidth="10" defaultRowHeight="15" x14ac:dyDescent="0"/>
  <cols>
    <col min="1" max="1" width="4.5" customWidth="1"/>
    <col min="2" max="2" width="42.1640625" customWidth="1"/>
  </cols>
  <sheetData>
    <row r="2" spans="2:20">
      <c r="B2" t="s">
        <v>91</v>
      </c>
    </row>
    <row r="3" spans="2:20">
      <c r="B3">
        <v>2009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29057</v>
      </c>
      <c r="D5" s="7">
        <v>5212</v>
      </c>
      <c r="E5" s="7">
        <v>4401</v>
      </c>
      <c r="F5" s="7">
        <v>3542</v>
      </c>
      <c r="G5" s="7">
        <v>7716</v>
      </c>
      <c r="H5" s="7">
        <v>2499</v>
      </c>
      <c r="I5" s="7">
        <v>7346</v>
      </c>
      <c r="J5" s="7">
        <v>9778</v>
      </c>
      <c r="K5" s="7">
        <v>28145</v>
      </c>
      <c r="L5" s="7">
        <v>4737</v>
      </c>
      <c r="M5" s="7">
        <v>10839</v>
      </c>
      <c r="N5" s="7">
        <v>20236</v>
      </c>
      <c r="O5" s="7">
        <v>4844</v>
      </c>
      <c r="P5" s="7">
        <v>3423</v>
      </c>
      <c r="Q5" s="7">
        <v>1261</v>
      </c>
      <c r="R5" s="7">
        <v>15319</v>
      </c>
      <c r="S5" s="7">
        <v>8219</v>
      </c>
      <c r="T5" s="7">
        <v>166567</v>
      </c>
    </row>
    <row r="6" spans="2:20">
      <c r="B6" t="s">
        <v>37</v>
      </c>
      <c r="C6" s="7">
        <v>26876</v>
      </c>
      <c r="D6" s="7">
        <v>4716</v>
      </c>
      <c r="E6" s="7">
        <v>3921</v>
      </c>
      <c r="F6" s="7">
        <v>3208</v>
      </c>
      <c r="G6" s="7">
        <v>7117</v>
      </c>
      <c r="H6" s="7">
        <v>2350</v>
      </c>
      <c r="I6" s="7">
        <v>6758</v>
      </c>
      <c r="J6" s="7">
        <v>8980</v>
      </c>
      <c r="K6" s="7">
        <v>26002</v>
      </c>
      <c r="L6" s="7">
        <v>4231</v>
      </c>
      <c r="M6" s="7">
        <v>9827</v>
      </c>
      <c r="N6" s="7">
        <v>19352</v>
      </c>
      <c r="O6" s="7">
        <v>4521</v>
      </c>
      <c r="P6" s="7">
        <v>3372</v>
      </c>
      <c r="Q6" s="7">
        <v>1195</v>
      </c>
      <c r="R6" s="7">
        <v>14667</v>
      </c>
      <c r="S6" s="7">
        <v>8065</v>
      </c>
      <c r="T6" s="7">
        <v>155151</v>
      </c>
    </row>
    <row r="7" spans="2:20">
      <c r="B7" t="s">
        <v>38</v>
      </c>
      <c r="C7" s="7">
        <v>398</v>
      </c>
      <c r="D7" s="7">
        <v>163</v>
      </c>
      <c r="E7" s="7">
        <v>65</v>
      </c>
      <c r="F7" s="7">
        <v>124</v>
      </c>
      <c r="G7" s="7">
        <v>77</v>
      </c>
      <c r="H7" s="7">
        <v>68</v>
      </c>
      <c r="I7" s="7">
        <v>80</v>
      </c>
      <c r="J7" s="7">
        <v>98</v>
      </c>
      <c r="K7" s="7">
        <v>941</v>
      </c>
      <c r="L7" s="7">
        <v>71</v>
      </c>
      <c r="M7" s="7">
        <v>220</v>
      </c>
      <c r="N7" s="7">
        <v>345</v>
      </c>
      <c r="O7" s="7">
        <v>74</v>
      </c>
      <c r="P7" s="7">
        <v>23</v>
      </c>
      <c r="Q7" s="7">
        <v>27</v>
      </c>
      <c r="R7" s="7">
        <v>455</v>
      </c>
      <c r="S7" s="7">
        <v>163</v>
      </c>
      <c r="T7" s="7">
        <v>3392</v>
      </c>
    </row>
    <row r="8" spans="2:20">
      <c r="B8" t="s">
        <v>39</v>
      </c>
      <c r="C8" s="7">
        <v>868</v>
      </c>
      <c r="D8" s="7">
        <v>101</v>
      </c>
      <c r="E8" s="7">
        <v>121</v>
      </c>
      <c r="F8" s="7">
        <v>74</v>
      </c>
      <c r="G8" s="7">
        <v>152</v>
      </c>
      <c r="H8" s="7">
        <v>97</v>
      </c>
      <c r="I8" s="7">
        <v>118</v>
      </c>
      <c r="J8" s="7">
        <v>258</v>
      </c>
      <c r="K8" s="7">
        <v>1021</v>
      </c>
      <c r="L8" s="7">
        <v>121</v>
      </c>
      <c r="M8" s="7">
        <v>235</v>
      </c>
      <c r="N8" s="7">
        <v>609</v>
      </c>
      <c r="O8" s="7">
        <v>123</v>
      </c>
      <c r="P8" s="7">
        <v>54</v>
      </c>
      <c r="Q8" s="7">
        <v>35</v>
      </c>
      <c r="R8" s="7">
        <v>567</v>
      </c>
      <c r="S8" s="7">
        <v>208</v>
      </c>
      <c r="T8" s="7">
        <v>4762</v>
      </c>
    </row>
    <row r="9" spans="2:20">
      <c r="B9" t="s">
        <v>40</v>
      </c>
      <c r="C9" s="7">
        <v>360</v>
      </c>
      <c r="D9" s="7">
        <v>106</v>
      </c>
      <c r="E9" s="7">
        <v>57</v>
      </c>
      <c r="F9" s="7">
        <v>35</v>
      </c>
      <c r="G9" s="7">
        <v>42</v>
      </c>
      <c r="H9" s="7">
        <v>32</v>
      </c>
      <c r="I9" s="7">
        <v>83</v>
      </c>
      <c r="J9" s="7">
        <v>117</v>
      </c>
      <c r="K9" s="7">
        <v>563</v>
      </c>
      <c r="L9" s="7">
        <v>35</v>
      </c>
      <c r="M9" s="7">
        <v>109</v>
      </c>
      <c r="N9" s="7">
        <v>316</v>
      </c>
      <c r="O9" s="7">
        <v>39</v>
      </c>
      <c r="P9" s="7">
        <v>55</v>
      </c>
      <c r="Q9" s="7">
        <v>15</v>
      </c>
      <c r="R9" s="7">
        <v>223</v>
      </c>
      <c r="S9" s="7">
        <v>90</v>
      </c>
      <c r="T9" s="7">
        <v>2277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352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856</v>
      </c>
      <c r="Q10" s="7">
        <v>0</v>
      </c>
      <c r="R10" s="7">
        <v>0</v>
      </c>
      <c r="S10" s="7">
        <v>0</v>
      </c>
      <c r="T10" s="7">
        <v>1208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19</v>
      </c>
    </row>
    <row r="12" spans="2:20">
      <c r="B12" s="1" t="s">
        <v>43</v>
      </c>
      <c r="C12" s="7">
        <v>1924</v>
      </c>
      <c r="D12" s="7">
        <v>398</v>
      </c>
      <c r="E12" s="7">
        <v>227</v>
      </c>
      <c r="F12" s="7">
        <v>379</v>
      </c>
      <c r="G12" s="7">
        <v>661</v>
      </c>
      <c r="H12" s="7">
        <v>230</v>
      </c>
      <c r="I12" s="7">
        <v>565</v>
      </c>
      <c r="J12" s="7">
        <v>588</v>
      </c>
      <c r="K12" s="7">
        <v>2144</v>
      </c>
      <c r="L12" s="7">
        <v>195</v>
      </c>
      <c r="M12" s="7">
        <v>537</v>
      </c>
      <c r="N12" s="7">
        <v>2132</v>
      </c>
      <c r="O12" s="7">
        <v>409</v>
      </c>
      <c r="P12" s="7">
        <v>545</v>
      </c>
      <c r="Q12" s="7">
        <v>88</v>
      </c>
      <c r="R12" s="7">
        <v>1492</v>
      </c>
      <c r="S12" s="7">
        <v>9</v>
      </c>
      <c r="T12" s="7">
        <v>12523</v>
      </c>
    </row>
    <row r="13" spans="2:20">
      <c r="B13" s="1" t="s">
        <v>44</v>
      </c>
      <c r="C13" s="7">
        <v>24</v>
      </c>
      <c r="D13" s="7">
        <v>12</v>
      </c>
      <c r="E13" s="7">
        <v>50</v>
      </c>
      <c r="F13" s="7">
        <v>8</v>
      </c>
      <c r="G13" s="7">
        <v>8</v>
      </c>
      <c r="H13" s="7">
        <v>1</v>
      </c>
      <c r="I13" s="7">
        <v>17</v>
      </c>
      <c r="J13" s="7">
        <v>10</v>
      </c>
      <c r="K13" s="7">
        <v>34</v>
      </c>
      <c r="L13" s="7">
        <v>55</v>
      </c>
      <c r="M13" s="7">
        <v>13</v>
      </c>
      <c r="N13" s="7">
        <v>44</v>
      </c>
      <c r="O13" s="7">
        <v>16</v>
      </c>
      <c r="P13" s="7">
        <v>1</v>
      </c>
      <c r="Q13" s="7">
        <v>2</v>
      </c>
      <c r="R13" s="7">
        <v>19</v>
      </c>
      <c r="S13" s="7">
        <v>5</v>
      </c>
      <c r="T13" s="7">
        <v>319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111</v>
      </c>
      <c r="D15" s="7">
        <v>19</v>
      </c>
      <c r="E15" s="7">
        <v>6</v>
      </c>
      <c r="F15" s="7">
        <v>2</v>
      </c>
      <c r="G15" s="7">
        <v>31</v>
      </c>
      <c r="H15" s="7">
        <v>9</v>
      </c>
      <c r="I15" s="7">
        <v>17</v>
      </c>
      <c r="J15" s="7">
        <v>38</v>
      </c>
      <c r="K15" s="7">
        <v>56</v>
      </c>
      <c r="L15" s="7">
        <v>14</v>
      </c>
      <c r="M15" s="7">
        <v>43</v>
      </c>
      <c r="N15" s="7">
        <v>52</v>
      </c>
      <c r="O15" s="7">
        <v>13</v>
      </c>
      <c r="P15" s="7">
        <v>24</v>
      </c>
      <c r="Q15" s="7">
        <v>3</v>
      </c>
      <c r="R15" s="7">
        <v>79</v>
      </c>
      <c r="S15" s="7">
        <v>60</v>
      </c>
      <c r="T15" s="7">
        <v>577</v>
      </c>
    </row>
    <row r="16" spans="2:20">
      <c r="B16" t="s">
        <v>47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2</v>
      </c>
      <c r="N16" s="7">
        <v>4</v>
      </c>
      <c r="O16" s="7">
        <v>1</v>
      </c>
      <c r="P16" s="7">
        <v>10</v>
      </c>
      <c r="Q16" s="7">
        <v>0</v>
      </c>
      <c r="R16" s="7">
        <v>0</v>
      </c>
      <c r="S16" s="7">
        <v>1</v>
      </c>
      <c r="T16" s="7">
        <v>20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</row>
    <row r="18" spans="2:20">
      <c r="B18" s="1" t="s">
        <v>49</v>
      </c>
      <c r="C18" s="7">
        <v>4209</v>
      </c>
      <c r="D18" s="7">
        <v>1132</v>
      </c>
      <c r="E18" s="7">
        <v>810</v>
      </c>
      <c r="F18" s="7">
        <v>781</v>
      </c>
      <c r="G18" s="7">
        <v>1026</v>
      </c>
      <c r="H18" s="7">
        <v>443</v>
      </c>
      <c r="I18" s="7">
        <v>1102</v>
      </c>
      <c r="J18" s="7">
        <v>1628</v>
      </c>
      <c r="K18" s="7">
        <v>7194</v>
      </c>
      <c r="L18" s="7">
        <v>446</v>
      </c>
      <c r="M18" s="7">
        <v>1571</v>
      </c>
      <c r="N18" s="7">
        <v>7693</v>
      </c>
      <c r="O18" s="7">
        <v>806</v>
      </c>
      <c r="P18" s="7">
        <v>1526</v>
      </c>
      <c r="Q18" s="7">
        <v>249</v>
      </c>
      <c r="R18" s="7">
        <v>3331</v>
      </c>
      <c r="S18" s="7">
        <v>0</v>
      </c>
      <c r="T18" s="7">
        <v>33947</v>
      </c>
    </row>
    <row r="19" spans="2:20">
      <c r="B19" s="1" t="s">
        <v>50</v>
      </c>
      <c r="C19" s="7">
        <v>10</v>
      </c>
      <c r="D19" s="7">
        <v>1</v>
      </c>
      <c r="E19" s="7">
        <v>2</v>
      </c>
      <c r="F19" s="7">
        <v>1</v>
      </c>
      <c r="G19" s="7">
        <v>2</v>
      </c>
      <c r="H19" s="7">
        <v>1</v>
      </c>
      <c r="I19" s="7">
        <v>1</v>
      </c>
      <c r="J19" s="7">
        <v>6</v>
      </c>
      <c r="K19" s="7">
        <v>6</v>
      </c>
      <c r="L19" s="7">
        <v>2</v>
      </c>
      <c r="M19" s="7">
        <v>4</v>
      </c>
      <c r="N19" s="7">
        <v>20</v>
      </c>
      <c r="O19" s="7">
        <v>1</v>
      </c>
      <c r="P19" s="7">
        <v>4</v>
      </c>
      <c r="Q19" s="7">
        <v>1</v>
      </c>
      <c r="R19" s="7">
        <v>3</v>
      </c>
      <c r="S19" s="7">
        <v>0</v>
      </c>
      <c r="T19" s="7">
        <v>65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95</v>
      </c>
      <c r="D22" s="7">
        <v>10</v>
      </c>
      <c r="E22" s="7">
        <v>16</v>
      </c>
      <c r="F22" s="7">
        <v>12</v>
      </c>
      <c r="G22" s="7">
        <v>17</v>
      </c>
      <c r="H22" s="7">
        <v>6</v>
      </c>
      <c r="I22" s="7">
        <v>27</v>
      </c>
      <c r="J22" s="7">
        <v>22</v>
      </c>
      <c r="K22" s="7">
        <v>40</v>
      </c>
      <c r="L22" s="7">
        <v>10</v>
      </c>
      <c r="M22" s="7">
        <v>5</v>
      </c>
      <c r="N22" s="7">
        <v>102</v>
      </c>
      <c r="O22" s="7">
        <v>17</v>
      </c>
      <c r="P22" s="7">
        <v>70</v>
      </c>
      <c r="Q22" s="7">
        <v>6</v>
      </c>
      <c r="R22" s="7">
        <v>20</v>
      </c>
      <c r="S22" s="7">
        <v>45</v>
      </c>
      <c r="T22" s="7">
        <v>520</v>
      </c>
    </row>
    <row r="23" spans="2:20">
      <c r="B23" t="s">
        <v>54</v>
      </c>
      <c r="C23" s="7">
        <v>18396</v>
      </c>
      <c r="D23" s="7">
        <v>2723</v>
      </c>
      <c r="E23" s="7">
        <v>2516</v>
      </c>
      <c r="F23" s="7">
        <v>1751</v>
      </c>
      <c r="G23" s="7">
        <v>4631</v>
      </c>
      <c r="H23" s="7">
        <v>1439</v>
      </c>
      <c r="I23" s="7">
        <v>4666</v>
      </c>
      <c r="J23" s="7">
        <v>6081</v>
      </c>
      <c r="K23" s="7">
        <v>13492</v>
      </c>
      <c r="L23" s="7">
        <v>3205</v>
      </c>
      <c r="M23" s="7">
        <v>6935</v>
      </c>
      <c r="N23" s="7">
        <v>7841</v>
      </c>
      <c r="O23" s="7">
        <v>2957</v>
      </c>
      <c r="P23" s="7">
        <v>157</v>
      </c>
      <c r="Q23" s="7">
        <v>745</v>
      </c>
      <c r="R23" s="7">
        <v>8232</v>
      </c>
      <c r="S23" s="7">
        <v>7290</v>
      </c>
      <c r="T23" s="7">
        <v>93050</v>
      </c>
    </row>
    <row r="24" spans="2:20">
      <c r="B24" t="s">
        <v>55</v>
      </c>
      <c r="C24" s="7">
        <v>254</v>
      </c>
      <c r="D24" s="7">
        <v>4</v>
      </c>
      <c r="E24" s="7">
        <v>20</v>
      </c>
      <c r="F24" s="7">
        <v>4</v>
      </c>
      <c r="G24" s="7">
        <v>44</v>
      </c>
      <c r="H24" s="7">
        <v>1</v>
      </c>
      <c r="I24" s="7">
        <v>13</v>
      </c>
      <c r="J24" s="7">
        <v>55</v>
      </c>
      <c r="K24" s="7">
        <v>114</v>
      </c>
      <c r="L24" s="7">
        <v>38</v>
      </c>
      <c r="M24" s="7">
        <v>84</v>
      </c>
      <c r="N24" s="7">
        <v>27</v>
      </c>
      <c r="O24" s="7">
        <v>23</v>
      </c>
      <c r="P24" s="7">
        <v>2</v>
      </c>
      <c r="Q24" s="7">
        <v>2</v>
      </c>
      <c r="R24" s="7">
        <v>95</v>
      </c>
      <c r="S24" s="7">
        <v>12</v>
      </c>
      <c r="T24" s="7">
        <v>792</v>
      </c>
    </row>
    <row r="25" spans="2:20">
      <c r="B25" t="s">
        <v>56</v>
      </c>
      <c r="C25" s="7">
        <v>5</v>
      </c>
      <c r="D25" s="7">
        <v>3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9</v>
      </c>
      <c r="L25" s="7">
        <v>1</v>
      </c>
      <c r="M25" s="7">
        <v>6</v>
      </c>
      <c r="N25" s="7">
        <v>4</v>
      </c>
      <c r="O25" s="7">
        <v>1</v>
      </c>
      <c r="P25" s="7">
        <v>1</v>
      </c>
      <c r="Q25" s="7">
        <v>1</v>
      </c>
      <c r="R25" s="7">
        <v>5</v>
      </c>
      <c r="S25" s="7">
        <v>6</v>
      </c>
      <c r="T25" s="7">
        <v>50</v>
      </c>
    </row>
    <row r="26" spans="2:20">
      <c r="B26" t="s">
        <v>57</v>
      </c>
      <c r="C26" s="7">
        <v>221</v>
      </c>
      <c r="D26" s="7">
        <v>44</v>
      </c>
      <c r="E26" s="7">
        <v>29</v>
      </c>
      <c r="F26" s="7">
        <v>37</v>
      </c>
      <c r="G26" s="7">
        <v>54</v>
      </c>
      <c r="H26" s="7">
        <v>23</v>
      </c>
      <c r="I26" s="7">
        <v>67</v>
      </c>
      <c r="J26" s="7">
        <v>74</v>
      </c>
      <c r="K26" s="7">
        <v>387</v>
      </c>
      <c r="L26" s="7">
        <v>38</v>
      </c>
      <c r="M26" s="7">
        <v>63</v>
      </c>
      <c r="N26" s="7">
        <v>163</v>
      </c>
      <c r="O26" s="7">
        <v>40</v>
      </c>
      <c r="P26" s="7">
        <v>43</v>
      </c>
      <c r="Q26" s="7">
        <v>21</v>
      </c>
      <c r="R26" s="7">
        <v>146</v>
      </c>
      <c r="S26" s="7">
        <v>176</v>
      </c>
      <c r="T26" s="7">
        <v>1626</v>
      </c>
    </row>
    <row r="27" spans="2:20">
      <c r="B27" t="s">
        <v>58</v>
      </c>
      <c r="C27" s="7">
        <v>2181</v>
      </c>
      <c r="D27" s="7">
        <v>496</v>
      </c>
      <c r="E27" s="7">
        <v>480</v>
      </c>
      <c r="F27" s="7">
        <v>334</v>
      </c>
      <c r="G27" s="7">
        <v>599</v>
      </c>
      <c r="H27" s="7">
        <v>149</v>
      </c>
      <c r="I27" s="7">
        <v>588</v>
      </c>
      <c r="J27" s="7">
        <v>798</v>
      </c>
      <c r="K27" s="7">
        <v>2143</v>
      </c>
      <c r="L27" s="7">
        <v>506</v>
      </c>
      <c r="M27" s="7">
        <v>1012</v>
      </c>
      <c r="N27" s="7">
        <v>884</v>
      </c>
      <c r="O27" s="7">
        <v>323</v>
      </c>
      <c r="P27" s="7">
        <v>51</v>
      </c>
      <c r="Q27" s="7">
        <v>66</v>
      </c>
      <c r="R27" s="7">
        <v>652</v>
      </c>
      <c r="S27" s="7">
        <v>154</v>
      </c>
      <c r="T27" s="7">
        <v>11416</v>
      </c>
    </row>
    <row r="28" spans="2:20">
      <c r="B28" s="1" t="s">
        <v>59</v>
      </c>
      <c r="C28" s="7">
        <v>289</v>
      </c>
      <c r="D28" s="7">
        <v>119</v>
      </c>
      <c r="E28" s="7">
        <v>71</v>
      </c>
      <c r="F28" s="7">
        <v>57</v>
      </c>
      <c r="G28" s="7">
        <v>44</v>
      </c>
      <c r="H28" s="7">
        <v>35</v>
      </c>
      <c r="I28" s="7">
        <v>84</v>
      </c>
      <c r="J28" s="7">
        <v>126</v>
      </c>
      <c r="K28" s="7">
        <v>845</v>
      </c>
      <c r="L28" s="7">
        <v>35</v>
      </c>
      <c r="M28" s="7">
        <v>160</v>
      </c>
      <c r="N28" s="7">
        <v>453</v>
      </c>
      <c r="O28" s="7">
        <v>32</v>
      </c>
      <c r="P28" s="7">
        <v>38</v>
      </c>
      <c r="Q28" s="7">
        <v>16</v>
      </c>
      <c r="R28" s="7">
        <v>108</v>
      </c>
      <c r="S28" s="7">
        <v>0</v>
      </c>
      <c r="T28" s="7">
        <v>2512</v>
      </c>
    </row>
    <row r="29" spans="2:20">
      <c r="B29" t="s">
        <v>60</v>
      </c>
      <c r="C29" s="7">
        <v>1066</v>
      </c>
      <c r="D29" s="7">
        <v>281</v>
      </c>
      <c r="E29" s="7">
        <v>294</v>
      </c>
      <c r="F29" s="7">
        <v>243</v>
      </c>
      <c r="G29" s="7">
        <v>411</v>
      </c>
      <c r="H29" s="7">
        <v>89</v>
      </c>
      <c r="I29" s="7">
        <v>340</v>
      </c>
      <c r="J29" s="7">
        <v>441</v>
      </c>
      <c r="K29" s="7">
        <v>958</v>
      </c>
      <c r="L29" s="7">
        <v>247</v>
      </c>
      <c r="M29" s="7">
        <v>541</v>
      </c>
      <c r="N29" s="7">
        <v>374</v>
      </c>
      <c r="O29" s="7">
        <v>157</v>
      </c>
      <c r="P29" s="7">
        <v>24</v>
      </c>
      <c r="Q29" s="7">
        <v>45</v>
      </c>
      <c r="R29" s="7">
        <v>446</v>
      </c>
      <c r="S29" s="7">
        <v>74</v>
      </c>
      <c r="T29" s="7">
        <v>6031</v>
      </c>
    </row>
    <row r="30" spans="2:20">
      <c r="B30" t="s">
        <v>61</v>
      </c>
      <c r="C30" s="7">
        <v>957</v>
      </c>
      <c r="D30" s="7">
        <v>91</v>
      </c>
      <c r="E30" s="7">
        <v>149</v>
      </c>
      <c r="F30" s="7">
        <v>45</v>
      </c>
      <c r="G30" s="7">
        <v>182</v>
      </c>
      <c r="H30" s="7">
        <v>32</v>
      </c>
      <c r="I30" s="7">
        <v>189</v>
      </c>
      <c r="J30" s="7">
        <v>260</v>
      </c>
      <c r="K30" s="7">
        <v>387</v>
      </c>
      <c r="L30" s="7">
        <v>245</v>
      </c>
      <c r="M30" s="7">
        <v>309</v>
      </c>
      <c r="N30" s="7">
        <v>75</v>
      </c>
      <c r="O30" s="7">
        <v>152</v>
      </c>
      <c r="P30" s="7">
        <v>16</v>
      </c>
      <c r="Q30" s="7">
        <v>8</v>
      </c>
      <c r="R30" s="7">
        <v>165</v>
      </c>
      <c r="S30" s="7">
        <v>72</v>
      </c>
      <c r="T30" s="7">
        <v>3334</v>
      </c>
    </row>
    <row r="31" spans="2:20">
      <c r="B31" t="s">
        <v>62</v>
      </c>
      <c r="C31" s="7">
        <v>13</v>
      </c>
      <c r="D31" s="7">
        <v>41</v>
      </c>
      <c r="E31" s="7">
        <v>2</v>
      </c>
      <c r="F31" s="7">
        <v>6</v>
      </c>
      <c r="G31" s="7">
        <v>1</v>
      </c>
      <c r="H31" s="7">
        <v>2</v>
      </c>
      <c r="I31" s="7">
        <v>3</v>
      </c>
      <c r="J31" s="7">
        <v>13</v>
      </c>
      <c r="K31" s="7">
        <v>32</v>
      </c>
      <c r="L31" s="7">
        <v>6</v>
      </c>
      <c r="M31" s="7">
        <v>11</v>
      </c>
      <c r="N31" s="7">
        <v>70</v>
      </c>
      <c r="O31" s="7">
        <v>9</v>
      </c>
      <c r="P31" s="7">
        <v>6</v>
      </c>
      <c r="Q31" s="7">
        <v>1</v>
      </c>
      <c r="R31" s="7">
        <v>25</v>
      </c>
      <c r="S31" s="7">
        <v>8</v>
      </c>
      <c r="T31" s="7">
        <v>249</v>
      </c>
    </row>
    <row r="32" spans="2:20">
      <c r="B32" s="1" t="s">
        <v>63</v>
      </c>
      <c r="C32" s="7">
        <v>-144</v>
      </c>
      <c r="D32" s="7">
        <v>-36</v>
      </c>
      <c r="E32" s="7">
        <v>-36</v>
      </c>
      <c r="F32" s="7">
        <v>-17</v>
      </c>
      <c r="G32" s="7">
        <v>-39</v>
      </c>
      <c r="H32" s="7">
        <v>-9</v>
      </c>
      <c r="I32" s="7">
        <v>-28</v>
      </c>
      <c r="J32" s="7">
        <v>-42</v>
      </c>
      <c r="K32" s="7">
        <v>-79</v>
      </c>
      <c r="L32" s="7">
        <v>-27</v>
      </c>
      <c r="M32" s="7">
        <v>-9</v>
      </c>
      <c r="N32" s="7">
        <v>-88</v>
      </c>
      <c r="O32" s="7">
        <v>-27</v>
      </c>
      <c r="P32" s="7">
        <v>-33</v>
      </c>
      <c r="Q32" s="7">
        <v>-4</v>
      </c>
      <c r="R32" s="7">
        <v>-92</v>
      </c>
      <c r="S32" s="7">
        <v>0</v>
      </c>
      <c r="T32" s="7">
        <v>-710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6456</v>
      </c>
      <c r="D36" s="7">
        <f t="shared" ref="D36:T36" si="0">D10+D11+D12+D13+D18+D19+D28</f>
        <v>1662</v>
      </c>
      <c r="E36" s="7">
        <f t="shared" si="0"/>
        <v>1160</v>
      </c>
      <c r="F36" s="7">
        <f t="shared" si="0"/>
        <v>1226</v>
      </c>
      <c r="G36" s="7">
        <f t="shared" si="0"/>
        <v>2111</v>
      </c>
      <c r="H36" s="7">
        <f t="shared" si="0"/>
        <v>710</v>
      </c>
      <c r="I36" s="7">
        <f t="shared" si="0"/>
        <v>1769</v>
      </c>
      <c r="J36" s="7">
        <f t="shared" si="0"/>
        <v>2358</v>
      </c>
      <c r="K36" s="7">
        <f t="shared" si="0"/>
        <v>10223</v>
      </c>
      <c r="L36" s="7">
        <f t="shared" si="0"/>
        <v>733</v>
      </c>
      <c r="M36" s="7">
        <f t="shared" si="0"/>
        <v>2285</v>
      </c>
      <c r="N36" s="7">
        <f t="shared" si="0"/>
        <v>10342</v>
      </c>
      <c r="O36" s="7">
        <f t="shared" si="0"/>
        <v>1264</v>
      </c>
      <c r="P36" s="7">
        <f t="shared" si="0"/>
        <v>2971</v>
      </c>
      <c r="Q36" s="7">
        <f t="shared" si="0"/>
        <v>356</v>
      </c>
      <c r="R36" s="7">
        <f t="shared" si="0"/>
        <v>4953</v>
      </c>
      <c r="S36" s="7">
        <f t="shared" si="0"/>
        <v>14</v>
      </c>
      <c r="T36" s="7">
        <f t="shared" si="0"/>
        <v>50593</v>
      </c>
    </row>
    <row r="37" spans="2:20">
      <c r="B37" s="1" t="s">
        <v>65</v>
      </c>
      <c r="C37" s="8">
        <f>C32+C36</f>
        <v>6312</v>
      </c>
      <c r="D37" s="8">
        <f t="shared" ref="D37:T37" si="1">D32+D36</f>
        <v>1626</v>
      </c>
      <c r="E37" s="8">
        <f t="shared" si="1"/>
        <v>1124</v>
      </c>
      <c r="F37" s="8">
        <f t="shared" si="1"/>
        <v>1209</v>
      </c>
      <c r="G37" s="8">
        <f t="shared" si="1"/>
        <v>2072</v>
      </c>
      <c r="H37" s="8">
        <f t="shared" si="1"/>
        <v>701</v>
      </c>
      <c r="I37" s="8">
        <f t="shared" si="1"/>
        <v>1741</v>
      </c>
      <c r="J37" s="8">
        <f t="shared" si="1"/>
        <v>2316</v>
      </c>
      <c r="K37" s="8">
        <f t="shared" si="1"/>
        <v>10144</v>
      </c>
      <c r="L37" s="8">
        <f t="shared" si="1"/>
        <v>706</v>
      </c>
      <c r="M37" s="8">
        <f t="shared" si="1"/>
        <v>2276</v>
      </c>
      <c r="N37" s="8">
        <f t="shared" si="1"/>
        <v>10254</v>
      </c>
      <c r="O37" s="8">
        <f t="shared" si="1"/>
        <v>1237</v>
      </c>
      <c r="P37" s="8">
        <f t="shared" si="1"/>
        <v>2938</v>
      </c>
      <c r="Q37" s="8">
        <f t="shared" si="1"/>
        <v>352</v>
      </c>
      <c r="R37" s="8">
        <f t="shared" si="1"/>
        <v>4861</v>
      </c>
      <c r="S37" s="8">
        <f t="shared" si="1"/>
        <v>14</v>
      </c>
      <c r="T37" s="8">
        <f t="shared" si="1"/>
        <v>49883</v>
      </c>
    </row>
    <row r="38" spans="2:20">
      <c r="C38" s="7"/>
      <c r="D38" s="7"/>
    </row>
    <row r="39" spans="2:20">
      <c r="B39" t="s">
        <v>66</v>
      </c>
      <c r="C39" s="7">
        <f>C23</f>
        <v>18396</v>
      </c>
      <c r="D39" s="7">
        <f t="shared" ref="D39:T39" si="2">D23</f>
        <v>2723</v>
      </c>
      <c r="E39" s="7">
        <f t="shared" si="2"/>
        <v>2516</v>
      </c>
      <c r="F39" s="7">
        <f t="shared" si="2"/>
        <v>1751</v>
      </c>
      <c r="G39" s="7">
        <f t="shared" si="2"/>
        <v>4631</v>
      </c>
      <c r="H39" s="7">
        <f t="shared" si="2"/>
        <v>1439</v>
      </c>
      <c r="I39" s="7">
        <f t="shared" si="2"/>
        <v>4666</v>
      </c>
      <c r="J39" s="7">
        <f t="shared" si="2"/>
        <v>6081</v>
      </c>
      <c r="K39" s="7">
        <f t="shared" si="2"/>
        <v>13492</v>
      </c>
      <c r="L39" s="7">
        <f t="shared" si="2"/>
        <v>3205</v>
      </c>
      <c r="M39" s="7">
        <f t="shared" si="2"/>
        <v>6935</v>
      </c>
      <c r="N39" s="7">
        <f t="shared" si="2"/>
        <v>7841</v>
      </c>
      <c r="O39" s="7">
        <f t="shared" si="2"/>
        <v>2957</v>
      </c>
      <c r="P39" s="7">
        <f t="shared" si="2"/>
        <v>157</v>
      </c>
      <c r="Q39" s="7">
        <f t="shared" si="2"/>
        <v>745</v>
      </c>
      <c r="R39" s="7">
        <f t="shared" si="2"/>
        <v>8232</v>
      </c>
      <c r="S39" s="7">
        <f t="shared" si="2"/>
        <v>7290</v>
      </c>
      <c r="T39" s="7">
        <f t="shared" si="2"/>
        <v>93050</v>
      </c>
    </row>
    <row r="40" spans="2:20">
      <c r="B40" t="s">
        <v>67</v>
      </c>
      <c r="C40" s="7">
        <f>C29</f>
        <v>1066</v>
      </c>
      <c r="D40" s="7">
        <f t="shared" ref="D40:T40" si="3">D29</f>
        <v>281</v>
      </c>
      <c r="E40" s="7">
        <f t="shared" si="3"/>
        <v>294</v>
      </c>
      <c r="F40" s="7">
        <f t="shared" si="3"/>
        <v>243</v>
      </c>
      <c r="G40" s="7">
        <f t="shared" si="3"/>
        <v>411</v>
      </c>
      <c r="H40" s="7">
        <f t="shared" si="3"/>
        <v>89</v>
      </c>
      <c r="I40" s="7">
        <f t="shared" si="3"/>
        <v>340</v>
      </c>
      <c r="J40" s="7">
        <f t="shared" si="3"/>
        <v>441</v>
      </c>
      <c r="K40" s="7">
        <f t="shared" si="3"/>
        <v>958</v>
      </c>
      <c r="L40" s="7">
        <f t="shared" si="3"/>
        <v>247</v>
      </c>
      <c r="M40" s="7">
        <f t="shared" si="3"/>
        <v>541</v>
      </c>
      <c r="N40" s="7">
        <f t="shared" si="3"/>
        <v>374</v>
      </c>
      <c r="O40" s="7">
        <f t="shared" si="3"/>
        <v>157</v>
      </c>
      <c r="P40" s="7">
        <f t="shared" si="3"/>
        <v>24</v>
      </c>
      <c r="Q40" s="7">
        <f t="shared" si="3"/>
        <v>45</v>
      </c>
      <c r="R40" s="7">
        <f t="shared" si="3"/>
        <v>446</v>
      </c>
      <c r="S40" s="7">
        <f t="shared" si="3"/>
        <v>74</v>
      </c>
      <c r="T40" s="7">
        <f t="shared" si="3"/>
        <v>6031</v>
      </c>
    </row>
    <row r="41" spans="2:20">
      <c r="B41" s="1" t="s">
        <v>68</v>
      </c>
      <c r="C41" s="8">
        <f>C39+C40</f>
        <v>19462</v>
      </c>
      <c r="D41" s="8">
        <f t="shared" ref="D41:T41" si="4">D39+D40</f>
        <v>3004</v>
      </c>
      <c r="E41" s="8">
        <f t="shared" si="4"/>
        <v>2810</v>
      </c>
      <c r="F41" s="8">
        <f t="shared" si="4"/>
        <v>1994</v>
      </c>
      <c r="G41" s="8">
        <f t="shared" si="4"/>
        <v>5042</v>
      </c>
      <c r="H41" s="8">
        <f t="shared" si="4"/>
        <v>1528</v>
      </c>
      <c r="I41" s="8">
        <f t="shared" si="4"/>
        <v>5006</v>
      </c>
      <c r="J41" s="8">
        <f t="shared" si="4"/>
        <v>6522</v>
      </c>
      <c r="K41" s="8">
        <f t="shared" si="4"/>
        <v>14450</v>
      </c>
      <c r="L41" s="8">
        <f t="shared" si="4"/>
        <v>3452</v>
      </c>
      <c r="M41" s="8">
        <f t="shared" si="4"/>
        <v>7476</v>
      </c>
      <c r="N41" s="8">
        <f t="shared" si="4"/>
        <v>8215</v>
      </c>
      <c r="O41" s="8">
        <f t="shared" si="4"/>
        <v>3114</v>
      </c>
      <c r="P41" s="8">
        <f t="shared" si="4"/>
        <v>181</v>
      </c>
      <c r="Q41" s="8">
        <f t="shared" si="4"/>
        <v>790</v>
      </c>
      <c r="R41" s="8">
        <f t="shared" si="4"/>
        <v>8678</v>
      </c>
      <c r="S41" s="8">
        <f t="shared" si="4"/>
        <v>7364</v>
      </c>
      <c r="T41" s="8">
        <f t="shared" si="4"/>
        <v>99081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3283</v>
      </c>
      <c r="D43" s="8">
        <f t="shared" ref="D43:T43" si="5">D5-D41-D37</f>
        <v>582</v>
      </c>
      <c r="E43" s="8">
        <f t="shared" si="5"/>
        <v>467</v>
      </c>
      <c r="F43" s="8">
        <f t="shared" si="5"/>
        <v>339</v>
      </c>
      <c r="G43" s="8">
        <f t="shared" si="5"/>
        <v>602</v>
      </c>
      <c r="H43" s="8">
        <f t="shared" si="5"/>
        <v>270</v>
      </c>
      <c r="I43" s="8">
        <f t="shared" si="5"/>
        <v>599</v>
      </c>
      <c r="J43" s="8">
        <f t="shared" si="5"/>
        <v>940</v>
      </c>
      <c r="K43" s="8">
        <f t="shared" si="5"/>
        <v>3551</v>
      </c>
      <c r="L43" s="8">
        <f t="shared" si="5"/>
        <v>579</v>
      </c>
      <c r="M43" s="8">
        <f t="shared" si="5"/>
        <v>1087</v>
      </c>
      <c r="N43" s="8">
        <f t="shared" si="5"/>
        <v>1767</v>
      </c>
      <c r="O43" s="8">
        <f t="shared" si="5"/>
        <v>493</v>
      </c>
      <c r="P43" s="8">
        <f t="shared" si="5"/>
        <v>304</v>
      </c>
      <c r="Q43" s="8">
        <f t="shared" si="5"/>
        <v>119</v>
      </c>
      <c r="R43" s="8">
        <f t="shared" si="5"/>
        <v>1780</v>
      </c>
      <c r="S43" s="8">
        <f t="shared" si="5"/>
        <v>841</v>
      </c>
      <c r="T43" s="8">
        <f t="shared" si="5"/>
        <v>17603</v>
      </c>
    </row>
    <row r="44" spans="2:20">
      <c r="B44" s="1" t="s">
        <v>69</v>
      </c>
      <c r="C44" s="8">
        <f>C37+C41+C43</f>
        <v>29057</v>
      </c>
      <c r="D44" s="8">
        <f t="shared" ref="D44:T44" si="6">D37+D41+D43</f>
        <v>5212</v>
      </c>
      <c r="E44" s="8">
        <f t="shared" si="6"/>
        <v>4401</v>
      </c>
      <c r="F44" s="8">
        <f t="shared" si="6"/>
        <v>3542</v>
      </c>
      <c r="G44" s="8">
        <f t="shared" si="6"/>
        <v>7716</v>
      </c>
      <c r="H44" s="8">
        <f t="shared" si="6"/>
        <v>2499</v>
      </c>
      <c r="I44" s="8">
        <f t="shared" si="6"/>
        <v>7346</v>
      </c>
      <c r="J44" s="8">
        <f t="shared" si="6"/>
        <v>9778</v>
      </c>
      <c r="K44" s="8">
        <f t="shared" si="6"/>
        <v>28145</v>
      </c>
      <c r="L44" s="8">
        <f t="shared" si="6"/>
        <v>4737</v>
      </c>
      <c r="M44" s="8">
        <f t="shared" si="6"/>
        <v>10839</v>
      </c>
      <c r="N44" s="8">
        <f t="shared" si="6"/>
        <v>20236</v>
      </c>
      <c r="O44" s="8">
        <f t="shared" si="6"/>
        <v>4844</v>
      </c>
      <c r="P44" s="8">
        <f t="shared" si="6"/>
        <v>3423</v>
      </c>
      <c r="Q44" s="8">
        <f t="shared" si="6"/>
        <v>1261</v>
      </c>
      <c r="R44" s="8">
        <f t="shared" si="6"/>
        <v>15319</v>
      </c>
      <c r="S44" s="8">
        <f t="shared" si="6"/>
        <v>8219</v>
      </c>
      <c r="T44" s="8">
        <f t="shared" si="6"/>
        <v>166567</v>
      </c>
    </row>
    <row r="45" spans="2:20">
      <c r="B45" s="1"/>
      <c r="C45" s="8"/>
      <c r="D45" s="8"/>
    </row>
    <row r="46" spans="2:20">
      <c r="B46" s="1" t="s">
        <v>92</v>
      </c>
      <c r="C46" s="7">
        <v>146315</v>
      </c>
      <c r="D46" s="7">
        <v>34138</v>
      </c>
      <c r="E46" s="7">
        <v>22724</v>
      </c>
      <c r="F46" s="7">
        <v>26153</v>
      </c>
      <c r="G46" s="7">
        <v>40695</v>
      </c>
      <c r="H46" s="7">
        <v>12810</v>
      </c>
      <c r="I46" s="7">
        <v>39211</v>
      </c>
      <c r="J46" s="7">
        <v>55458</v>
      </c>
      <c r="K46" s="7">
        <v>202028</v>
      </c>
      <c r="L46" s="7">
        <v>17778</v>
      </c>
      <c r="M46" s="7">
        <v>56739</v>
      </c>
      <c r="N46" s="7">
        <v>199531</v>
      </c>
      <c r="O46" s="7">
        <v>27797</v>
      </c>
      <c r="P46" s="7">
        <v>18205</v>
      </c>
      <c r="Q46" s="7">
        <v>7950</v>
      </c>
      <c r="R46" s="7">
        <v>102781</v>
      </c>
      <c r="S46" s="7">
        <v>64935</v>
      </c>
      <c r="T46" s="7">
        <v>1079034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31486</v>
      </c>
      <c r="D50">
        <v>5778</v>
      </c>
      <c r="E50">
        <v>4753</v>
      </c>
      <c r="F50">
        <v>4440</v>
      </c>
      <c r="G50">
        <v>8232</v>
      </c>
      <c r="H50">
        <v>2944</v>
      </c>
      <c r="I50">
        <v>9077</v>
      </c>
      <c r="J50">
        <v>10696</v>
      </c>
      <c r="K50">
        <v>33206</v>
      </c>
      <c r="L50">
        <v>5057</v>
      </c>
      <c r="M50">
        <v>11424</v>
      </c>
      <c r="N50">
        <v>21192</v>
      </c>
      <c r="O50">
        <v>5539</v>
      </c>
      <c r="P50">
        <v>4017</v>
      </c>
      <c r="Q50">
        <v>1338</v>
      </c>
      <c r="R50">
        <v>18300</v>
      </c>
      <c r="S50">
        <v>10761</v>
      </c>
      <c r="T50">
        <v>188233</v>
      </c>
    </row>
    <row r="51" spans="2:20">
      <c r="B51" t="s">
        <v>71</v>
      </c>
      <c r="C51">
        <v>25316</v>
      </c>
      <c r="D51">
        <v>4670</v>
      </c>
      <c r="E51">
        <v>3611</v>
      </c>
      <c r="F51">
        <v>3580</v>
      </c>
      <c r="G51">
        <v>7062</v>
      </c>
      <c r="H51">
        <v>2279</v>
      </c>
      <c r="I51">
        <v>7444</v>
      </c>
      <c r="J51">
        <v>8151</v>
      </c>
      <c r="K51">
        <v>27669</v>
      </c>
      <c r="L51">
        <v>4079</v>
      </c>
      <c r="M51">
        <v>9049</v>
      </c>
      <c r="N51">
        <v>19049</v>
      </c>
      <c r="O51">
        <v>4679</v>
      </c>
      <c r="P51">
        <v>3361</v>
      </c>
      <c r="Q51">
        <v>1100</v>
      </c>
      <c r="R51">
        <v>15453</v>
      </c>
      <c r="S51">
        <v>9151</v>
      </c>
      <c r="T51">
        <v>155696</v>
      </c>
    </row>
    <row r="52" spans="2:20">
      <c r="B52" t="s">
        <v>25</v>
      </c>
      <c r="C52">
        <v>13619</v>
      </c>
      <c r="D52">
        <v>2477</v>
      </c>
      <c r="E52">
        <v>1952</v>
      </c>
      <c r="F52">
        <v>1660</v>
      </c>
      <c r="G52">
        <v>3456</v>
      </c>
      <c r="H52">
        <v>1070</v>
      </c>
      <c r="I52">
        <v>3988</v>
      </c>
      <c r="J52">
        <v>4491</v>
      </c>
      <c r="K52">
        <v>11741</v>
      </c>
      <c r="L52">
        <v>2211</v>
      </c>
      <c r="M52">
        <v>4750</v>
      </c>
      <c r="N52">
        <v>9038</v>
      </c>
      <c r="O52">
        <v>2613</v>
      </c>
      <c r="P52">
        <v>1333</v>
      </c>
      <c r="Q52">
        <v>558</v>
      </c>
      <c r="R52">
        <v>7054</v>
      </c>
      <c r="S52">
        <v>4462</v>
      </c>
      <c r="T52">
        <v>76473</v>
      </c>
    </row>
    <row r="53" spans="2:20">
      <c r="B53" t="s">
        <v>26</v>
      </c>
      <c r="C53">
        <v>4557</v>
      </c>
      <c r="D53">
        <v>1043</v>
      </c>
      <c r="E53">
        <v>729</v>
      </c>
      <c r="F53">
        <v>773</v>
      </c>
      <c r="G53">
        <v>1253</v>
      </c>
      <c r="H53">
        <v>583</v>
      </c>
      <c r="I53">
        <v>1186</v>
      </c>
      <c r="J53">
        <v>1573</v>
      </c>
      <c r="K53">
        <v>5420</v>
      </c>
      <c r="L53">
        <v>773</v>
      </c>
      <c r="M53">
        <v>1718</v>
      </c>
      <c r="N53">
        <v>3718</v>
      </c>
      <c r="O53">
        <v>805</v>
      </c>
      <c r="P53">
        <v>477</v>
      </c>
      <c r="Q53">
        <v>237</v>
      </c>
      <c r="R53">
        <v>3217</v>
      </c>
      <c r="S53">
        <v>1751</v>
      </c>
      <c r="T53">
        <v>29813</v>
      </c>
    </row>
    <row r="54" spans="2:20">
      <c r="B54" t="s">
        <v>44</v>
      </c>
      <c r="C54">
        <v>61</v>
      </c>
      <c r="D54">
        <v>6</v>
      </c>
      <c r="E54">
        <v>4</v>
      </c>
      <c r="F54">
        <v>6</v>
      </c>
      <c r="G54">
        <v>2</v>
      </c>
      <c r="H54">
        <v>1</v>
      </c>
      <c r="I54">
        <v>7</v>
      </c>
      <c r="J54">
        <v>9</v>
      </c>
      <c r="K54">
        <v>17</v>
      </c>
      <c r="L54">
        <v>6</v>
      </c>
      <c r="M54">
        <v>5</v>
      </c>
      <c r="N54">
        <v>28</v>
      </c>
      <c r="O54">
        <v>3</v>
      </c>
      <c r="P54">
        <v>0</v>
      </c>
      <c r="Q54">
        <v>3</v>
      </c>
      <c r="R54">
        <v>14</v>
      </c>
      <c r="S54">
        <v>6</v>
      </c>
      <c r="T54">
        <v>178</v>
      </c>
    </row>
    <row r="55" spans="2:20">
      <c r="B55" t="s">
        <v>72</v>
      </c>
      <c r="C55">
        <v>166</v>
      </c>
      <c r="D55">
        <v>12</v>
      </c>
      <c r="E55">
        <v>10</v>
      </c>
      <c r="F55">
        <v>27</v>
      </c>
      <c r="G55">
        <v>39</v>
      </c>
      <c r="H55">
        <v>14</v>
      </c>
      <c r="I55">
        <v>95</v>
      </c>
      <c r="J55">
        <v>15</v>
      </c>
      <c r="K55">
        <v>617</v>
      </c>
      <c r="L55">
        <v>35</v>
      </c>
      <c r="M55">
        <v>20</v>
      </c>
      <c r="N55">
        <v>969</v>
      </c>
      <c r="O55">
        <v>9</v>
      </c>
      <c r="P55">
        <v>33</v>
      </c>
      <c r="Q55">
        <v>8</v>
      </c>
      <c r="R55">
        <v>28</v>
      </c>
      <c r="S55">
        <v>118</v>
      </c>
      <c r="T55">
        <v>2215</v>
      </c>
    </row>
    <row r="56" spans="2:20">
      <c r="B56" t="s">
        <v>45</v>
      </c>
      <c r="C56">
        <v>323</v>
      </c>
      <c r="D56">
        <v>59</v>
      </c>
      <c r="E56">
        <v>68</v>
      </c>
      <c r="F56">
        <v>14</v>
      </c>
      <c r="G56">
        <v>67</v>
      </c>
      <c r="H56">
        <v>20</v>
      </c>
      <c r="I56">
        <v>78</v>
      </c>
      <c r="J56">
        <v>119</v>
      </c>
      <c r="K56">
        <v>286</v>
      </c>
      <c r="L56">
        <v>86</v>
      </c>
      <c r="M56">
        <v>130</v>
      </c>
      <c r="N56">
        <v>381</v>
      </c>
      <c r="O56">
        <v>50</v>
      </c>
      <c r="P56">
        <v>48</v>
      </c>
      <c r="Q56">
        <v>11</v>
      </c>
      <c r="R56">
        <v>137</v>
      </c>
      <c r="S56">
        <v>278</v>
      </c>
      <c r="T56">
        <v>2155</v>
      </c>
    </row>
    <row r="57" spans="2:20">
      <c r="B57" t="s">
        <v>73</v>
      </c>
      <c r="C57">
        <v>352</v>
      </c>
      <c r="D57">
        <v>56</v>
      </c>
      <c r="E57">
        <v>29</v>
      </c>
      <c r="F57">
        <v>102</v>
      </c>
      <c r="G57">
        <v>64</v>
      </c>
      <c r="H57">
        <v>16</v>
      </c>
      <c r="I57">
        <v>96</v>
      </c>
      <c r="J57">
        <v>80</v>
      </c>
      <c r="K57">
        <v>819</v>
      </c>
      <c r="L57">
        <v>29</v>
      </c>
      <c r="M57">
        <v>126</v>
      </c>
      <c r="N57">
        <v>350</v>
      </c>
      <c r="O57">
        <v>49</v>
      </c>
      <c r="P57">
        <v>33</v>
      </c>
      <c r="Q57">
        <v>10</v>
      </c>
      <c r="R57">
        <v>568</v>
      </c>
      <c r="S57">
        <v>46</v>
      </c>
      <c r="T57">
        <v>2825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1</v>
      </c>
      <c r="H59">
        <v>0</v>
      </c>
      <c r="I59">
        <v>2</v>
      </c>
      <c r="J59">
        <v>1</v>
      </c>
      <c r="K59">
        <v>1</v>
      </c>
      <c r="L59">
        <v>0</v>
      </c>
      <c r="M59">
        <v>0</v>
      </c>
      <c r="N59">
        <v>2</v>
      </c>
      <c r="O59">
        <v>0</v>
      </c>
      <c r="P59">
        <v>0</v>
      </c>
      <c r="Q59">
        <v>0</v>
      </c>
      <c r="R59">
        <v>0</v>
      </c>
      <c r="S59">
        <v>0</v>
      </c>
      <c r="T59">
        <v>8</v>
      </c>
    </row>
    <row r="60" spans="2:20">
      <c r="B60" t="s">
        <v>75</v>
      </c>
      <c r="C60">
        <v>886</v>
      </c>
      <c r="D60">
        <v>121</v>
      </c>
      <c r="E60">
        <v>105</v>
      </c>
      <c r="F60">
        <v>39</v>
      </c>
      <c r="G60">
        <v>167</v>
      </c>
      <c r="H60">
        <v>96</v>
      </c>
      <c r="I60">
        <v>292</v>
      </c>
      <c r="J60">
        <v>139</v>
      </c>
      <c r="K60">
        <v>846</v>
      </c>
      <c r="L60">
        <v>59</v>
      </c>
      <c r="M60">
        <v>300</v>
      </c>
      <c r="N60">
        <v>245</v>
      </c>
      <c r="O60">
        <v>127</v>
      </c>
      <c r="P60">
        <v>183</v>
      </c>
      <c r="Q60">
        <v>32</v>
      </c>
      <c r="R60">
        <v>210</v>
      </c>
      <c r="S60">
        <v>134</v>
      </c>
      <c r="T60">
        <v>3981</v>
      </c>
    </row>
    <row r="61" spans="2:20">
      <c r="B61" t="s">
        <v>76</v>
      </c>
      <c r="C61">
        <v>4320</v>
      </c>
      <c r="D61">
        <v>729</v>
      </c>
      <c r="E61">
        <v>579</v>
      </c>
      <c r="F61">
        <v>463</v>
      </c>
      <c r="G61">
        <v>1041</v>
      </c>
      <c r="H61">
        <v>388</v>
      </c>
      <c r="I61">
        <v>1185</v>
      </c>
      <c r="J61">
        <v>1480</v>
      </c>
      <c r="K61">
        <v>6173</v>
      </c>
      <c r="L61">
        <v>564</v>
      </c>
      <c r="M61">
        <v>1671</v>
      </c>
      <c r="N61">
        <v>3463</v>
      </c>
      <c r="O61">
        <v>848</v>
      </c>
      <c r="P61">
        <v>461</v>
      </c>
      <c r="Q61">
        <v>181</v>
      </c>
      <c r="R61">
        <v>3586</v>
      </c>
      <c r="S61">
        <v>1571</v>
      </c>
      <c r="T61">
        <v>28703</v>
      </c>
    </row>
    <row r="62" spans="2:20">
      <c r="B62" t="s">
        <v>77</v>
      </c>
      <c r="C62">
        <v>13</v>
      </c>
      <c r="D62">
        <v>3</v>
      </c>
      <c r="E62">
        <v>2</v>
      </c>
      <c r="F62">
        <v>2</v>
      </c>
      <c r="G62">
        <v>2</v>
      </c>
      <c r="H62">
        <v>0</v>
      </c>
      <c r="I62">
        <v>3</v>
      </c>
      <c r="J62">
        <v>6</v>
      </c>
      <c r="K62">
        <v>23</v>
      </c>
      <c r="L62">
        <v>1</v>
      </c>
      <c r="M62">
        <v>7</v>
      </c>
      <c r="N62">
        <v>9</v>
      </c>
      <c r="O62">
        <v>2</v>
      </c>
      <c r="P62">
        <v>2</v>
      </c>
      <c r="Q62">
        <v>1</v>
      </c>
      <c r="R62">
        <v>4</v>
      </c>
      <c r="S62">
        <v>11</v>
      </c>
      <c r="T62">
        <v>91</v>
      </c>
    </row>
    <row r="63" spans="2:20">
      <c r="B63" t="s">
        <v>54</v>
      </c>
      <c r="C63">
        <v>674</v>
      </c>
      <c r="D63">
        <v>109</v>
      </c>
      <c r="E63">
        <v>73</v>
      </c>
      <c r="F63">
        <v>405</v>
      </c>
      <c r="G63">
        <v>895</v>
      </c>
      <c r="H63">
        <v>50</v>
      </c>
      <c r="I63">
        <v>350</v>
      </c>
      <c r="J63">
        <v>137</v>
      </c>
      <c r="K63">
        <v>1130</v>
      </c>
      <c r="L63">
        <v>235</v>
      </c>
      <c r="M63">
        <v>190</v>
      </c>
      <c r="N63">
        <v>639</v>
      </c>
      <c r="O63">
        <v>104</v>
      </c>
      <c r="P63">
        <v>716</v>
      </c>
      <c r="Q63">
        <v>23</v>
      </c>
      <c r="R63">
        <v>325</v>
      </c>
      <c r="S63">
        <v>460</v>
      </c>
      <c r="T63">
        <v>6508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3</v>
      </c>
      <c r="H64">
        <v>0</v>
      </c>
      <c r="I64">
        <v>0</v>
      </c>
      <c r="J64">
        <v>0</v>
      </c>
      <c r="K64">
        <v>0</v>
      </c>
      <c r="L64">
        <v>0</v>
      </c>
      <c r="M64">
        <v>5</v>
      </c>
      <c r="N64">
        <v>24</v>
      </c>
      <c r="O64">
        <v>0</v>
      </c>
      <c r="P64">
        <v>22</v>
      </c>
      <c r="Q64">
        <v>2</v>
      </c>
      <c r="R64">
        <v>10</v>
      </c>
      <c r="S64">
        <v>31</v>
      </c>
      <c r="T64">
        <v>102</v>
      </c>
    </row>
    <row r="65" spans="2:20">
      <c r="B65" t="s">
        <v>57</v>
      </c>
      <c r="C65">
        <v>344</v>
      </c>
      <c r="D65">
        <v>54</v>
      </c>
      <c r="E65">
        <v>56</v>
      </c>
      <c r="F65">
        <v>89</v>
      </c>
      <c r="G65">
        <v>72</v>
      </c>
      <c r="H65">
        <v>41</v>
      </c>
      <c r="I65">
        <v>162</v>
      </c>
      <c r="J65">
        <v>101</v>
      </c>
      <c r="K65">
        <v>596</v>
      </c>
      <c r="L65">
        <v>79</v>
      </c>
      <c r="M65">
        <v>127</v>
      </c>
      <c r="N65">
        <v>183</v>
      </c>
      <c r="O65">
        <v>69</v>
      </c>
      <c r="P65">
        <v>53</v>
      </c>
      <c r="Q65">
        <v>34</v>
      </c>
      <c r="R65">
        <v>300</v>
      </c>
      <c r="S65">
        <v>283</v>
      </c>
      <c r="T65">
        <v>2643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6170</v>
      </c>
      <c r="D68">
        <v>1108</v>
      </c>
      <c r="E68">
        <v>1142</v>
      </c>
      <c r="F68">
        <v>860</v>
      </c>
      <c r="G68">
        <v>1170</v>
      </c>
      <c r="H68">
        <v>665</v>
      </c>
      <c r="I68">
        <v>1633</v>
      </c>
      <c r="J68">
        <v>2545</v>
      </c>
      <c r="K68">
        <v>5537</v>
      </c>
      <c r="L68">
        <v>978</v>
      </c>
      <c r="M68">
        <v>2375</v>
      </c>
      <c r="N68">
        <v>2143</v>
      </c>
      <c r="O68">
        <v>860</v>
      </c>
      <c r="P68">
        <v>656</v>
      </c>
      <c r="Q68">
        <v>238</v>
      </c>
      <c r="R68">
        <v>2847</v>
      </c>
      <c r="S68">
        <v>1610</v>
      </c>
      <c r="T68">
        <v>32537</v>
      </c>
    </row>
    <row r="69" spans="2:20">
      <c r="B69" t="s">
        <v>81</v>
      </c>
      <c r="C69">
        <v>4085</v>
      </c>
      <c r="D69">
        <v>554</v>
      </c>
      <c r="E69">
        <v>723</v>
      </c>
      <c r="F69">
        <v>434</v>
      </c>
      <c r="G69">
        <v>708</v>
      </c>
      <c r="H69">
        <v>497</v>
      </c>
      <c r="I69">
        <v>1042</v>
      </c>
      <c r="J69">
        <v>1373</v>
      </c>
      <c r="K69">
        <v>3988</v>
      </c>
      <c r="L69">
        <v>689</v>
      </c>
      <c r="M69">
        <v>1506</v>
      </c>
      <c r="N69">
        <v>1725</v>
      </c>
      <c r="O69">
        <v>595</v>
      </c>
      <c r="P69">
        <v>376</v>
      </c>
      <c r="Q69">
        <v>139</v>
      </c>
      <c r="R69">
        <v>2104</v>
      </c>
      <c r="S69">
        <v>961</v>
      </c>
      <c r="T69">
        <v>21499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5</v>
      </c>
      <c r="D71">
        <v>22</v>
      </c>
      <c r="E71">
        <v>35</v>
      </c>
      <c r="F71">
        <v>35</v>
      </c>
      <c r="G71">
        <v>36</v>
      </c>
      <c r="H71">
        <v>1</v>
      </c>
      <c r="I71">
        <v>1</v>
      </c>
      <c r="J71">
        <v>0</v>
      </c>
      <c r="K71">
        <v>71</v>
      </c>
      <c r="L71">
        <v>3</v>
      </c>
      <c r="M71">
        <v>7</v>
      </c>
      <c r="N71">
        <v>75</v>
      </c>
      <c r="O71">
        <v>38</v>
      </c>
      <c r="P71">
        <v>-25</v>
      </c>
      <c r="Q71">
        <v>0</v>
      </c>
      <c r="R71">
        <v>35</v>
      </c>
      <c r="S71">
        <v>44</v>
      </c>
      <c r="T71">
        <v>383</v>
      </c>
    </row>
    <row r="72" spans="2:20">
      <c r="B72" t="s">
        <v>60</v>
      </c>
      <c r="C72">
        <v>755</v>
      </c>
      <c r="D72">
        <v>287</v>
      </c>
      <c r="E72">
        <v>108</v>
      </c>
      <c r="F72">
        <v>258</v>
      </c>
      <c r="G72">
        <v>278</v>
      </c>
      <c r="H72">
        <v>53</v>
      </c>
      <c r="I72">
        <v>224</v>
      </c>
      <c r="J72">
        <v>514</v>
      </c>
      <c r="K72">
        <v>457</v>
      </c>
      <c r="L72">
        <v>106</v>
      </c>
      <c r="M72">
        <v>326</v>
      </c>
      <c r="N72">
        <v>66</v>
      </c>
      <c r="O72">
        <v>117</v>
      </c>
      <c r="P72">
        <v>116</v>
      </c>
      <c r="Q72">
        <v>37</v>
      </c>
      <c r="R72">
        <v>214</v>
      </c>
      <c r="S72">
        <v>205</v>
      </c>
      <c r="T72">
        <v>4121</v>
      </c>
    </row>
    <row r="73" spans="2:20">
      <c r="B73" t="s">
        <v>61</v>
      </c>
      <c r="C73">
        <v>1216</v>
      </c>
      <c r="D73">
        <v>238</v>
      </c>
      <c r="E73">
        <v>257</v>
      </c>
      <c r="F73">
        <v>121</v>
      </c>
      <c r="G73">
        <v>147</v>
      </c>
      <c r="H73">
        <v>110</v>
      </c>
      <c r="I73">
        <v>361</v>
      </c>
      <c r="J73">
        <v>648</v>
      </c>
      <c r="K73">
        <v>949</v>
      </c>
      <c r="L73">
        <v>168</v>
      </c>
      <c r="M73">
        <v>523</v>
      </c>
      <c r="N73">
        <v>268</v>
      </c>
      <c r="O73">
        <v>106</v>
      </c>
      <c r="P73">
        <v>186</v>
      </c>
      <c r="Q73">
        <v>61</v>
      </c>
      <c r="R73">
        <v>485</v>
      </c>
      <c r="S73">
        <v>310</v>
      </c>
      <c r="T73">
        <v>6154</v>
      </c>
    </row>
    <row r="74" spans="2:20">
      <c r="B74" t="s">
        <v>62</v>
      </c>
      <c r="C74">
        <v>109</v>
      </c>
      <c r="D74">
        <v>7</v>
      </c>
      <c r="E74">
        <v>19</v>
      </c>
      <c r="F74">
        <v>12</v>
      </c>
      <c r="G74">
        <v>1</v>
      </c>
      <c r="H74">
        <v>4</v>
      </c>
      <c r="I74">
        <v>5</v>
      </c>
      <c r="J74">
        <v>10</v>
      </c>
      <c r="K74">
        <v>72</v>
      </c>
      <c r="L74">
        <v>12</v>
      </c>
      <c r="M74">
        <v>13</v>
      </c>
      <c r="N74">
        <v>9</v>
      </c>
      <c r="O74">
        <v>4</v>
      </c>
      <c r="P74">
        <v>3</v>
      </c>
      <c r="Q74">
        <v>1</v>
      </c>
      <c r="R74">
        <v>9</v>
      </c>
      <c r="S74">
        <v>90</v>
      </c>
      <c r="T74">
        <v>380</v>
      </c>
    </row>
    <row r="75" spans="2:20">
      <c r="B75" t="s">
        <v>84</v>
      </c>
      <c r="C75">
        <v>1560</v>
      </c>
      <c r="D75">
        <v>46</v>
      </c>
      <c r="E75">
        <v>310</v>
      </c>
      <c r="F75">
        <v>-372</v>
      </c>
      <c r="G75">
        <v>55</v>
      </c>
      <c r="H75">
        <v>71</v>
      </c>
      <c r="I75">
        <v>-686</v>
      </c>
      <c r="J75">
        <v>829</v>
      </c>
      <c r="K75">
        <v>-1667</v>
      </c>
      <c r="L75">
        <v>152</v>
      </c>
      <c r="M75">
        <v>778</v>
      </c>
      <c r="N75">
        <v>303</v>
      </c>
      <c r="O75">
        <v>-158</v>
      </c>
      <c r="P75">
        <v>11</v>
      </c>
      <c r="Q75">
        <v>95</v>
      </c>
      <c r="R75">
        <v>-786</v>
      </c>
      <c r="S75">
        <v>-1086</v>
      </c>
      <c r="T75">
        <v>-545</v>
      </c>
    </row>
    <row r="76" spans="2:20">
      <c r="B76" t="s">
        <v>85</v>
      </c>
      <c r="C76">
        <v>-2429</v>
      </c>
      <c r="D76">
        <v>-566</v>
      </c>
      <c r="E76">
        <v>-352</v>
      </c>
      <c r="F76">
        <v>-898</v>
      </c>
      <c r="G76">
        <v>-516</v>
      </c>
      <c r="H76">
        <v>-445</v>
      </c>
      <c r="I76">
        <v>-1731</v>
      </c>
      <c r="J76">
        <v>-918</v>
      </c>
      <c r="K76">
        <v>-5061</v>
      </c>
      <c r="L76">
        <v>-320</v>
      </c>
      <c r="M76">
        <v>-585</v>
      </c>
      <c r="N76">
        <v>-956</v>
      </c>
      <c r="O76">
        <v>-695</v>
      </c>
      <c r="P76">
        <v>-594</v>
      </c>
      <c r="Q76">
        <v>-77</v>
      </c>
      <c r="R76">
        <v>-2981</v>
      </c>
      <c r="S76">
        <v>-2542</v>
      </c>
      <c r="T76">
        <v>-21666</v>
      </c>
    </row>
    <row r="77" spans="2:20">
      <c r="B77" t="s">
        <v>86</v>
      </c>
      <c r="C77">
        <v>-2077</v>
      </c>
      <c r="D77">
        <v>-510</v>
      </c>
      <c r="E77">
        <v>-323</v>
      </c>
      <c r="F77">
        <v>-796</v>
      </c>
      <c r="G77">
        <v>-452</v>
      </c>
      <c r="H77">
        <v>-429</v>
      </c>
      <c r="I77">
        <v>-1635</v>
      </c>
      <c r="J77">
        <v>-838</v>
      </c>
      <c r="K77">
        <v>-4242</v>
      </c>
      <c r="L77">
        <v>-291</v>
      </c>
      <c r="M77">
        <v>-459</v>
      </c>
      <c r="N77">
        <v>-606</v>
      </c>
      <c r="O77">
        <v>-646</v>
      </c>
      <c r="P77">
        <v>-561</v>
      </c>
      <c r="Q77">
        <v>-67</v>
      </c>
      <c r="R77">
        <v>-2413</v>
      </c>
      <c r="S77">
        <v>-2496</v>
      </c>
      <c r="T77">
        <v>-18841</v>
      </c>
    </row>
    <row r="79" spans="2:20">
      <c r="B79" t="s">
        <v>95</v>
      </c>
    </row>
    <row r="80" spans="2:20">
      <c r="B80" t="s">
        <v>87</v>
      </c>
      <c r="C80" s="7">
        <f>C63+C72</f>
        <v>1429</v>
      </c>
      <c r="D80" s="7">
        <f t="shared" ref="D80:T80" si="7">D63+D72</f>
        <v>396</v>
      </c>
      <c r="E80" s="7">
        <f t="shared" si="7"/>
        <v>181</v>
      </c>
      <c r="F80" s="7">
        <f t="shared" si="7"/>
        <v>663</v>
      </c>
      <c r="G80" s="7">
        <f t="shared" si="7"/>
        <v>1173</v>
      </c>
      <c r="H80" s="7">
        <f t="shared" si="7"/>
        <v>103</v>
      </c>
      <c r="I80" s="7">
        <f t="shared" si="7"/>
        <v>574</v>
      </c>
      <c r="J80" s="7">
        <f t="shared" si="7"/>
        <v>651</v>
      </c>
      <c r="K80" s="7">
        <f t="shared" si="7"/>
        <v>1587</v>
      </c>
      <c r="L80" s="7">
        <f t="shared" si="7"/>
        <v>341</v>
      </c>
      <c r="M80" s="7">
        <f t="shared" si="7"/>
        <v>516</v>
      </c>
      <c r="N80" s="7">
        <f t="shared" si="7"/>
        <v>705</v>
      </c>
      <c r="O80" s="7">
        <f t="shared" si="7"/>
        <v>221</v>
      </c>
      <c r="P80" s="7">
        <f t="shared" si="7"/>
        <v>832</v>
      </c>
      <c r="Q80" s="7">
        <f t="shared" si="7"/>
        <v>60</v>
      </c>
      <c r="R80" s="7">
        <f t="shared" si="7"/>
        <v>539</v>
      </c>
      <c r="S80" s="7">
        <f t="shared" si="7"/>
        <v>665</v>
      </c>
      <c r="T80" s="7">
        <f t="shared" si="7"/>
        <v>10629</v>
      </c>
    </row>
    <row r="81" spans="2:21">
      <c r="B81" t="s">
        <v>88</v>
      </c>
      <c r="C81" s="7">
        <f>C68-C72</f>
        <v>5415</v>
      </c>
      <c r="D81" s="7">
        <f t="shared" ref="D81:T81" si="8">D68-D72</f>
        <v>821</v>
      </c>
      <c r="E81" s="7">
        <f t="shared" si="8"/>
        <v>1034</v>
      </c>
      <c r="F81" s="7">
        <f t="shared" si="8"/>
        <v>602</v>
      </c>
      <c r="G81" s="7">
        <f t="shared" si="8"/>
        <v>892</v>
      </c>
      <c r="H81" s="7">
        <f t="shared" si="8"/>
        <v>612</v>
      </c>
      <c r="I81" s="7">
        <f t="shared" si="8"/>
        <v>1409</v>
      </c>
      <c r="J81" s="7">
        <f t="shared" si="8"/>
        <v>2031</v>
      </c>
      <c r="K81" s="7">
        <f t="shared" si="8"/>
        <v>5080</v>
      </c>
      <c r="L81" s="7">
        <f t="shared" si="8"/>
        <v>872</v>
      </c>
      <c r="M81" s="7">
        <f t="shared" si="8"/>
        <v>2049</v>
      </c>
      <c r="N81" s="7">
        <f t="shared" si="8"/>
        <v>2077</v>
      </c>
      <c r="O81" s="7">
        <f t="shared" si="8"/>
        <v>743</v>
      </c>
      <c r="P81" s="7">
        <f t="shared" si="8"/>
        <v>540</v>
      </c>
      <c r="Q81" s="7">
        <f t="shared" si="8"/>
        <v>201</v>
      </c>
      <c r="R81" s="7">
        <f t="shared" si="8"/>
        <v>2633</v>
      </c>
      <c r="S81" s="7">
        <f t="shared" si="8"/>
        <v>1405</v>
      </c>
      <c r="T81" s="7">
        <f t="shared" si="8"/>
        <v>28416</v>
      </c>
    </row>
    <row r="82" spans="2:21">
      <c r="B82" t="s">
        <v>25</v>
      </c>
      <c r="C82" s="7">
        <f>C52</f>
        <v>13619</v>
      </c>
      <c r="D82" s="7">
        <f t="shared" ref="D82:T83" si="9">D52</f>
        <v>2477</v>
      </c>
      <c r="E82" s="7">
        <f t="shared" si="9"/>
        <v>1952</v>
      </c>
      <c r="F82" s="7">
        <f t="shared" si="9"/>
        <v>1660</v>
      </c>
      <c r="G82" s="7">
        <f t="shared" si="9"/>
        <v>3456</v>
      </c>
      <c r="H82" s="7">
        <f t="shared" si="9"/>
        <v>1070</v>
      </c>
      <c r="I82" s="7">
        <f t="shared" si="9"/>
        <v>3988</v>
      </c>
      <c r="J82" s="7">
        <f t="shared" si="9"/>
        <v>4491</v>
      </c>
      <c r="K82" s="7">
        <f t="shared" si="9"/>
        <v>11741</v>
      </c>
      <c r="L82" s="7">
        <f t="shared" si="9"/>
        <v>2211</v>
      </c>
      <c r="M82" s="7">
        <f t="shared" si="9"/>
        <v>4750</v>
      </c>
      <c r="N82" s="7">
        <f t="shared" si="9"/>
        <v>9038</v>
      </c>
      <c r="O82" s="7">
        <f t="shared" si="9"/>
        <v>2613</v>
      </c>
      <c r="P82" s="7">
        <f t="shared" si="9"/>
        <v>1333</v>
      </c>
      <c r="Q82" s="7">
        <f t="shared" si="9"/>
        <v>558</v>
      </c>
      <c r="R82" s="7">
        <f t="shared" si="9"/>
        <v>7054</v>
      </c>
      <c r="S82" s="7">
        <f t="shared" si="9"/>
        <v>4462</v>
      </c>
      <c r="T82" s="7">
        <f t="shared" si="9"/>
        <v>76473</v>
      </c>
    </row>
    <row r="83" spans="2:21">
      <c r="B83" t="s">
        <v>26</v>
      </c>
      <c r="C83" s="7">
        <f>C53</f>
        <v>4557</v>
      </c>
      <c r="D83" s="7">
        <f t="shared" si="9"/>
        <v>1043</v>
      </c>
      <c r="E83" s="7">
        <f t="shared" si="9"/>
        <v>729</v>
      </c>
      <c r="F83" s="7">
        <f t="shared" si="9"/>
        <v>773</v>
      </c>
      <c r="G83" s="7">
        <f t="shared" si="9"/>
        <v>1253</v>
      </c>
      <c r="H83" s="7">
        <f t="shared" si="9"/>
        <v>583</v>
      </c>
      <c r="I83" s="7">
        <f t="shared" si="9"/>
        <v>1186</v>
      </c>
      <c r="J83" s="7">
        <f t="shared" si="9"/>
        <v>1573</v>
      </c>
      <c r="K83" s="7">
        <f t="shared" si="9"/>
        <v>5420</v>
      </c>
      <c r="L83" s="7">
        <f t="shared" si="9"/>
        <v>773</v>
      </c>
      <c r="M83" s="7">
        <f t="shared" si="9"/>
        <v>1718</v>
      </c>
      <c r="N83" s="7">
        <f t="shared" si="9"/>
        <v>3718</v>
      </c>
      <c r="O83" s="7">
        <f t="shared" si="9"/>
        <v>805</v>
      </c>
      <c r="P83" s="7">
        <f t="shared" si="9"/>
        <v>477</v>
      </c>
      <c r="Q83" s="7">
        <f t="shared" si="9"/>
        <v>237</v>
      </c>
      <c r="R83" s="7">
        <f t="shared" si="9"/>
        <v>3217</v>
      </c>
      <c r="S83" s="7">
        <f t="shared" si="9"/>
        <v>1751</v>
      </c>
      <c r="T83" s="7">
        <f t="shared" si="9"/>
        <v>29813</v>
      </c>
    </row>
    <row r="84" spans="2:21">
      <c r="B84" t="s">
        <v>22</v>
      </c>
      <c r="C84" s="7">
        <f>C57</f>
        <v>352</v>
      </c>
      <c r="D84" s="7">
        <f t="shared" ref="D84:T84" si="10">D57</f>
        <v>56</v>
      </c>
      <c r="E84" s="7">
        <f t="shared" si="10"/>
        <v>29</v>
      </c>
      <c r="F84" s="7">
        <f t="shared" si="10"/>
        <v>102</v>
      </c>
      <c r="G84" s="7">
        <f t="shared" si="10"/>
        <v>64</v>
      </c>
      <c r="H84" s="7">
        <f t="shared" si="10"/>
        <v>16</v>
      </c>
      <c r="I84" s="7">
        <f t="shared" si="10"/>
        <v>96</v>
      </c>
      <c r="J84" s="7">
        <f t="shared" si="10"/>
        <v>80</v>
      </c>
      <c r="K84" s="7">
        <f t="shared" si="10"/>
        <v>819</v>
      </c>
      <c r="L84" s="7">
        <f t="shared" si="10"/>
        <v>29</v>
      </c>
      <c r="M84" s="7">
        <f t="shared" si="10"/>
        <v>126</v>
      </c>
      <c r="N84" s="7">
        <f t="shared" si="10"/>
        <v>350</v>
      </c>
      <c r="O84" s="7">
        <f t="shared" si="10"/>
        <v>49</v>
      </c>
      <c r="P84" s="7">
        <f t="shared" si="10"/>
        <v>33</v>
      </c>
      <c r="Q84" s="7">
        <f t="shared" si="10"/>
        <v>10</v>
      </c>
      <c r="R84" s="7">
        <f t="shared" si="10"/>
        <v>568</v>
      </c>
      <c r="S84" s="7">
        <f t="shared" si="10"/>
        <v>46</v>
      </c>
      <c r="T84" s="7">
        <f t="shared" si="10"/>
        <v>2825</v>
      </c>
    </row>
    <row r="85" spans="2:21">
      <c r="B85" t="s">
        <v>75</v>
      </c>
      <c r="C85" s="7">
        <f>C60</f>
        <v>886</v>
      </c>
      <c r="D85" s="7">
        <f t="shared" ref="D85:T86" si="11">D60</f>
        <v>121</v>
      </c>
      <c r="E85" s="7">
        <f t="shared" si="11"/>
        <v>105</v>
      </c>
      <c r="F85" s="7">
        <f t="shared" si="11"/>
        <v>39</v>
      </c>
      <c r="G85" s="7">
        <f t="shared" si="11"/>
        <v>167</v>
      </c>
      <c r="H85" s="7">
        <f t="shared" si="11"/>
        <v>96</v>
      </c>
      <c r="I85" s="7">
        <f t="shared" si="11"/>
        <v>292</v>
      </c>
      <c r="J85" s="7">
        <f t="shared" si="11"/>
        <v>139</v>
      </c>
      <c r="K85" s="7">
        <f t="shared" si="11"/>
        <v>846</v>
      </c>
      <c r="L85" s="7">
        <f t="shared" si="11"/>
        <v>59</v>
      </c>
      <c r="M85" s="7">
        <f t="shared" si="11"/>
        <v>300</v>
      </c>
      <c r="N85" s="7">
        <f t="shared" si="11"/>
        <v>245</v>
      </c>
      <c r="O85" s="7">
        <f t="shared" si="11"/>
        <v>127</v>
      </c>
      <c r="P85" s="7">
        <f t="shared" si="11"/>
        <v>183</v>
      </c>
      <c r="Q85" s="7">
        <f t="shared" si="11"/>
        <v>32</v>
      </c>
      <c r="R85" s="7">
        <f t="shared" si="11"/>
        <v>210</v>
      </c>
      <c r="S85" s="7">
        <f t="shared" si="11"/>
        <v>134</v>
      </c>
      <c r="T85" s="7">
        <f t="shared" si="11"/>
        <v>3981</v>
      </c>
    </row>
    <row r="86" spans="2:21">
      <c r="B86" t="s">
        <v>76</v>
      </c>
      <c r="C86" s="7">
        <f>C61</f>
        <v>4320</v>
      </c>
      <c r="D86" s="7">
        <f t="shared" si="11"/>
        <v>729</v>
      </c>
      <c r="E86" s="7">
        <f t="shared" si="11"/>
        <v>579</v>
      </c>
      <c r="F86" s="7">
        <f t="shared" si="11"/>
        <v>463</v>
      </c>
      <c r="G86" s="7">
        <f t="shared" si="11"/>
        <v>1041</v>
      </c>
      <c r="H86" s="7">
        <f t="shared" si="11"/>
        <v>388</v>
      </c>
      <c r="I86" s="7">
        <f t="shared" si="11"/>
        <v>1185</v>
      </c>
      <c r="J86" s="7">
        <f t="shared" si="11"/>
        <v>1480</v>
      </c>
      <c r="K86" s="7">
        <f t="shared" si="11"/>
        <v>6173</v>
      </c>
      <c r="L86" s="7">
        <f t="shared" si="11"/>
        <v>564</v>
      </c>
      <c r="M86" s="7">
        <f t="shared" si="11"/>
        <v>1671</v>
      </c>
      <c r="N86" s="7">
        <f t="shared" si="11"/>
        <v>3463</v>
      </c>
      <c r="O86" s="7">
        <f t="shared" si="11"/>
        <v>848</v>
      </c>
      <c r="P86" s="7">
        <f t="shared" si="11"/>
        <v>461</v>
      </c>
      <c r="Q86" s="7">
        <f t="shared" si="11"/>
        <v>181</v>
      </c>
      <c r="R86" s="7">
        <f t="shared" si="11"/>
        <v>3586</v>
      </c>
      <c r="S86" s="7">
        <f t="shared" si="11"/>
        <v>1571</v>
      </c>
      <c r="T86" s="7">
        <f t="shared" si="11"/>
        <v>28703</v>
      </c>
    </row>
    <row r="87" spans="2:21">
      <c r="B87" t="s">
        <v>23</v>
      </c>
      <c r="C87" s="7">
        <f>C88-SUM(C80:C86)</f>
        <v>908</v>
      </c>
      <c r="D87" s="7">
        <f t="shared" ref="D87:T87" si="12">D88-SUM(D80:D86)</f>
        <v>135</v>
      </c>
      <c r="E87" s="7">
        <f t="shared" si="12"/>
        <v>144</v>
      </c>
      <c r="F87" s="7">
        <f t="shared" si="12"/>
        <v>138</v>
      </c>
      <c r="G87" s="7">
        <f t="shared" si="12"/>
        <v>186</v>
      </c>
      <c r="H87" s="7">
        <f t="shared" si="12"/>
        <v>76</v>
      </c>
      <c r="I87" s="7">
        <f t="shared" si="12"/>
        <v>347</v>
      </c>
      <c r="J87" s="7">
        <f t="shared" si="12"/>
        <v>251</v>
      </c>
      <c r="K87" s="7">
        <f t="shared" si="12"/>
        <v>1540</v>
      </c>
      <c r="L87" s="7">
        <f t="shared" si="12"/>
        <v>208</v>
      </c>
      <c r="M87" s="7">
        <f t="shared" si="12"/>
        <v>294</v>
      </c>
      <c r="N87" s="7">
        <f t="shared" si="12"/>
        <v>1596</v>
      </c>
      <c r="O87" s="7">
        <f t="shared" si="12"/>
        <v>133</v>
      </c>
      <c r="P87" s="7">
        <f t="shared" si="12"/>
        <v>158</v>
      </c>
      <c r="Q87" s="7">
        <f t="shared" si="12"/>
        <v>59</v>
      </c>
      <c r="R87" s="7">
        <f t="shared" si="12"/>
        <v>493</v>
      </c>
      <c r="S87" s="7">
        <f t="shared" si="12"/>
        <v>727</v>
      </c>
      <c r="T87" s="7">
        <f t="shared" si="12"/>
        <v>7393</v>
      </c>
    </row>
    <row r="88" spans="2:21">
      <c r="B88" t="s">
        <v>89</v>
      </c>
      <c r="C88" s="7">
        <f>C50</f>
        <v>31486</v>
      </c>
      <c r="D88" s="7">
        <f t="shared" ref="D88:T88" si="13">D50</f>
        <v>5778</v>
      </c>
      <c r="E88" s="7">
        <f t="shared" si="13"/>
        <v>4753</v>
      </c>
      <c r="F88" s="7">
        <f t="shared" si="13"/>
        <v>4440</v>
      </c>
      <c r="G88" s="7">
        <f t="shared" si="13"/>
        <v>8232</v>
      </c>
      <c r="H88" s="7">
        <f t="shared" si="13"/>
        <v>2944</v>
      </c>
      <c r="I88" s="7">
        <f t="shared" si="13"/>
        <v>9077</v>
      </c>
      <c r="J88" s="7">
        <f t="shared" si="13"/>
        <v>10696</v>
      </c>
      <c r="K88" s="7">
        <f t="shared" si="13"/>
        <v>33206</v>
      </c>
      <c r="L88" s="7">
        <f t="shared" si="13"/>
        <v>5057</v>
      </c>
      <c r="M88" s="7">
        <f t="shared" si="13"/>
        <v>11424</v>
      </c>
      <c r="N88" s="7">
        <f t="shared" si="13"/>
        <v>21192</v>
      </c>
      <c r="O88" s="7">
        <f t="shared" si="13"/>
        <v>5539</v>
      </c>
      <c r="P88" s="7">
        <f t="shared" si="13"/>
        <v>4017</v>
      </c>
      <c r="Q88" s="7">
        <f t="shared" si="13"/>
        <v>1338</v>
      </c>
      <c r="R88" s="7">
        <f t="shared" si="13"/>
        <v>18300</v>
      </c>
      <c r="S88" s="7">
        <f t="shared" si="13"/>
        <v>10761</v>
      </c>
      <c r="T88" s="7">
        <f t="shared" si="13"/>
        <v>188233</v>
      </c>
    </row>
    <row r="89" spans="2:21">
      <c r="B89" s="14" t="s">
        <v>152</v>
      </c>
      <c r="C89" s="7">
        <f>C82+C83+C86</f>
        <v>22496</v>
      </c>
      <c r="D89" s="7">
        <f t="shared" ref="D89:T89" si="14">D82+D83+D86</f>
        <v>4249</v>
      </c>
      <c r="E89" s="7">
        <f t="shared" si="14"/>
        <v>3260</v>
      </c>
      <c r="F89" s="7">
        <f t="shared" si="14"/>
        <v>2896</v>
      </c>
      <c r="G89" s="7">
        <f t="shared" si="14"/>
        <v>5750</v>
      </c>
      <c r="H89" s="7">
        <f t="shared" si="14"/>
        <v>2041</v>
      </c>
      <c r="I89" s="7">
        <f t="shared" si="14"/>
        <v>6359</v>
      </c>
      <c r="J89" s="7">
        <f t="shared" si="14"/>
        <v>7544</v>
      </c>
      <c r="K89" s="7">
        <f t="shared" si="14"/>
        <v>23334</v>
      </c>
      <c r="L89" s="7">
        <f t="shared" si="14"/>
        <v>3548</v>
      </c>
      <c r="M89" s="7">
        <f t="shared" si="14"/>
        <v>8139</v>
      </c>
      <c r="N89" s="7">
        <f t="shared" si="14"/>
        <v>16219</v>
      </c>
      <c r="O89" s="7">
        <f t="shared" si="14"/>
        <v>4266</v>
      </c>
      <c r="P89" s="7">
        <f t="shared" si="14"/>
        <v>2271</v>
      </c>
      <c r="Q89" s="7">
        <f t="shared" si="14"/>
        <v>976</v>
      </c>
      <c r="R89" s="7">
        <f t="shared" si="14"/>
        <v>13857</v>
      </c>
      <c r="S89" s="7">
        <f t="shared" si="14"/>
        <v>7784</v>
      </c>
      <c r="T89" s="7">
        <f t="shared" si="14"/>
        <v>134989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27628</v>
      </c>
      <c r="D92" s="7">
        <f t="shared" ref="D92:T92" si="15">D93+D94+D95</f>
        <v>4816</v>
      </c>
      <c r="E92" s="7">
        <f t="shared" si="15"/>
        <v>4220</v>
      </c>
      <c r="F92" s="7">
        <f t="shared" si="15"/>
        <v>2879</v>
      </c>
      <c r="G92" s="7">
        <f t="shared" si="15"/>
        <v>6543</v>
      </c>
      <c r="H92" s="7">
        <f t="shared" si="15"/>
        <v>2396</v>
      </c>
      <c r="I92" s="7">
        <f t="shared" si="15"/>
        <v>6772</v>
      </c>
      <c r="J92" s="7">
        <f t="shared" si="15"/>
        <v>9127</v>
      </c>
      <c r="K92" s="7">
        <f t="shared" si="15"/>
        <v>26558</v>
      </c>
      <c r="L92" s="7">
        <f t="shared" si="15"/>
        <v>4396</v>
      </c>
      <c r="M92" s="7">
        <f t="shared" si="15"/>
        <v>10323</v>
      </c>
      <c r="N92" s="7">
        <f t="shared" si="15"/>
        <v>19531</v>
      </c>
      <c r="O92" s="7">
        <f t="shared" si="15"/>
        <v>4623</v>
      </c>
      <c r="P92" s="7">
        <f t="shared" si="15"/>
        <v>2591</v>
      </c>
      <c r="Q92" s="7">
        <f t="shared" si="15"/>
        <v>1201</v>
      </c>
      <c r="R92" s="7">
        <f t="shared" si="15"/>
        <v>14780</v>
      </c>
      <c r="S92" s="7">
        <f t="shared" si="15"/>
        <v>7554</v>
      </c>
      <c r="T92" s="7">
        <f t="shared" si="15"/>
        <v>155938</v>
      </c>
      <c r="U92" s="7"/>
    </row>
    <row r="93" spans="2:21">
      <c r="B93" s="3" t="s">
        <v>96</v>
      </c>
      <c r="C93" s="7">
        <f>C37</f>
        <v>6312</v>
      </c>
      <c r="D93" s="7">
        <f t="shared" ref="D93:T93" si="16">D37</f>
        <v>1626</v>
      </c>
      <c r="E93" s="7">
        <f t="shared" si="16"/>
        <v>1124</v>
      </c>
      <c r="F93" s="7">
        <f t="shared" si="16"/>
        <v>1209</v>
      </c>
      <c r="G93" s="7">
        <f t="shared" si="16"/>
        <v>2072</v>
      </c>
      <c r="H93" s="7">
        <f t="shared" si="16"/>
        <v>701</v>
      </c>
      <c r="I93" s="7">
        <f t="shared" si="16"/>
        <v>1741</v>
      </c>
      <c r="J93" s="7">
        <f t="shared" si="16"/>
        <v>2316</v>
      </c>
      <c r="K93" s="7">
        <f t="shared" si="16"/>
        <v>10144</v>
      </c>
      <c r="L93" s="7">
        <f t="shared" si="16"/>
        <v>706</v>
      </c>
      <c r="M93" s="7">
        <f t="shared" si="16"/>
        <v>2276</v>
      </c>
      <c r="N93" s="7">
        <f t="shared" si="16"/>
        <v>10254</v>
      </c>
      <c r="O93" s="7">
        <f t="shared" si="16"/>
        <v>1237</v>
      </c>
      <c r="P93" s="7">
        <f t="shared" si="16"/>
        <v>2938</v>
      </c>
      <c r="Q93" s="7">
        <f t="shared" si="16"/>
        <v>352</v>
      </c>
      <c r="R93" s="7">
        <f t="shared" si="16"/>
        <v>4861</v>
      </c>
      <c r="S93" s="7">
        <f t="shared" si="16"/>
        <v>14</v>
      </c>
      <c r="T93" s="7">
        <f t="shared" si="16"/>
        <v>49883</v>
      </c>
      <c r="U93" s="7"/>
    </row>
    <row r="94" spans="2:21">
      <c r="B94" s="3" t="s">
        <v>93</v>
      </c>
      <c r="C94" s="7">
        <f>C41-C80</f>
        <v>18033</v>
      </c>
      <c r="D94" s="7">
        <f t="shared" ref="D94:T94" si="17">D41-D80</f>
        <v>2608</v>
      </c>
      <c r="E94" s="7">
        <f t="shared" si="17"/>
        <v>2629</v>
      </c>
      <c r="F94" s="7">
        <f t="shared" si="17"/>
        <v>1331</v>
      </c>
      <c r="G94" s="7">
        <f t="shared" si="17"/>
        <v>3869</v>
      </c>
      <c r="H94" s="7">
        <f t="shared" si="17"/>
        <v>1425</v>
      </c>
      <c r="I94" s="7">
        <f t="shared" si="17"/>
        <v>4432</v>
      </c>
      <c r="J94" s="7">
        <f t="shared" si="17"/>
        <v>5871</v>
      </c>
      <c r="K94" s="7">
        <f t="shared" si="17"/>
        <v>12863</v>
      </c>
      <c r="L94" s="7">
        <f t="shared" si="17"/>
        <v>3111</v>
      </c>
      <c r="M94" s="7">
        <f t="shared" si="17"/>
        <v>6960</v>
      </c>
      <c r="N94" s="7">
        <f t="shared" si="17"/>
        <v>7510</v>
      </c>
      <c r="O94" s="7">
        <f t="shared" si="17"/>
        <v>2893</v>
      </c>
      <c r="P94" s="7">
        <f t="shared" si="17"/>
        <v>-651</v>
      </c>
      <c r="Q94" s="7">
        <f t="shared" si="17"/>
        <v>730</v>
      </c>
      <c r="R94" s="7">
        <f t="shared" si="17"/>
        <v>8139</v>
      </c>
      <c r="S94" s="7">
        <f t="shared" si="17"/>
        <v>6699</v>
      </c>
      <c r="T94" s="7">
        <f t="shared" si="17"/>
        <v>88452</v>
      </c>
      <c r="U94" s="7"/>
    </row>
    <row r="95" spans="2:21">
      <c r="B95" s="3" t="s">
        <v>19</v>
      </c>
      <c r="C95" s="7">
        <f>C43</f>
        <v>3283</v>
      </c>
      <c r="D95" s="7">
        <f t="shared" ref="D95:T95" si="18">D43</f>
        <v>582</v>
      </c>
      <c r="E95" s="7">
        <f t="shared" si="18"/>
        <v>467</v>
      </c>
      <c r="F95" s="7">
        <f t="shared" si="18"/>
        <v>339</v>
      </c>
      <c r="G95" s="7">
        <f t="shared" si="18"/>
        <v>602</v>
      </c>
      <c r="H95" s="7">
        <f t="shared" si="18"/>
        <v>270</v>
      </c>
      <c r="I95" s="7">
        <f t="shared" si="18"/>
        <v>599</v>
      </c>
      <c r="J95" s="7">
        <f t="shared" si="18"/>
        <v>940</v>
      </c>
      <c r="K95" s="7">
        <f t="shared" si="18"/>
        <v>3551</v>
      </c>
      <c r="L95" s="7">
        <f t="shared" si="18"/>
        <v>579</v>
      </c>
      <c r="M95" s="7">
        <f t="shared" si="18"/>
        <v>1087</v>
      </c>
      <c r="N95" s="7">
        <f t="shared" si="18"/>
        <v>1767</v>
      </c>
      <c r="O95" s="7">
        <f t="shared" si="18"/>
        <v>493</v>
      </c>
      <c r="P95" s="7">
        <f t="shared" si="18"/>
        <v>304</v>
      </c>
      <c r="Q95" s="7">
        <f t="shared" si="18"/>
        <v>119</v>
      </c>
      <c r="R95" s="7">
        <f t="shared" si="18"/>
        <v>1780</v>
      </c>
      <c r="S95" s="7">
        <f t="shared" si="18"/>
        <v>841</v>
      </c>
      <c r="T95" s="7">
        <f t="shared" si="18"/>
        <v>17603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30057</v>
      </c>
      <c r="D98" s="7">
        <f t="shared" ref="D98:S98" si="19">SUM(D99:D101)</f>
        <v>5382</v>
      </c>
      <c r="E98" s="7">
        <f t="shared" si="19"/>
        <v>4572</v>
      </c>
      <c r="F98" s="7">
        <f t="shared" si="19"/>
        <v>3777</v>
      </c>
      <c r="G98" s="7">
        <f t="shared" si="19"/>
        <v>7059</v>
      </c>
      <c r="H98" s="7">
        <f t="shared" si="19"/>
        <v>2841</v>
      </c>
      <c r="I98" s="7">
        <f t="shared" si="19"/>
        <v>8503</v>
      </c>
      <c r="J98" s="7">
        <f t="shared" si="19"/>
        <v>10045</v>
      </c>
      <c r="K98" s="7">
        <f t="shared" si="19"/>
        <v>31619</v>
      </c>
      <c r="L98" s="7">
        <f t="shared" si="19"/>
        <v>4716</v>
      </c>
      <c r="M98" s="7">
        <f t="shared" si="19"/>
        <v>10908</v>
      </c>
      <c r="N98" s="7">
        <f t="shared" si="19"/>
        <v>20487</v>
      </c>
      <c r="O98" s="7">
        <f t="shared" si="19"/>
        <v>5318</v>
      </c>
      <c r="P98" s="7">
        <f t="shared" si="19"/>
        <v>3185</v>
      </c>
      <c r="Q98" s="7">
        <f t="shared" si="19"/>
        <v>1278</v>
      </c>
      <c r="R98" s="7">
        <f t="shared" si="19"/>
        <v>17761</v>
      </c>
      <c r="S98" s="7">
        <f t="shared" si="19"/>
        <v>10096</v>
      </c>
      <c r="T98" s="7">
        <f>SUM(T99:T101)</f>
        <v>177604</v>
      </c>
    </row>
    <row r="99" spans="2:20">
      <c r="B99" s="3" t="s">
        <v>21</v>
      </c>
      <c r="C99" s="7">
        <f>C81</f>
        <v>5415</v>
      </c>
      <c r="D99" s="7">
        <f t="shared" ref="D99:T99" si="20">D81</f>
        <v>821</v>
      </c>
      <c r="E99" s="7">
        <f t="shared" si="20"/>
        <v>1034</v>
      </c>
      <c r="F99" s="7">
        <f t="shared" si="20"/>
        <v>602</v>
      </c>
      <c r="G99" s="7">
        <f t="shared" si="20"/>
        <v>892</v>
      </c>
      <c r="H99" s="7">
        <f t="shared" si="20"/>
        <v>612</v>
      </c>
      <c r="I99" s="7">
        <f t="shared" si="20"/>
        <v>1409</v>
      </c>
      <c r="J99" s="7">
        <f t="shared" si="20"/>
        <v>2031</v>
      </c>
      <c r="K99" s="7">
        <f t="shared" si="20"/>
        <v>5080</v>
      </c>
      <c r="L99" s="7">
        <f t="shared" si="20"/>
        <v>872</v>
      </c>
      <c r="M99" s="7">
        <f t="shared" si="20"/>
        <v>2049</v>
      </c>
      <c r="N99" s="7">
        <f t="shared" si="20"/>
        <v>2077</v>
      </c>
      <c r="O99" s="7">
        <f t="shared" si="20"/>
        <v>743</v>
      </c>
      <c r="P99" s="7">
        <f t="shared" si="20"/>
        <v>540</v>
      </c>
      <c r="Q99" s="7">
        <f t="shared" si="20"/>
        <v>201</v>
      </c>
      <c r="R99" s="7">
        <f t="shared" si="20"/>
        <v>2633</v>
      </c>
      <c r="S99" s="7">
        <f t="shared" si="20"/>
        <v>1405</v>
      </c>
      <c r="T99" s="7">
        <f t="shared" si="20"/>
        <v>28416</v>
      </c>
    </row>
    <row r="100" spans="2:20">
      <c r="B100" s="3" t="s">
        <v>22</v>
      </c>
      <c r="C100" s="7">
        <f>C84</f>
        <v>352</v>
      </c>
      <c r="D100" s="7">
        <f t="shared" ref="D100:T100" si="21">D84</f>
        <v>56</v>
      </c>
      <c r="E100" s="7">
        <f t="shared" si="21"/>
        <v>29</v>
      </c>
      <c r="F100" s="7">
        <f t="shared" si="21"/>
        <v>102</v>
      </c>
      <c r="G100" s="7">
        <f t="shared" si="21"/>
        <v>64</v>
      </c>
      <c r="H100" s="7">
        <f t="shared" si="21"/>
        <v>16</v>
      </c>
      <c r="I100" s="7">
        <f t="shared" si="21"/>
        <v>96</v>
      </c>
      <c r="J100" s="7">
        <f t="shared" si="21"/>
        <v>80</v>
      </c>
      <c r="K100" s="7">
        <f t="shared" si="21"/>
        <v>819</v>
      </c>
      <c r="L100" s="7">
        <f t="shared" si="21"/>
        <v>29</v>
      </c>
      <c r="M100" s="7">
        <f t="shared" si="21"/>
        <v>126</v>
      </c>
      <c r="N100" s="7">
        <f t="shared" si="21"/>
        <v>350</v>
      </c>
      <c r="O100" s="7">
        <f t="shared" si="21"/>
        <v>49</v>
      </c>
      <c r="P100" s="7">
        <f t="shared" si="21"/>
        <v>33</v>
      </c>
      <c r="Q100" s="7">
        <f t="shared" si="21"/>
        <v>10</v>
      </c>
      <c r="R100" s="7">
        <f t="shared" si="21"/>
        <v>568</v>
      </c>
      <c r="S100" s="7">
        <f t="shared" si="21"/>
        <v>46</v>
      </c>
      <c r="T100" s="7">
        <f t="shared" si="21"/>
        <v>2825</v>
      </c>
    </row>
    <row r="101" spans="2:20">
      <c r="B101" s="3" t="s">
        <v>97</v>
      </c>
      <c r="C101" s="7">
        <f>C82+C83+C85+C86+C87</f>
        <v>24290</v>
      </c>
      <c r="D101" s="7">
        <f t="shared" ref="D101:T101" si="22">D82+D83+D85+D86+D87</f>
        <v>4505</v>
      </c>
      <c r="E101" s="7">
        <f t="shared" si="22"/>
        <v>3509</v>
      </c>
      <c r="F101" s="7">
        <f t="shared" si="22"/>
        <v>3073</v>
      </c>
      <c r="G101" s="7">
        <f t="shared" si="22"/>
        <v>6103</v>
      </c>
      <c r="H101" s="7">
        <f t="shared" si="22"/>
        <v>2213</v>
      </c>
      <c r="I101" s="7">
        <f t="shared" si="22"/>
        <v>6998</v>
      </c>
      <c r="J101" s="7">
        <f t="shared" si="22"/>
        <v>7934</v>
      </c>
      <c r="K101" s="7">
        <f t="shared" si="22"/>
        <v>25720</v>
      </c>
      <c r="L101" s="7">
        <f t="shared" si="22"/>
        <v>3815</v>
      </c>
      <c r="M101" s="7">
        <f t="shared" si="22"/>
        <v>8733</v>
      </c>
      <c r="N101" s="7">
        <f t="shared" si="22"/>
        <v>18060</v>
      </c>
      <c r="O101" s="7">
        <f t="shared" si="22"/>
        <v>4526</v>
      </c>
      <c r="P101" s="7">
        <f t="shared" si="22"/>
        <v>2612</v>
      </c>
      <c r="Q101" s="7">
        <f t="shared" si="22"/>
        <v>1067</v>
      </c>
      <c r="R101" s="7">
        <f t="shared" si="22"/>
        <v>14560</v>
      </c>
      <c r="S101" s="7">
        <f t="shared" si="22"/>
        <v>8645</v>
      </c>
      <c r="T101" s="7">
        <f t="shared" si="22"/>
        <v>146363</v>
      </c>
    </row>
    <row r="102" spans="2:20">
      <c r="B102" s="3" t="s">
        <v>24</v>
      </c>
    </row>
    <row r="103" spans="2:20">
      <c r="B103" t="s">
        <v>25</v>
      </c>
      <c r="C103" s="7">
        <f>C82</f>
        <v>13619</v>
      </c>
      <c r="D103" s="7">
        <f t="shared" ref="D103:T104" si="23">D82</f>
        <v>2477</v>
      </c>
      <c r="E103" s="7">
        <f t="shared" si="23"/>
        <v>1952</v>
      </c>
      <c r="F103" s="7">
        <f t="shared" si="23"/>
        <v>1660</v>
      </c>
      <c r="G103" s="7">
        <f t="shared" si="23"/>
        <v>3456</v>
      </c>
      <c r="H103" s="7">
        <f t="shared" si="23"/>
        <v>1070</v>
      </c>
      <c r="I103" s="7">
        <f t="shared" si="23"/>
        <v>3988</v>
      </c>
      <c r="J103" s="7">
        <f t="shared" si="23"/>
        <v>4491</v>
      </c>
      <c r="K103" s="7">
        <f t="shared" si="23"/>
        <v>11741</v>
      </c>
      <c r="L103" s="7">
        <f t="shared" si="23"/>
        <v>2211</v>
      </c>
      <c r="M103" s="7">
        <f t="shared" si="23"/>
        <v>4750</v>
      </c>
      <c r="N103" s="7">
        <f t="shared" si="23"/>
        <v>9038</v>
      </c>
      <c r="O103" s="7">
        <f t="shared" si="23"/>
        <v>2613</v>
      </c>
      <c r="P103" s="7">
        <f t="shared" si="23"/>
        <v>1333</v>
      </c>
      <c r="Q103" s="7">
        <f t="shared" si="23"/>
        <v>558</v>
      </c>
      <c r="R103" s="7">
        <f t="shared" si="23"/>
        <v>7054</v>
      </c>
      <c r="S103" s="7">
        <f t="shared" si="23"/>
        <v>4462</v>
      </c>
      <c r="T103" s="7">
        <f t="shared" si="23"/>
        <v>76473</v>
      </c>
    </row>
    <row r="104" spans="2:20">
      <c r="B104" t="s">
        <v>26</v>
      </c>
      <c r="C104" s="7">
        <f>C83</f>
        <v>4557</v>
      </c>
      <c r="D104" s="7">
        <f t="shared" si="23"/>
        <v>1043</v>
      </c>
      <c r="E104" s="7">
        <f t="shared" si="23"/>
        <v>729</v>
      </c>
      <c r="F104" s="7">
        <f t="shared" si="23"/>
        <v>773</v>
      </c>
      <c r="G104" s="7">
        <f t="shared" si="23"/>
        <v>1253</v>
      </c>
      <c r="H104" s="7">
        <f t="shared" si="23"/>
        <v>583</v>
      </c>
      <c r="I104" s="7">
        <f t="shared" si="23"/>
        <v>1186</v>
      </c>
      <c r="J104" s="7">
        <f t="shared" si="23"/>
        <v>1573</v>
      </c>
      <c r="K104" s="7">
        <f t="shared" si="23"/>
        <v>5420</v>
      </c>
      <c r="L104" s="7">
        <f t="shared" si="23"/>
        <v>773</v>
      </c>
      <c r="M104" s="7">
        <f t="shared" si="23"/>
        <v>1718</v>
      </c>
      <c r="N104" s="7">
        <f t="shared" si="23"/>
        <v>3718</v>
      </c>
      <c r="O104" s="7">
        <f t="shared" si="23"/>
        <v>805</v>
      </c>
      <c r="P104" s="7">
        <f t="shared" si="23"/>
        <v>477</v>
      </c>
      <c r="Q104" s="7">
        <f t="shared" si="23"/>
        <v>237</v>
      </c>
      <c r="R104" s="7">
        <f t="shared" si="23"/>
        <v>3217</v>
      </c>
      <c r="S104" s="7">
        <f t="shared" si="23"/>
        <v>1751</v>
      </c>
      <c r="T104" s="7">
        <f t="shared" si="23"/>
        <v>29813</v>
      </c>
    </row>
    <row r="105" spans="2:20">
      <c r="B105" s="3" t="s">
        <v>27</v>
      </c>
      <c r="C105" s="7">
        <f>C85+C86</f>
        <v>5206</v>
      </c>
      <c r="D105" s="7">
        <f t="shared" ref="D105:T105" si="24">D85+D86</f>
        <v>850</v>
      </c>
      <c r="E105" s="7">
        <f t="shared" si="24"/>
        <v>684</v>
      </c>
      <c r="F105" s="7">
        <f t="shared" si="24"/>
        <v>502</v>
      </c>
      <c r="G105" s="7">
        <f t="shared" si="24"/>
        <v>1208</v>
      </c>
      <c r="H105" s="7">
        <f t="shared" si="24"/>
        <v>484</v>
      </c>
      <c r="I105" s="7">
        <f t="shared" si="24"/>
        <v>1477</v>
      </c>
      <c r="J105" s="7">
        <f t="shared" si="24"/>
        <v>1619</v>
      </c>
      <c r="K105" s="7">
        <f t="shared" si="24"/>
        <v>7019</v>
      </c>
      <c r="L105" s="7">
        <f t="shared" si="24"/>
        <v>623</v>
      </c>
      <c r="M105" s="7">
        <f t="shared" si="24"/>
        <v>1971</v>
      </c>
      <c r="N105" s="7">
        <f t="shared" si="24"/>
        <v>3708</v>
      </c>
      <c r="O105" s="7">
        <f t="shared" si="24"/>
        <v>975</v>
      </c>
      <c r="P105" s="7">
        <f t="shared" si="24"/>
        <v>644</v>
      </c>
      <c r="Q105" s="7">
        <f t="shared" si="24"/>
        <v>213</v>
      </c>
      <c r="R105" s="7">
        <f t="shared" si="24"/>
        <v>3796</v>
      </c>
      <c r="S105" s="7">
        <f t="shared" si="24"/>
        <v>1705</v>
      </c>
      <c r="T105" s="7">
        <f t="shared" si="24"/>
        <v>32684</v>
      </c>
    </row>
    <row r="106" spans="2:20">
      <c r="B106" s="3" t="s">
        <v>23</v>
      </c>
      <c r="C106" s="7">
        <f>C101-C103-C104-C105</f>
        <v>908</v>
      </c>
      <c r="D106" s="7">
        <f t="shared" ref="D106:T106" si="25">D101-D103-D104-D105</f>
        <v>135</v>
      </c>
      <c r="E106" s="7">
        <f t="shared" si="25"/>
        <v>144</v>
      </c>
      <c r="F106" s="7">
        <f t="shared" si="25"/>
        <v>138</v>
      </c>
      <c r="G106" s="7">
        <f t="shared" si="25"/>
        <v>186</v>
      </c>
      <c r="H106" s="7">
        <f t="shared" si="25"/>
        <v>76</v>
      </c>
      <c r="I106" s="7">
        <f t="shared" si="25"/>
        <v>347</v>
      </c>
      <c r="J106" s="7">
        <f t="shared" si="25"/>
        <v>251</v>
      </c>
      <c r="K106" s="7">
        <f t="shared" si="25"/>
        <v>1540</v>
      </c>
      <c r="L106" s="7">
        <f t="shared" si="25"/>
        <v>208</v>
      </c>
      <c r="M106" s="7">
        <f t="shared" si="25"/>
        <v>294</v>
      </c>
      <c r="N106" s="7">
        <f t="shared" si="25"/>
        <v>1596</v>
      </c>
      <c r="O106" s="7">
        <f t="shared" si="25"/>
        <v>133</v>
      </c>
      <c r="P106" s="7">
        <f t="shared" si="25"/>
        <v>158</v>
      </c>
      <c r="Q106" s="7">
        <f t="shared" si="25"/>
        <v>59</v>
      </c>
      <c r="R106" s="7">
        <f t="shared" si="25"/>
        <v>493</v>
      </c>
      <c r="S106" s="7">
        <f t="shared" si="25"/>
        <v>727</v>
      </c>
      <c r="T106" s="7">
        <f t="shared" si="25"/>
        <v>7393</v>
      </c>
    </row>
    <row r="107" spans="2:20">
      <c r="B107" s="4"/>
    </row>
    <row r="108" spans="2:20">
      <c r="B108" s="2" t="s">
        <v>28</v>
      </c>
      <c r="C108" s="7">
        <f>C92-C98</f>
        <v>-2429</v>
      </c>
      <c r="D108" s="7">
        <f t="shared" ref="D108:T108" si="26">D92-D98</f>
        <v>-566</v>
      </c>
      <c r="E108" s="7">
        <f t="shared" si="26"/>
        <v>-352</v>
      </c>
      <c r="F108" s="7">
        <f t="shared" si="26"/>
        <v>-898</v>
      </c>
      <c r="G108" s="7">
        <f t="shared" si="26"/>
        <v>-516</v>
      </c>
      <c r="H108" s="7">
        <f t="shared" si="26"/>
        <v>-445</v>
      </c>
      <c r="I108" s="7">
        <f t="shared" si="26"/>
        <v>-1731</v>
      </c>
      <c r="J108" s="7">
        <f t="shared" si="26"/>
        <v>-918</v>
      </c>
      <c r="K108" s="7">
        <f t="shared" si="26"/>
        <v>-5061</v>
      </c>
      <c r="L108" s="7">
        <f t="shared" si="26"/>
        <v>-320</v>
      </c>
      <c r="M108" s="7">
        <f t="shared" si="26"/>
        <v>-585</v>
      </c>
      <c r="N108" s="7">
        <f t="shared" si="26"/>
        <v>-956</v>
      </c>
      <c r="O108" s="7">
        <f t="shared" si="26"/>
        <v>-695</v>
      </c>
      <c r="P108" s="7">
        <f t="shared" si="26"/>
        <v>-594</v>
      </c>
      <c r="Q108" s="7">
        <f t="shared" si="26"/>
        <v>-77</v>
      </c>
      <c r="R108" s="7">
        <f t="shared" si="26"/>
        <v>-2981</v>
      </c>
      <c r="S108" s="7">
        <f t="shared" si="26"/>
        <v>-2542</v>
      </c>
      <c r="T108" s="7">
        <f t="shared" si="26"/>
        <v>-21666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146315</v>
      </c>
      <c r="D112" s="7">
        <f t="shared" ref="D112:T112" si="28">D46</f>
        <v>34138</v>
      </c>
      <c r="E112" s="7">
        <f t="shared" si="28"/>
        <v>22724</v>
      </c>
      <c r="F112" s="7">
        <f t="shared" si="28"/>
        <v>26153</v>
      </c>
      <c r="G112" s="7">
        <f t="shared" si="28"/>
        <v>40695</v>
      </c>
      <c r="H112" s="7">
        <f t="shared" si="28"/>
        <v>12810</v>
      </c>
      <c r="I112" s="7">
        <f t="shared" si="28"/>
        <v>39211</v>
      </c>
      <c r="J112" s="7">
        <f t="shared" si="28"/>
        <v>55458</v>
      </c>
      <c r="K112" s="7">
        <f t="shared" si="28"/>
        <v>202028</v>
      </c>
      <c r="L112" s="7">
        <f t="shared" si="28"/>
        <v>17778</v>
      </c>
      <c r="M112" s="7">
        <f t="shared" si="28"/>
        <v>56739</v>
      </c>
      <c r="N112" s="7">
        <f t="shared" si="28"/>
        <v>199531</v>
      </c>
      <c r="O112" s="7">
        <f t="shared" si="28"/>
        <v>27797</v>
      </c>
      <c r="P112" s="7">
        <f t="shared" si="28"/>
        <v>18205</v>
      </c>
      <c r="Q112" s="7">
        <f t="shared" si="28"/>
        <v>7950</v>
      </c>
      <c r="R112" s="7">
        <f t="shared" si="28"/>
        <v>102781</v>
      </c>
      <c r="S112" s="7">
        <f t="shared" si="28"/>
        <v>64935</v>
      </c>
      <c r="T112" s="7">
        <f t="shared" si="28"/>
        <v>1079034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INDICE</vt:lpstr>
      <vt:lpstr>recursos</vt:lpstr>
      <vt:lpstr>empleos</vt:lpstr>
      <vt:lpstr>otras variables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2017-04-22T22:29:43Z</dcterms:created>
  <dcterms:modified xsi:type="dcterms:W3CDTF">2019-04-24T15:31:54Z</dcterms:modified>
</cp:coreProperties>
</file>