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rnul\Documents\BBVA\Macro\Situación México\2024\3. Octubre\"/>
    </mc:Choice>
  </mc:AlternateContent>
  <xr:revisionPtr revIDLastSave="0" documentId="13_ncr:1_{DAD8197A-CD9D-437D-A2FF-57A5F929CF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ap 41" sheetId="14" r:id="rId1"/>
    <sheet name="Diap 45" sheetId="1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15" l="1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S22" i="15" l="1"/>
</calcChain>
</file>

<file path=xl/sharedStrings.xml><?xml version="1.0" encoding="utf-8"?>
<sst xmlns="http://schemas.openxmlformats.org/spreadsheetml/2006/main" count="55" uniqueCount="48">
  <si>
    <r>
      <t xml:space="preserve"> </t>
    </r>
    <r>
      <rPr>
        <b/>
        <sz val="10"/>
        <rFont val="Arial"/>
        <family val="2"/>
      </rPr>
      <t xml:space="preserve"> </t>
    </r>
    <r>
      <rPr>
        <b/>
        <sz val="15"/>
        <rFont val="Arial"/>
        <family val="2"/>
      </rPr>
      <t>- Saldo Histórico de los Requerimientos Financieros del Sector Público (2000-2017) Saldo multianual, Diciembre (2007-2016), Millones de pesos_x000D_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Consulta Actual: 28/7/2017 </t>
    </r>
  </si>
  <si>
    <t xml:space="preserve"> Concepto </t>
  </si>
  <si>
    <t xml:space="preserve"> Millones de pesos </t>
  </si>
  <si>
    <t xml:space="preserve"> 2007 </t>
  </si>
  <si>
    <t xml:space="preserve"> 2008 </t>
  </si>
  <si>
    <t xml:space="preserve"> 2009 </t>
  </si>
  <si>
    <t xml:space="preserve"> 2010 </t>
  </si>
  <si>
    <t xml:space="preserve"> 2011 </t>
  </si>
  <si>
    <t xml:space="preserve"> 2012 </t>
  </si>
  <si>
    <t xml:space="preserve"> 2013 </t>
  </si>
  <si>
    <t xml:space="preserve"> 2014 </t>
  </si>
  <si>
    <t xml:space="preserve"> 2015 </t>
  </si>
  <si>
    <t xml:space="preserve"> 2016 </t>
  </si>
  <si>
    <t>Saldo histórico de los RFSP</t>
  </si>
  <si>
    <t>Interno</t>
  </si>
  <si>
    <t>Presupuestario</t>
  </si>
  <si>
    <t>Gobierno Federal</t>
  </si>
  <si>
    <t>Organismos y Empresas Públicas</t>
  </si>
  <si>
    <t>No Presupuestario</t>
  </si>
  <si>
    <t>Banca de Desarrollo y Fondos y Fideicomisos</t>
  </si>
  <si>
    <t>FARAC</t>
  </si>
  <si>
    <t>Pasivos del IPAB</t>
  </si>
  <si>
    <t>PIDIREGAS</t>
  </si>
  <si>
    <t>Programa de Apoyo a Deudores</t>
  </si>
  <si>
    <t>Externos</t>
  </si>
  <si>
    <t>Las cifras son preliminares para 2017.</t>
  </si>
  <si>
    <t>A partir del mes de abril la información del Saldo Histórico de los Requerimientos Financieros del Sector Público como porcentaje del PIB se presenta utilizando el PIB anual.</t>
  </si>
  <si>
    <t>n.s.: no significativo.</t>
  </si>
  <si>
    <t>-o-: mayor de 500 o menor de -500 por ciento.</t>
  </si>
  <si>
    <t>n.d.: no disponible</t>
  </si>
  <si>
    <t>n.a.: no aplica</t>
  </si>
  <si>
    <t>Responsable: Jesús Coy Arroyo.</t>
  </si>
  <si>
    <t>Área: Dirección General Adjunta de Deuda Pública. Unidad de Crédito Público.</t>
  </si>
  <si>
    <t>Para mayores detalles sobre la información que aparece en este cuadro estadístico, favor de contactar al teléfono (01) (55) 3688 -1730.</t>
  </si>
  <si>
    <t/>
  </si>
  <si>
    <t>Correo electrónico:</t>
  </si>
  <si>
    <t xml:space="preserve"> jesus_coy@hacienda.gob.mx </t>
  </si>
  <si>
    <t>Total income</t>
  </si>
  <si>
    <t>Oil-related income</t>
  </si>
  <si>
    <t>Non-oil related income</t>
  </si>
  <si>
    <t>Tax revenue</t>
  </si>
  <si>
    <t>Non-tax revenue</t>
  </si>
  <si>
    <t>Total spending</t>
  </si>
  <si>
    <t>Discretionary spending</t>
  </si>
  <si>
    <t>Non-discretionary spending</t>
  </si>
  <si>
    <t>Financial cost</t>
  </si>
  <si>
    <t>Revenue sharing</t>
  </si>
  <si>
    <t>Comparación con enero-agosto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</si>
</sst>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CDCDC"/>
        <bgColor indexed="64"/>
      </patternFill>
    </fill>
  </fills>
  <borders count="9">
    <border>
      <left/>
      <right/>
      <top/>
      <bottom/>
      <diagonal/>
    </border>
    <border>
      <left style="thin">
        <color rgb="FFE4E4E4"/>
      </left>
      <right style="thin">
        <color rgb="FFE4E4E4"/>
      </right>
      <top style="thin">
        <color rgb="FFE4E4E4"/>
      </top>
      <bottom style="thin">
        <color rgb="FFE4E4E4"/>
      </bottom>
      <diagonal/>
    </border>
    <border>
      <left style="thin">
        <color rgb="FFE4E4E4"/>
      </left>
      <right style="thin">
        <color rgb="FFE4E4E4"/>
      </right>
      <top style="thin">
        <color rgb="FFE4E4E4"/>
      </top>
      <bottom/>
      <diagonal/>
    </border>
    <border>
      <left style="thin">
        <color rgb="FFE4E4E4"/>
      </left>
      <right/>
      <top style="thin">
        <color rgb="FFE4E4E4"/>
      </top>
      <bottom/>
      <diagonal/>
    </border>
    <border>
      <left style="thin">
        <color rgb="FFE4E4E4"/>
      </left>
      <right/>
      <top style="thin">
        <color rgb="FFE4E4E4"/>
      </top>
      <bottom style="thin">
        <color rgb="FFE4E4E4"/>
      </bottom>
      <diagonal/>
    </border>
    <border>
      <left/>
      <right/>
      <top style="thin">
        <color rgb="FFE4E4E4"/>
      </top>
      <bottom style="thin">
        <color rgb="FFE4E4E4"/>
      </bottom>
      <diagonal/>
    </border>
    <border>
      <left/>
      <right style="thin">
        <color rgb="FFE4E4E4"/>
      </right>
      <top style="thin">
        <color rgb="FFE4E4E4"/>
      </top>
      <bottom style="thin">
        <color rgb="FFE4E4E4"/>
      </bottom>
      <diagonal/>
    </border>
    <border>
      <left style="thin">
        <color rgb="FFE4E4E4"/>
      </left>
      <right style="thin">
        <color rgb="FFE4E4E4"/>
      </right>
      <top/>
      <bottom style="thin">
        <color rgb="FFE4E4E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164" fontId="0" fillId="0" borderId="0" xfId="0" applyNumberFormat="1"/>
    <xf numFmtId="0" fontId="4" fillId="0" borderId="1" xfId="0" applyFont="1" applyBorder="1" applyAlignment="1">
      <alignment vertical="top"/>
    </xf>
    <xf numFmtId="0" fontId="4" fillId="4" borderId="3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vertical="top" indent="1"/>
    </xf>
    <xf numFmtId="165" fontId="4" fillId="5" borderId="1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left" vertical="top" indent="2"/>
    </xf>
    <xf numFmtId="165" fontId="4" fillId="3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horizontal="left" vertical="top" indent="3"/>
    </xf>
    <xf numFmtId="0" fontId="4" fillId="3" borderId="1" xfId="0" applyFont="1" applyFill="1" applyBorder="1" applyAlignment="1">
      <alignment horizontal="left" vertical="top" indent="4"/>
    </xf>
    <xf numFmtId="0" fontId="4" fillId="5" borderId="1" xfId="0" applyFont="1" applyFill="1" applyBorder="1" applyAlignment="1">
      <alignment horizontal="left" vertical="top" indent="4"/>
    </xf>
    <xf numFmtId="0" fontId="4" fillId="3" borderId="1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164" fontId="4" fillId="0" borderId="1" xfId="0" applyNumberFormat="1" applyFont="1" applyBorder="1" applyAlignment="1">
      <alignment vertical="top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top"/>
    </xf>
    <xf numFmtId="165" fontId="5" fillId="5" borderId="1" xfId="0" applyNumberFormat="1" applyFont="1" applyFill="1" applyBorder="1" applyAlignment="1">
      <alignment horizontal="right" vertical="top"/>
    </xf>
    <xf numFmtId="49" fontId="1" fillId="0" borderId="0" xfId="0" applyNumberFormat="1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6666"/>
      <color rgb="FF072146"/>
      <color rgb="FF7F7F7F"/>
      <color rgb="FFD3D3D3"/>
      <color rgb="FFC5E2FF"/>
      <color rgb="FFB9DCFF"/>
      <color rgb="FF85D1FF"/>
      <color rgb="FFC1E7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26029555058534E-2"/>
          <c:y val="6.5655554378176925E-2"/>
          <c:w val="0.98667397044494143"/>
          <c:h val="0.426515912019280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4481"/>
            </a:solidFill>
            <a:ln>
              <a:solidFill>
                <a:srgbClr val="00448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2.5861177200786182E-7"/>
                  <c:y val="-1.70463092296114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448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90886521154444"/>
                      <c:h val="9.72252068335661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15B-48EC-8811-EF5066306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448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'Diap 41'!$B$3:$B$7</c:f>
              <c:strCache>
                <c:ptCount val="5"/>
                <c:pt idx="0">
                  <c:v>Total income</c:v>
                </c:pt>
                <c:pt idx="1">
                  <c:v>Oil-related income</c:v>
                </c:pt>
                <c:pt idx="2">
                  <c:v>Non-oil related income</c:v>
                </c:pt>
                <c:pt idx="3">
                  <c:v>Tax revenue</c:v>
                </c:pt>
                <c:pt idx="4">
                  <c:v>Non-tax revenue</c:v>
                </c:pt>
              </c:strCache>
            </c:strRef>
          </c:cat>
          <c:val>
            <c:numRef>
              <c:f>'Diap 41'!$C$3:$C$7</c:f>
              <c:numCache>
                <c:formatCode>0.0</c:formatCode>
                <c:ptCount val="5"/>
                <c:pt idx="0">
                  <c:v>3.6</c:v>
                </c:pt>
                <c:pt idx="1">
                  <c:v>-7.7</c:v>
                </c:pt>
                <c:pt idx="2">
                  <c:v>5.7</c:v>
                </c:pt>
                <c:pt idx="3">
                  <c:v>6.3</c:v>
                </c:pt>
                <c:pt idx="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5-4E93-94BA-CA8FB638D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748144"/>
        <c:axId val="1184749808"/>
      </c:barChart>
      <c:catAx>
        <c:axId val="11847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D3D3D3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72146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4749808"/>
        <c:crosses val="autoZero"/>
        <c:auto val="1"/>
        <c:lblAlgn val="ctr"/>
        <c:lblOffset val="100"/>
        <c:noMultiLvlLbl val="0"/>
      </c:catAx>
      <c:valAx>
        <c:axId val="1184749808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1184748144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481"/>
            </a:solidFill>
            <a:ln>
              <a:solidFill>
                <a:srgbClr val="00448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448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'Diap 41'!$I$3:$I$7</c:f>
              <c:strCache>
                <c:ptCount val="5"/>
                <c:pt idx="0">
                  <c:v>Total spending</c:v>
                </c:pt>
                <c:pt idx="1">
                  <c:v>Discretionary spending</c:v>
                </c:pt>
                <c:pt idx="2">
                  <c:v>Non-discretionary spending</c:v>
                </c:pt>
                <c:pt idx="3">
                  <c:v>Financial cost</c:v>
                </c:pt>
                <c:pt idx="4">
                  <c:v>Revenue sharing</c:v>
                </c:pt>
              </c:strCache>
            </c:strRef>
          </c:cat>
          <c:val>
            <c:numRef>
              <c:f>'Diap 41'!$J$3:$J$7</c:f>
              <c:numCache>
                <c:formatCode>0.0</c:formatCode>
                <c:ptCount val="5"/>
                <c:pt idx="0">
                  <c:v>9.6</c:v>
                </c:pt>
                <c:pt idx="1">
                  <c:v>11.6</c:v>
                </c:pt>
                <c:pt idx="2" formatCode="General">
                  <c:v>4.7</c:v>
                </c:pt>
                <c:pt idx="3">
                  <c:v>4</c:v>
                </c:pt>
                <c:pt idx="4" formatCode="General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C-499C-BF5E-EAC44F2F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717264"/>
        <c:axId val="578717680"/>
      </c:barChart>
      <c:catAx>
        <c:axId val="57871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D3D3D3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72146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78717680"/>
        <c:crosses val="autoZero"/>
        <c:auto val="1"/>
        <c:lblAlgn val="ctr"/>
        <c:lblOffset val="100"/>
        <c:noMultiLvlLbl val="0"/>
      </c:catAx>
      <c:valAx>
        <c:axId val="57871768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787172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26029555058534E-2"/>
          <c:y val="0"/>
          <c:w val="0.98667397044494143"/>
          <c:h val="0.859449906703028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4481"/>
            </a:solidFill>
            <a:ln>
              <a:solidFill>
                <a:srgbClr val="00448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2.5861177200786182E-7"/>
                  <c:y val="-1.70463092296114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448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90886521154444"/>
                      <c:h val="9.72252068335661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15B-48EC-8811-EF5066306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448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'Diap 41'!$B$3:$B$7</c:f>
              <c:strCache>
                <c:ptCount val="5"/>
                <c:pt idx="0">
                  <c:v>Total income</c:v>
                </c:pt>
                <c:pt idx="1">
                  <c:v>Oil-related income</c:v>
                </c:pt>
                <c:pt idx="2">
                  <c:v>Non-oil related income</c:v>
                </c:pt>
                <c:pt idx="3">
                  <c:v>Tax revenue</c:v>
                </c:pt>
                <c:pt idx="4">
                  <c:v>Non-tax revenue</c:v>
                </c:pt>
              </c:strCache>
            </c:strRef>
          </c:cat>
          <c:val>
            <c:numRef>
              <c:f>'Diap 41'!$C$3:$C$7</c:f>
              <c:numCache>
                <c:formatCode>0.0</c:formatCode>
                <c:ptCount val="5"/>
                <c:pt idx="0">
                  <c:v>3.6</c:v>
                </c:pt>
                <c:pt idx="1">
                  <c:v>-7.7</c:v>
                </c:pt>
                <c:pt idx="2">
                  <c:v>5.7</c:v>
                </c:pt>
                <c:pt idx="3">
                  <c:v>6.3</c:v>
                </c:pt>
                <c:pt idx="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5-4E93-94BA-CA8FB638D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748144"/>
        <c:axId val="1184749808"/>
      </c:barChart>
      <c:catAx>
        <c:axId val="11847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D3D3D3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72146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4749808"/>
        <c:crosses val="autoZero"/>
        <c:auto val="1"/>
        <c:lblAlgn val="ctr"/>
        <c:lblOffset val="100"/>
        <c:noMultiLvlLbl val="0"/>
      </c:catAx>
      <c:valAx>
        <c:axId val="1184749808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1184748144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270369990775854E-2"/>
          <c:y val="5.0129180421989376E-2"/>
          <c:w val="0.94537639643332982"/>
          <c:h val="0.741552676905411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4481"/>
            </a:solidFill>
            <a:ln>
              <a:solidFill>
                <a:srgbClr val="00448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448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'Diap 41'!$I$3:$I$7</c:f>
              <c:strCache>
                <c:ptCount val="5"/>
                <c:pt idx="0">
                  <c:v>Total spending</c:v>
                </c:pt>
                <c:pt idx="1">
                  <c:v>Discretionary spending</c:v>
                </c:pt>
                <c:pt idx="2">
                  <c:v>Non-discretionary spending</c:v>
                </c:pt>
                <c:pt idx="3">
                  <c:v>Financial cost</c:v>
                </c:pt>
                <c:pt idx="4">
                  <c:v>Revenue sharing</c:v>
                </c:pt>
              </c:strCache>
            </c:strRef>
          </c:cat>
          <c:val>
            <c:numRef>
              <c:f>'Diap 41'!$J$3:$J$7</c:f>
              <c:numCache>
                <c:formatCode>0.0</c:formatCode>
                <c:ptCount val="5"/>
                <c:pt idx="0">
                  <c:v>9.6</c:v>
                </c:pt>
                <c:pt idx="1">
                  <c:v>11.6</c:v>
                </c:pt>
                <c:pt idx="2" formatCode="General">
                  <c:v>4.7</c:v>
                </c:pt>
                <c:pt idx="3">
                  <c:v>4</c:v>
                </c:pt>
                <c:pt idx="4" formatCode="General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C-499C-BF5E-EAC44F2F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717264"/>
        <c:axId val="578717680"/>
      </c:barChart>
      <c:catAx>
        <c:axId val="57871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D3D3D3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72146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78717680"/>
        <c:crosses val="autoZero"/>
        <c:auto val="1"/>
        <c:lblAlgn val="ctr"/>
        <c:lblOffset val="100"/>
        <c:tickLblSkip val="1"/>
        <c:noMultiLvlLbl val="0"/>
      </c:catAx>
      <c:valAx>
        <c:axId val="57871768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787172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448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F5-4E03-935D-F461C7F66E8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F5-4E03-935D-F461C7F66E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F5-4E03-935D-F461C7F66E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F5-4E03-935D-F461C7F66E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F5-4E03-935D-F461C7F66E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F5-4E03-935D-F461C7F66E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F5-4E03-935D-F461C7F66E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F5-4E03-935D-F461C7F66E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F5-4E03-935D-F461C7F66E8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F5-4E03-935D-F461C7F66E8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F5-4E03-935D-F461C7F66E8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F5-4E03-935D-F461C7F66E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F5-4E03-935D-F461C7F66E8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F5-4E03-935D-F461C7F66E8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F5-4E03-935D-F461C7F66E8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F5-4E03-935D-F461C7F66E8C}"/>
                </c:ext>
              </c:extLst>
            </c:dLbl>
            <c:dLbl>
              <c:idx val="16"/>
              <c:layout>
                <c:manualLayout>
                  <c:x val="-2.4391414990157009E-2"/>
                  <c:y val="-2.046846459654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F5-4E03-935D-F461C7F66E8C}"/>
                </c:ext>
              </c:extLst>
            </c:dLbl>
            <c:dLbl>
              <c:idx val="17"/>
              <c:layout>
                <c:manualLayout>
                  <c:x val="-1.5244634368848129E-2"/>
                  <c:y val="-3.752551842699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F5-4E03-935D-F461C7F66E8C}"/>
                </c:ext>
              </c:extLst>
            </c:dLbl>
            <c:dLbl>
              <c:idx val="18"/>
              <c:layout>
                <c:manualLayout>
                  <c:x val="-2.5915878427041822E-2"/>
                  <c:y val="-2.7291286128720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F5-4E03-935D-F461C7F66E8C}"/>
                </c:ext>
              </c:extLst>
            </c:dLbl>
            <c:dLbl>
              <c:idx val="19"/>
              <c:layout>
                <c:manualLayout>
                  <c:x val="-3.3538195611465885E-2"/>
                  <c:y val="-3.75255184269904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461972439621644E-2"/>
                      <c:h val="5.11201246373697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02F5-4E03-935D-F461C7F66E8C}"/>
                </c:ext>
              </c:extLst>
            </c:dLbl>
            <c:dLbl>
              <c:idx val="20"/>
              <c:layout>
                <c:manualLayout>
                  <c:x val="-2.7440341863926635E-2"/>
                  <c:y val="-3.4114107660900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F5-4E03-935D-F461C7F66E8C}"/>
                </c:ext>
              </c:extLst>
            </c:dLbl>
            <c:dLbl>
              <c:idx val="21"/>
              <c:layout>
                <c:manualLayout>
                  <c:x val="-1.8293561242617756E-2"/>
                  <c:y val="-3.4114107660900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F5-4E03-935D-F461C7F66E8C}"/>
                </c:ext>
              </c:extLst>
            </c:dLbl>
            <c:dLbl>
              <c:idx val="22"/>
              <c:layout>
                <c:manualLayout>
                  <c:x val="-2.1342488116387493E-2"/>
                  <c:y val="-3.752551842699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F5-4E03-935D-F461C7F66E8C}"/>
                </c:ext>
              </c:extLst>
            </c:dLbl>
            <c:dLbl>
              <c:idx val="23"/>
              <c:layout>
                <c:manualLayout>
                  <c:x val="-1.6769097805733053E-2"/>
                  <c:y val="-3.4114107660900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2F5-4E03-935D-F461C7F66E8C}"/>
                </c:ext>
              </c:extLst>
            </c:dLbl>
            <c:dLbl>
              <c:idx val="24"/>
              <c:layout>
                <c:manualLayout>
                  <c:x val="-1.5244634368848242E-2"/>
                  <c:y val="-3.752551842699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F5-4E03-935D-F461C7F66E8C}"/>
                </c:ext>
              </c:extLst>
            </c:dLbl>
            <c:dLbl>
              <c:idx val="25"/>
              <c:layout>
                <c:manualLayout>
                  <c:x val="-1.3720170931963318E-2"/>
                  <c:y val="-3.0702696894810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2F5-4E03-935D-F461C7F66E8C}"/>
                </c:ext>
              </c:extLst>
            </c:dLbl>
            <c:dLbl>
              <c:idx val="26"/>
              <c:layout>
                <c:manualLayout>
                  <c:x val="-6.097853747539364E-3"/>
                  <c:y val="-2.3879875362630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2F5-4E03-935D-F461C7F66E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'Diap 45'!$B$25:$AD$25</c:f>
              <c:numCache>
                <c:formatCode>General</c:formatCode>
                <c:ptCount val="2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</c:numCache>
            </c:numRef>
          </c:cat>
          <c:val>
            <c:numRef>
              <c:f>'Diap 45'!$B$24:$AD$24</c:f>
              <c:numCache>
                <c:formatCode>0.0</c:formatCode>
                <c:ptCount val="29"/>
                <c:pt idx="0">
                  <c:v>29.230689261554449</c:v>
                </c:pt>
                <c:pt idx="1">
                  <c:v>29.383421674803575</c:v>
                </c:pt>
                <c:pt idx="2">
                  <c:v>31.604762406953682</c:v>
                </c:pt>
                <c:pt idx="3">
                  <c:v>33.153955880633625</c:v>
                </c:pt>
                <c:pt idx="4">
                  <c:v>30.865821416179401</c:v>
                </c:pt>
                <c:pt idx="5">
                  <c:v>29.74327297496297</c:v>
                </c:pt>
                <c:pt idx="6">
                  <c:v>28.196099342349129</c:v>
                </c:pt>
                <c:pt idx="7">
                  <c:v>27.513327801726668</c:v>
                </c:pt>
                <c:pt idx="8">
                  <c:v>31.431306582505076</c:v>
                </c:pt>
                <c:pt idx="9">
                  <c:v>34.373069787786605</c:v>
                </c:pt>
                <c:pt idx="10">
                  <c:v>34.458469478200705</c:v>
                </c:pt>
                <c:pt idx="11">
                  <c:v>35.698413934508736</c:v>
                </c:pt>
                <c:pt idx="12">
                  <c:v>35.639190900471753</c:v>
                </c:pt>
                <c:pt idx="13">
                  <c:v>38.364495697257276</c:v>
                </c:pt>
                <c:pt idx="14">
                  <c:v>41.053036800204389</c:v>
                </c:pt>
                <c:pt idx="15">
                  <c:v>44.899128448503092</c:v>
                </c:pt>
                <c:pt idx="16">
                  <c:v>47.196582015499224</c:v>
                </c:pt>
                <c:pt idx="17">
                  <c:v>44.514281068548343</c:v>
                </c:pt>
                <c:pt idx="18">
                  <c:v>43.644217152349164</c:v>
                </c:pt>
                <c:pt idx="19">
                  <c:v>43.232625238041472</c:v>
                </c:pt>
                <c:pt idx="20">
                  <c:v>50.178101261832495</c:v>
                </c:pt>
                <c:pt idx="21">
                  <c:v>49.246912639391361</c:v>
                </c:pt>
                <c:pt idx="22">
                  <c:v>47.8</c:v>
                </c:pt>
                <c:pt idx="23">
                  <c:v>46.8</c:v>
                </c:pt>
                <c:pt idx="24">
                  <c:v>50.767245340960606</c:v>
                </c:pt>
                <c:pt idx="25">
                  <c:v>51.745656546491553</c:v>
                </c:pt>
                <c:pt idx="26">
                  <c:v>53.031230719190248</c:v>
                </c:pt>
                <c:pt idx="27">
                  <c:v>54.410228645625821</c:v>
                </c:pt>
                <c:pt idx="28">
                  <c:v>55.799318290997633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5-4E03-935D-F461C7F6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447264"/>
        <c:axId val="1249428960"/>
      </c:lineChart>
      <c:catAx>
        <c:axId val="12494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D3D3D3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72146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49428960"/>
        <c:crosses val="autoZero"/>
        <c:auto val="1"/>
        <c:lblAlgn val="ctr"/>
        <c:lblOffset val="100"/>
        <c:noMultiLvlLbl val="0"/>
      </c:catAx>
      <c:valAx>
        <c:axId val="1249428960"/>
        <c:scaling>
          <c:orientation val="minMax"/>
          <c:min val="20"/>
        </c:scaling>
        <c:delete val="0"/>
        <c:axPos val="l"/>
        <c:majorGridlines>
          <c:spPr>
            <a:ln w="3175" cap="flat" cmpd="sng" algn="ctr">
              <a:solidFill>
                <a:srgbClr val="D3D3D3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7F7F7F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494472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357996831036635E-2"/>
          <c:y val="2.5463255346634132E-2"/>
          <c:w val="0.95901077927690015"/>
          <c:h val="0.8388384527056121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448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0D-45E0-9A2B-0C755ACBEAE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0D-45E0-9A2B-0C755ACBEAE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0D-45E0-9A2B-0C755ACBEAE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0D-45E0-9A2B-0C755ACBEA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0D-45E0-9A2B-0C755ACBEAE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0D-45E0-9A2B-0C755ACBEAE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0D-45E0-9A2B-0C755ACBEAE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0D-45E0-9A2B-0C755ACBEAE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0D-45E0-9A2B-0C755ACBEAE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0D-45E0-9A2B-0C755ACBEAE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0D-45E0-9A2B-0C755ACBEAE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0D-45E0-9A2B-0C755ACBEAE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0D-45E0-9A2B-0C755ACBEAE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0D-45E0-9A2B-0C755ACBEAE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0D-45E0-9A2B-0C755ACBEAE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0D-45E0-9A2B-0C755ACBEAE6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448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360D-45E0-9A2B-0C755ACBEAE6}"/>
                </c:ext>
              </c:extLst>
            </c:dLbl>
            <c:dLbl>
              <c:idx val="20"/>
              <c:layout>
                <c:manualLayout>
                  <c:x val="-2.7790968454410141E-2"/>
                  <c:y val="-3.3039687096311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0D-45E0-9A2B-0C755ACBE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448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'Diap 45'!$B$25:$Z$25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'Diap 45'!$B$24:$Z$24</c:f>
              <c:numCache>
                <c:formatCode>0.0</c:formatCode>
                <c:ptCount val="25"/>
                <c:pt idx="0">
                  <c:v>29.230689261554449</c:v>
                </c:pt>
                <c:pt idx="1">
                  <c:v>29.383421674803575</c:v>
                </c:pt>
                <c:pt idx="2">
                  <c:v>31.604762406953682</c:v>
                </c:pt>
                <c:pt idx="3">
                  <c:v>33.153955880633625</c:v>
                </c:pt>
                <c:pt idx="4">
                  <c:v>30.865821416179401</c:v>
                </c:pt>
                <c:pt idx="5">
                  <c:v>29.74327297496297</c:v>
                </c:pt>
                <c:pt idx="6">
                  <c:v>28.196099342349129</c:v>
                </c:pt>
                <c:pt idx="7">
                  <c:v>27.513327801726668</c:v>
                </c:pt>
                <c:pt idx="8">
                  <c:v>31.431306582505076</c:v>
                </c:pt>
                <c:pt idx="9">
                  <c:v>34.373069787786605</c:v>
                </c:pt>
                <c:pt idx="10">
                  <c:v>34.458469478200705</c:v>
                </c:pt>
                <c:pt idx="11">
                  <c:v>35.698413934508736</c:v>
                </c:pt>
                <c:pt idx="12">
                  <c:v>35.639190900471753</c:v>
                </c:pt>
                <c:pt idx="13">
                  <c:v>38.364495697257276</c:v>
                </c:pt>
                <c:pt idx="14">
                  <c:v>41.053036800204389</c:v>
                </c:pt>
                <c:pt idx="15">
                  <c:v>44.899128448503092</c:v>
                </c:pt>
                <c:pt idx="16">
                  <c:v>47.196582015499224</c:v>
                </c:pt>
                <c:pt idx="17">
                  <c:v>44.514281068548343</c:v>
                </c:pt>
                <c:pt idx="18">
                  <c:v>43.644217152349164</c:v>
                </c:pt>
                <c:pt idx="19">
                  <c:v>43.232625238041472</c:v>
                </c:pt>
                <c:pt idx="20">
                  <c:v>50.178101261832495</c:v>
                </c:pt>
                <c:pt idx="21">
                  <c:v>49.246912639391361</c:v>
                </c:pt>
                <c:pt idx="22">
                  <c:v>47.8</c:v>
                </c:pt>
                <c:pt idx="23">
                  <c:v>46.8</c:v>
                </c:pt>
                <c:pt idx="24">
                  <c:v>50.767245340960606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60D-45E0-9A2B-0C755ACBE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447264"/>
        <c:axId val="1249428960"/>
      </c:lineChart>
      <c:catAx>
        <c:axId val="12494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D3D3D3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72146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49428960"/>
        <c:crosses val="autoZero"/>
        <c:auto val="1"/>
        <c:lblAlgn val="ctr"/>
        <c:lblOffset val="100"/>
        <c:noMultiLvlLbl val="0"/>
      </c:catAx>
      <c:valAx>
        <c:axId val="1249428960"/>
        <c:scaling>
          <c:orientation val="minMax"/>
          <c:min val="20"/>
        </c:scaling>
        <c:delete val="0"/>
        <c:axPos val="l"/>
        <c:majorGridlines>
          <c:spPr>
            <a:ln w="3175" cap="flat" cmpd="sng" algn="ctr">
              <a:solidFill>
                <a:srgbClr val="D3D3D3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666666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494472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357996831036635E-2"/>
          <c:y val="2.5463255346634132E-2"/>
          <c:w val="0.95901077927690015"/>
          <c:h val="0.83883845270561219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448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0D-45E0-9A2B-0C755ACBEAE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0D-45E0-9A2B-0C755ACBEAE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0D-45E0-9A2B-0C755ACBEAE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0D-45E0-9A2B-0C755ACBEA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0D-45E0-9A2B-0C755ACBEAE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0D-45E0-9A2B-0C755ACBEAE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0D-45E0-9A2B-0C755ACBEAE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0D-45E0-9A2B-0C755ACBEAE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0D-45E0-9A2B-0C755ACBEAE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0D-45E0-9A2B-0C755ACBEAE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0D-45E0-9A2B-0C755ACBEAE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0D-45E0-9A2B-0C755ACBEAE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0D-45E0-9A2B-0C755ACBEAE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0D-45E0-9A2B-0C755ACBEAE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0D-45E0-9A2B-0C755ACBEAE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0D-45E0-9A2B-0C755ACBEAE6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448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360D-45E0-9A2B-0C755ACBEAE6}"/>
                </c:ext>
              </c:extLst>
            </c:dLbl>
            <c:dLbl>
              <c:idx val="20"/>
              <c:layout>
                <c:manualLayout>
                  <c:x val="-2.7790968454410141E-2"/>
                  <c:y val="-3.3039687096311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0D-45E0-9A2B-0C755ACBE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448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'Diap 45'!$B$25:$Z$25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'Diap 45'!$B$24:$Z$24</c:f>
              <c:numCache>
                <c:formatCode>0.0</c:formatCode>
                <c:ptCount val="25"/>
                <c:pt idx="0">
                  <c:v>29.230689261554449</c:v>
                </c:pt>
                <c:pt idx="1">
                  <c:v>29.383421674803575</c:v>
                </c:pt>
                <c:pt idx="2">
                  <c:v>31.604762406953682</c:v>
                </c:pt>
                <c:pt idx="3">
                  <c:v>33.153955880633625</c:v>
                </c:pt>
                <c:pt idx="4">
                  <c:v>30.865821416179401</c:v>
                </c:pt>
                <c:pt idx="5">
                  <c:v>29.74327297496297</c:v>
                </c:pt>
                <c:pt idx="6">
                  <c:v>28.196099342349129</c:v>
                </c:pt>
                <c:pt idx="7">
                  <c:v>27.513327801726668</c:v>
                </c:pt>
                <c:pt idx="8">
                  <c:v>31.431306582505076</c:v>
                </c:pt>
                <c:pt idx="9">
                  <c:v>34.373069787786605</c:v>
                </c:pt>
                <c:pt idx="10">
                  <c:v>34.458469478200705</c:v>
                </c:pt>
                <c:pt idx="11">
                  <c:v>35.698413934508736</c:v>
                </c:pt>
                <c:pt idx="12">
                  <c:v>35.639190900471753</c:v>
                </c:pt>
                <c:pt idx="13">
                  <c:v>38.364495697257276</c:v>
                </c:pt>
                <c:pt idx="14">
                  <c:v>41.053036800204389</c:v>
                </c:pt>
                <c:pt idx="15">
                  <c:v>44.899128448503092</c:v>
                </c:pt>
                <c:pt idx="16">
                  <c:v>47.196582015499224</c:v>
                </c:pt>
                <c:pt idx="17">
                  <c:v>44.514281068548343</c:v>
                </c:pt>
                <c:pt idx="18">
                  <c:v>43.644217152349164</c:v>
                </c:pt>
                <c:pt idx="19">
                  <c:v>43.232625238041472</c:v>
                </c:pt>
                <c:pt idx="20">
                  <c:v>50.178101261832495</c:v>
                </c:pt>
                <c:pt idx="21">
                  <c:v>49.246912639391361</c:v>
                </c:pt>
                <c:pt idx="22">
                  <c:v>47.8</c:v>
                </c:pt>
                <c:pt idx="23">
                  <c:v>46.8</c:v>
                </c:pt>
                <c:pt idx="24">
                  <c:v>50.767245340960606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60D-45E0-9A2B-0C755ACBE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447264"/>
        <c:axId val="1249428960"/>
      </c:lineChart>
      <c:catAx>
        <c:axId val="12494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D3D3D3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72146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49428960"/>
        <c:crosses val="autoZero"/>
        <c:auto val="1"/>
        <c:lblAlgn val="ctr"/>
        <c:lblOffset val="100"/>
        <c:noMultiLvlLbl val="0"/>
      </c:catAx>
      <c:valAx>
        <c:axId val="1249428960"/>
        <c:scaling>
          <c:orientation val="minMax"/>
          <c:min val="20"/>
        </c:scaling>
        <c:delete val="0"/>
        <c:axPos val="l"/>
        <c:majorGridlines>
          <c:spPr>
            <a:ln w="3175" cap="flat" cmpd="sng" algn="ctr">
              <a:solidFill>
                <a:srgbClr val="D3D3D3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666666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494472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10</xdr:row>
      <xdr:rowOff>95249</xdr:rowOff>
    </xdr:from>
    <xdr:to>
      <xdr:col>5</xdr:col>
      <xdr:colOff>504475</xdr:colOff>
      <xdr:row>30</xdr:row>
      <xdr:rowOff>160449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180C6CB-C141-4DD0-AD10-76573481D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678180</xdr:colOff>
      <xdr:row>10</xdr:row>
      <xdr:rowOff>53340</xdr:rowOff>
    </xdr:from>
    <xdr:to>
      <xdr:col>10</xdr:col>
      <xdr:colOff>582580</xdr:colOff>
      <xdr:row>30</xdr:row>
      <xdr:rowOff>118540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2BA774-674D-BDFB-1B94-56AC4F705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41909</xdr:rowOff>
    </xdr:from>
    <xdr:to>
      <xdr:col>5</xdr:col>
      <xdr:colOff>607200</xdr:colOff>
      <xdr:row>49</xdr:row>
      <xdr:rowOff>170309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1E0D5D-001C-9666-38DB-CB8058200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78105</xdr:colOff>
      <xdr:row>33</xdr:row>
      <xdr:rowOff>0</xdr:rowOff>
    </xdr:from>
    <xdr:to>
      <xdr:col>10</xdr:col>
      <xdr:colOff>609105</xdr:colOff>
      <xdr:row>49</xdr:row>
      <xdr:rowOff>128400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6C2245-11AF-2C4C-A0C7-A874EC34A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777240</xdr:colOff>
      <xdr:row>28</xdr:row>
      <xdr:rowOff>110490</xdr:rowOff>
    </xdr:from>
    <xdr:to>
      <xdr:col>19</xdr:col>
      <xdr:colOff>771760</xdr:colOff>
      <xdr:row>52</xdr:row>
      <xdr:rowOff>69010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41648B-6955-4C86-983A-9FF8FE6EB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27215</xdr:colOff>
      <xdr:row>26</xdr:row>
      <xdr:rowOff>54429</xdr:rowOff>
    </xdr:from>
    <xdr:to>
      <xdr:col>35</xdr:col>
      <xdr:colOff>60961</xdr:colOff>
      <xdr:row>44</xdr:row>
      <xdr:rowOff>27214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C839C34-D156-41B1-B280-73E15BF2F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52</xdr:row>
      <xdr:rowOff>152399</xdr:rowOff>
    </xdr:from>
    <xdr:to>
      <xdr:col>32</xdr:col>
      <xdr:colOff>678075</xdr:colOff>
      <xdr:row>72</xdr:row>
      <xdr:rowOff>128399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73D5C9-7BDD-70AB-C04B-E80984B3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0.79581</cdr:x>
      <cdr:y>0.00512</cdr:y>
    </cdr:from>
    <cdr:to>
      <cdr:x>1</cdr:x>
      <cdr:y>0.88117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E74845C-DA17-40FD-9E26-07388A357325}"/>
            </a:ext>
          </a:extLst>
        </cdr:cNvPr>
        <cdr:cNvSpPr txBox="1"/>
      </cdr:nvSpPr>
      <cdr:spPr>
        <a:xfrm xmlns:a="http://schemas.openxmlformats.org/drawingml/2006/main">
          <a:off x="6690360" y="19061"/>
          <a:ext cx="1716640" cy="3261359"/>
        </a:xfrm>
        <a:prstGeom xmlns:a="http://schemas.openxmlformats.org/drawingml/2006/main" prst="rect">
          <a:avLst/>
        </a:prstGeom>
        <a:solidFill xmlns:a="http://schemas.openxmlformats.org/drawingml/2006/main">
          <a:srgbClr val="004481">
            <a:alpha val="19000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  <a:p xmlns:a="http://schemas.openxmlformats.org/drawingml/2006/main">
          <a:endParaRPr lang="es-MX" sz="1100"/>
        </a:p>
        <a:p xmlns:a="http://schemas.openxmlformats.org/drawingml/2006/main">
          <a:endParaRPr lang="es-MX" sz="1100"/>
        </a:p>
        <a:p xmlns:a="http://schemas.openxmlformats.org/drawingml/2006/main">
          <a:endParaRPr lang="es-MX" sz="1100"/>
        </a:p>
        <a:p xmlns:a="http://schemas.openxmlformats.org/drawingml/2006/main">
          <a:endParaRPr lang="es-MX" sz="1100"/>
        </a:p>
        <a:p xmlns:a="http://schemas.openxmlformats.org/drawingml/2006/main">
          <a:endParaRPr lang="es-MX" sz="1100"/>
        </a:p>
        <a:p xmlns:a="http://schemas.openxmlformats.org/drawingml/2006/main">
          <a:endParaRPr lang="es-MX" sz="1100"/>
        </a:p>
        <a:p xmlns:a="http://schemas.openxmlformats.org/drawingml/2006/main">
          <a:endParaRPr lang="es-MX" sz="1100"/>
        </a:p>
        <a:p xmlns:a="http://schemas.openxmlformats.org/drawingml/2006/main">
          <a:endParaRPr lang="es-MX" sz="1100"/>
        </a:p>
        <a:p xmlns:a="http://schemas.openxmlformats.org/drawingml/2006/main">
          <a:endParaRPr lang="es-MX" sz="1100"/>
        </a:p>
        <a:p xmlns:a="http://schemas.openxmlformats.org/drawingml/2006/main">
          <a:r>
            <a:rPr lang="es-MX" sz="1100"/>
            <a:t>Pronósticos</a:t>
          </a:r>
          <a:r>
            <a:rPr lang="es-MX" sz="1100" baseline="0"/>
            <a:t> BBVA Research para 2023-2028</a:t>
          </a:r>
          <a:endParaRPr lang="es-MX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0.91835</cdr:x>
      <cdr:y>0</cdr:y>
    </cdr:from>
    <cdr:to>
      <cdr:x>1</cdr:x>
      <cdr:y>0.8636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E74845C-DA17-40FD-9E26-07388A357325}"/>
            </a:ext>
          </a:extLst>
        </cdr:cNvPr>
        <cdr:cNvSpPr txBox="1"/>
      </cdr:nvSpPr>
      <cdr:spPr>
        <a:xfrm xmlns:a="http://schemas.openxmlformats.org/drawingml/2006/main">
          <a:off x="9170126" y="0"/>
          <a:ext cx="815340" cy="2352105"/>
        </a:xfrm>
        <a:prstGeom xmlns:a="http://schemas.openxmlformats.org/drawingml/2006/main" prst="rect">
          <a:avLst/>
        </a:prstGeom>
        <a:solidFill xmlns:a="http://schemas.openxmlformats.org/drawingml/2006/main">
          <a:srgbClr val="D3D3D3">
            <a:alpha val="19000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pPr algn="ctr"/>
          <a:endParaRPr lang="es-MX" sz="1100" baseline="0" dirty="0">
            <a:solidFill>
              <a:sysClr val="windowText" lastClr="000000"/>
            </a:solidFill>
            <a:latin typeface="+mn-lt"/>
            <a:cs typeface="+mn-cs"/>
          </a:endParaRPr>
        </a:p>
        <a:p xmlns:a="http://schemas.openxmlformats.org/drawingml/2006/main">
          <a:pPr algn="ctr"/>
          <a:r>
            <a:rPr lang="es-MX" sz="1050" baseline="0" dirty="0">
              <a:solidFill>
                <a:srgbClr val="7F7F7F"/>
              </a:solidFill>
              <a:latin typeface="Arial" panose="020B0604020202020204" pitchFamily="34" charset="0"/>
              <a:cs typeface="Arial" panose="020B0604020202020204" pitchFamily="34" charset="0"/>
            </a:rPr>
            <a:t>Pronóstico de BBVA Research para 2024</a:t>
          </a:r>
          <a:endParaRPr lang="es-MX" sz="1050" dirty="0">
            <a:solidFill>
              <a:srgbClr val="7F7F7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0.89662</cdr:x>
      <cdr:y>0</cdr:y>
    </cdr:from>
    <cdr:to>
      <cdr:x>1</cdr:x>
      <cdr:y>0.8636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E74845C-DA17-40FD-9E26-07388A357325}"/>
            </a:ext>
          </a:extLst>
        </cdr:cNvPr>
        <cdr:cNvSpPr txBox="1"/>
      </cdr:nvSpPr>
      <cdr:spPr>
        <a:xfrm xmlns:a="http://schemas.openxmlformats.org/drawingml/2006/main">
          <a:off x="8329387" y="0"/>
          <a:ext cx="960402" cy="2499073"/>
        </a:xfrm>
        <a:prstGeom xmlns:a="http://schemas.openxmlformats.org/drawingml/2006/main" prst="rect">
          <a:avLst/>
        </a:prstGeom>
        <a:solidFill xmlns:a="http://schemas.openxmlformats.org/drawingml/2006/main">
          <a:srgbClr val="D3D3D3">
            <a:alpha val="23000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endParaRPr lang="es-MX" sz="1100" dirty="0"/>
        </a:p>
        <a:p xmlns:a="http://schemas.openxmlformats.org/drawingml/2006/main">
          <a:pPr algn="ctr"/>
          <a:endParaRPr lang="es-MX" sz="1100" baseline="0" dirty="0">
            <a:solidFill>
              <a:sysClr val="windowText" lastClr="000000"/>
            </a:solidFill>
            <a:latin typeface="+mn-lt"/>
            <a:cs typeface="+mn-cs"/>
          </a:endParaRPr>
        </a:p>
        <a:p xmlns:a="http://schemas.openxmlformats.org/drawingml/2006/main">
          <a:pPr algn="ctr"/>
          <a:r>
            <a:rPr lang="es-MX" sz="1050" baseline="0" dirty="0">
              <a:solidFill>
                <a:srgbClr val="7F7F7F"/>
              </a:solidFill>
              <a:latin typeface="Arial" panose="020B0604020202020204" pitchFamily="34" charset="0"/>
              <a:cs typeface="Arial" panose="020B0604020202020204" pitchFamily="34" charset="0"/>
            </a:rPr>
            <a:t>Pronóstico </a:t>
          </a:r>
        </a:p>
        <a:p xmlns:a="http://schemas.openxmlformats.org/drawingml/2006/main">
          <a:pPr algn="ctr"/>
          <a:r>
            <a:rPr lang="es-MX" sz="1050" baseline="0" dirty="0">
              <a:solidFill>
                <a:srgbClr val="7F7F7F"/>
              </a:solidFill>
              <a:latin typeface="Arial" panose="020B0604020202020204" pitchFamily="34" charset="0"/>
              <a:cs typeface="Arial" panose="020B0604020202020204" pitchFamily="34" charset="0"/>
            </a:rPr>
            <a:t>de BBVA Research para 2024</a:t>
          </a:r>
          <a:endParaRPr lang="es-MX" sz="1050" dirty="0">
            <a:solidFill>
              <a:srgbClr val="7F7F7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nul/Documents/BBVA/Macro/Situaci&#243;n%20M&#233;xico/2023/Septiembre/Situaci&#243;n%20M&#233;xico%20Marzo%202023-ARH_ESPA&#209;OL_edi_Fanchart%20hasta%20diciembre%202023%2011Sep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p 13"/>
      <sheetName val="Diap 14"/>
      <sheetName val="Diap 15"/>
      <sheetName val="Diap 26"/>
    </sheetNames>
    <sheetDataSet>
      <sheetData sheetId="0"/>
      <sheetData sheetId="1"/>
      <sheetData sheetId="2">
        <row r="24">
          <cell r="B24">
            <v>29.230689261554449</v>
          </cell>
          <cell r="C24">
            <v>29.383421674803575</v>
          </cell>
          <cell r="D24">
            <v>31.604762406953682</v>
          </cell>
          <cell r="E24">
            <v>33.153955880633625</v>
          </cell>
          <cell r="F24">
            <v>30.865821416179401</v>
          </cell>
          <cell r="G24">
            <v>29.74327297496297</v>
          </cell>
          <cell r="H24">
            <v>28.196099342349129</v>
          </cell>
          <cell r="I24">
            <v>27.513327801726668</v>
          </cell>
          <cell r="J24">
            <v>31.431306582505076</v>
          </cell>
          <cell r="K24">
            <v>34.373069787786605</v>
          </cell>
          <cell r="L24">
            <v>34.458469478200705</v>
          </cell>
          <cell r="M24">
            <v>35.698413934508736</v>
          </cell>
          <cell r="N24">
            <v>35.639190900471753</v>
          </cell>
          <cell r="O24">
            <v>38.364495697257276</v>
          </cell>
          <cell r="P24">
            <v>41.053036800204389</v>
          </cell>
          <cell r="Q24">
            <v>44.899128448503092</v>
          </cell>
          <cell r="R24">
            <v>47.196582015499224</v>
          </cell>
          <cell r="S24">
            <v>44.514281068548343</v>
          </cell>
          <cell r="T24">
            <v>43.644217152349164</v>
          </cell>
          <cell r="U24">
            <v>43.232625238041472</v>
          </cell>
          <cell r="V24">
            <v>50.178101261832495</v>
          </cell>
          <cell r="W24">
            <v>49.246912639391361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Colores BBVA">
      <a:dk1>
        <a:srgbClr val="004481"/>
      </a:dk1>
      <a:lt1>
        <a:srgbClr val="FFFFFF"/>
      </a:lt1>
      <a:dk2>
        <a:srgbClr val="1464A5"/>
      </a:dk2>
      <a:lt2>
        <a:srgbClr val="121212"/>
      </a:lt2>
      <a:accent1>
        <a:srgbClr val="1973B8"/>
      </a:accent1>
      <a:accent2>
        <a:srgbClr val="5BBEFF"/>
      </a:accent2>
      <a:accent3>
        <a:srgbClr val="2DCCCD"/>
      </a:accent3>
      <a:accent4>
        <a:srgbClr val="072146"/>
      </a:accent4>
      <a:accent5>
        <a:srgbClr val="D8BE75"/>
      </a:accent5>
      <a:accent6>
        <a:srgbClr val="F7893B"/>
      </a:accent6>
      <a:hlink>
        <a:srgbClr val="004481"/>
      </a:hlink>
      <a:folHlink>
        <a:srgbClr val="072146"/>
      </a:folHlink>
    </a:clrScheme>
    <a:fontScheme name="Research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52"/>
  <sheetViews>
    <sheetView tabSelected="1" topLeftCell="A23" zoomScaleNormal="100" workbookViewId="0">
      <selection activeCell="L37" sqref="L37"/>
    </sheetView>
  </sheetViews>
  <sheetFormatPr baseColWidth="10" defaultRowHeight="13.8" x14ac:dyDescent="0.25"/>
  <cols>
    <col min="9" max="9" width="23" customWidth="1"/>
  </cols>
  <sheetData>
    <row r="2" spans="2:10" x14ac:dyDescent="0.25">
      <c r="B2" t="s">
        <v>47</v>
      </c>
      <c r="I2" t="s">
        <v>47</v>
      </c>
    </row>
    <row r="3" spans="2:10" x14ac:dyDescent="0.25">
      <c r="B3" t="s">
        <v>37</v>
      </c>
      <c r="C3" s="2">
        <v>3.6</v>
      </c>
      <c r="I3" t="s">
        <v>42</v>
      </c>
      <c r="J3" s="2">
        <v>9.6</v>
      </c>
    </row>
    <row r="4" spans="2:10" ht="27.6" x14ac:dyDescent="0.25">
      <c r="B4" s="18" t="s">
        <v>38</v>
      </c>
      <c r="C4" s="2">
        <v>-7.7</v>
      </c>
      <c r="I4" s="18" t="s">
        <v>43</v>
      </c>
      <c r="J4" s="2">
        <v>11.6</v>
      </c>
    </row>
    <row r="5" spans="2:10" ht="41.4" x14ac:dyDescent="0.25">
      <c r="B5" s="18" t="s">
        <v>39</v>
      </c>
      <c r="C5" s="2">
        <v>5.7</v>
      </c>
      <c r="I5" s="18" t="s">
        <v>44</v>
      </c>
      <c r="J5">
        <v>4.7</v>
      </c>
    </row>
    <row r="6" spans="2:10" x14ac:dyDescent="0.25">
      <c r="B6" s="18" t="s">
        <v>40</v>
      </c>
      <c r="C6" s="2">
        <v>6.3</v>
      </c>
      <c r="I6" s="18" t="s">
        <v>45</v>
      </c>
      <c r="J6" s="2">
        <v>4</v>
      </c>
    </row>
    <row r="7" spans="2:10" ht="27.6" x14ac:dyDescent="0.25">
      <c r="B7" s="18" t="s">
        <v>41</v>
      </c>
      <c r="C7" s="2">
        <v>-1</v>
      </c>
      <c r="I7" s="18" t="s">
        <v>46</v>
      </c>
      <c r="J7">
        <v>4.7</v>
      </c>
    </row>
    <row r="27" spans="13:23" x14ac:dyDescent="0.25"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3:23" x14ac:dyDescent="0.25"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52" spans="2:1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8"/>
  <sheetViews>
    <sheetView topLeftCell="U20" zoomScaleNormal="100" workbookViewId="0">
      <selection activeCell="V29" sqref="V29"/>
    </sheetView>
  </sheetViews>
  <sheetFormatPr baseColWidth="10" defaultColWidth="9.5" defaultRowHeight="11.4" x14ac:dyDescent="0.25"/>
  <cols>
    <col min="1" max="1" width="57.3984375" style="3" customWidth="1"/>
    <col min="2" max="2" width="21.5" style="3" customWidth="1"/>
    <col min="3" max="3" width="22.3984375" style="3" customWidth="1"/>
    <col min="4" max="4" width="21" style="3" customWidth="1"/>
    <col min="5" max="5" width="23.8984375" style="3" customWidth="1"/>
    <col min="6" max="6" width="30.3984375" style="3" customWidth="1"/>
    <col min="7" max="7" width="31.3984375" style="3" customWidth="1"/>
    <col min="8" max="8" width="27.5" style="3" customWidth="1"/>
    <col min="9" max="9" width="19.3984375" style="3" customWidth="1"/>
    <col min="10" max="19" width="10.3984375" style="3" customWidth="1"/>
    <col min="20" max="20" width="12" style="3" customWidth="1"/>
    <col min="21" max="21" width="11" style="3" customWidth="1"/>
    <col min="22" max="22" width="13.5" style="3" customWidth="1"/>
    <col min="23" max="23" width="12.69921875" style="3" customWidth="1"/>
    <col min="24" max="24" width="13.3984375" style="3" customWidth="1"/>
    <col min="25" max="16384" width="9.5" style="3"/>
  </cols>
  <sheetData>
    <row r="1" spans="1:24" ht="13.2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4" x14ac:dyDescent="0.2">
      <c r="A2" s="22" t="s">
        <v>1</v>
      </c>
      <c r="B2" s="4"/>
      <c r="C2" s="4"/>
      <c r="D2" s="4"/>
      <c r="E2" s="4"/>
      <c r="F2" s="4"/>
      <c r="G2" s="4"/>
      <c r="H2" s="4"/>
      <c r="I2" s="24" t="s">
        <v>2</v>
      </c>
      <c r="J2" s="25"/>
      <c r="K2" s="25"/>
      <c r="L2" s="25"/>
      <c r="M2" s="25"/>
      <c r="N2" s="25"/>
      <c r="O2" s="25"/>
      <c r="P2" s="25"/>
      <c r="Q2" s="25"/>
      <c r="R2" s="26"/>
    </row>
    <row r="3" spans="1:24" x14ac:dyDescent="0.2">
      <c r="A3" s="23"/>
      <c r="B3" s="5">
        <v>2000</v>
      </c>
      <c r="C3" s="5">
        <v>2001</v>
      </c>
      <c r="D3" s="5">
        <v>2002</v>
      </c>
      <c r="E3" s="5">
        <v>2003</v>
      </c>
      <c r="F3" s="5">
        <v>2004</v>
      </c>
      <c r="G3" s="5">
        <v>2005</v>
      </c>
      <c r="H3" s="5">
        <v>2006</v>
      </c>
      <c r="I3" s="6" t="s">
        <v>3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>
        <v>2017</v>
      </c>
      <c r="T3" s="6">
        <v>2018</v>
      </c>
      <c r="U3" s="3">
        <v>2019</v>
      </c>
      <c r="V3" s="3">
        <v>2020</v>
      </c>
      <c r="W3" s="3">
        <v>2021</v>
      </c>
      <c r="X3" s="3">
        <v>2022</v>
      </c>
    </row>
    <row r="4" spans="1:24" ht="13.2" x14ac:dyDescent="0.25">
      <c r="A4" s="7" t="s">
        <v>13</v>
      </c>
      <c r="B4" s="20">
        <v>2051001.6950000001</v>
      </c>
      <c r="C4" s="20">
        <v>2185276.7039999999</v>
      </c>
      <c r="D4" s="20">
        <v>2473944.3089999999</v>
      </c>
      <c r="E4" s="20">
        <v>2738361.9759999998</v>
      </c>
      <c r="F4" s="20">
        <v>2854591.4789999998</v>
      </c>
      <c r="G4" s="20">
        <v>2974208.0150000001</v>
      </c>
      <c r="H4" s="20">
        <v>3135438.889</v>
      </c>
      <c r="I4" s="20">
        <v>3314462.6850000001</v>
      </c>
      <c r="J4" s="20">
        <v>4063364.2850000001</v>
      </c>
      <c r="K4" s="20">
        <v>4382263.2010000004</v>
      </c>
      <c r="L4" s="20">
        <v>4813210.5410000002</v>
      </c>
      <c r="M4" s="20">
        <v>5450589.7220000001</v>
      </c>
      <c r="N4" s="20">
        <v>5890846.0650000004</v>
      </c>
      <c r="O4" s="20">
        <v>6504318.7800000003</v>
      </c>
      <c r="P4" s="20">
        <v>7446056.3789999997</v>
      </c>
      <c r="Q4" s="20">
        <v>8633480.4000000004</v>
      </c>
      <c r="R4" s="20">
        <v>9797439.5859999992</v>
      </c>
      <c r="S4" s="20">
        <v>10031831.976</v>
      </c>
      <c r="T4" s="20">
        <v>10551718.518999999</v>
      </c>
      <c r="U4" s="20">
        <v>10870036.982000001</v>
      </c>
      <c r="V4" s="20">
        <v>12082788.605</v>
      </c>
      <c r="W4" s="20">
        <v>13103963.945</v>
      </c>
      <c r="X4" s="20">
        <v>14091669.551000001</v>
      </c>
    </row>
    <row r="5" spans="1:24" x14ac:dyDescent="0.25">
      <c r="A5" s="9" t="s">
        <v>14</v>
      </c>
      <c r="B5" s="9"/>
      <c r="C5" s="9"/>
      <c r="D5" s="9"/>
      <c r="E5" s="9"/>
      <c r="F5" s="9"/>
      <c r="G5" s="9"/>
      <c r="H5" s="9"/>
      <c r="I5" s="10">
        <v>2442225.2220000001</v>
      </c>
      <c r="J5" s="10">
        <v>2997651.6460000002</v>
      </c>
      <c r="K5" s="10">
        <v>3197259.8050000002</v>
      </c>
      <c r="L5" s="10">
        <v>3571953.4720000001</v>
      </c>
      <c r="M5" s="10">
        <v>3908514.1889999998</v>
      </c>
      <c r="N5" s="10">
        <v>4359912.6919999998</v>
      </c>
      <c r="O5" s="10">
        <v>4854940.3990000002</v>
      </c>
      <c r="P5" s="10">
        <v>5395869.6730000004</v>
      </c>
      <c r="Q5" s="10">
        <v>5962271</v>
      </c>
      <c r="R5" s="10">
        <v>6217513.5080000004</v>
      </c>
    </row>
    <row r="6" spans="1:24" x14ac:dyDescent="0.25">
      <c r="A6" s="11" t="s">
        <v>15</v>
      </c>
      <c r="B6" s="11"/>
      <c r="C6" s="11"/>
      <c r="D6" s="11"/>
      <c r="E6" s="11"/>
      <c r="F6" s="11"/>
      <c r="G6" s="11"/>
      <c r="H6" s="11"/>
      <c r="I6" s="8">
        <v>1560644.416</v>
      </c>
      <c r="J6" s="8">
        <v>2088713.1159999999</v>
      </c>
      <c r="K6" s="8">
        <v>2388157.8149999999</v>
      </c>
      <c r="L6" s="8">
        <v>2742641.5839999998</v>
      </c>
      <c r="M6" s="8">
        <v>3070727.3620000002</v>
      </c>
      <c r="N6" s="8">
        <v>3493116.7429999998</v>
      </c>
      <c r="O6" s="8">
        <v>3967636.0970000001</v>
      </c>
      <c r="P6" s="8">
        <v>4492361.3140000002</v>
      </c>
      <c r="Q6" s="8">
        <v>5037147</v>
      </c>
      <c r="R6" s="8">
        <v>5273590.8</v>
      </c>
    </row>
    <row r="7" spans="1:24" x14ac:dyDescent="0.25">
      <c r="A7" s="12" t="s">
        <v>16</v>
      </c>
      <c r="B7" s="12"/>
      <c r="C7" s="12"/>
      <c r="D7" s="12"/>
      <c r="E7" s="12"/>
      <c r="F7" s="12"/>
      <c r="G7" s="12"/>
      <c r="H7" s="12"/>
      <c r="I7" s="10">
        <v>1788339</v>
      </c>
      <c r="J7" s="10">
        <v>2332748.5</v>
      </c>
      <c r="K7" s="10">
        <v>2471343.7000000002</v>
      </c>
      <c r="L7" s="10">
        <v>2808920.2</v>
      </c>
      <c r="M7" s="10">
        <v>3112093.2</v>
      </c>
      <c r="N7" s="10">
        <v>3501071.6</v>
      </c>
      <c r="O7" s="10">
        <v>3893929.4</v>
      </c>
      <c r="P7" s="10">
        <v>4324120.5999999996</v>
      </c>
      <c r="Q7" s="10">
        <v>4814120.0999999996</v>
      </c>
      <c r="R7" s="10">
        <v>5396301.4000000004</v>
      </c>
    </row>
    <row r="8" spans="1:24" x14ac:dyDescent="0.25">
      <c r="A8" s="13" t="s">
        <v>17</v>
      </c>
      <c r="B8" s="13"/>
      <c r="C8" s="13"/>
      <c r="D8" s="13"/>
      <c r="E8" s="13"/>
      <c r="F8" s="13"/>
      <c r="G8" s="13"/>
      <c r="H8" s="13"/>
      <c r="I8" s="8">
        <v>-227694.584</v>
      </c>
      <c r="J8" s="8">
        <v>-244035.38399999999</v>
      </c>
      <c r="K8" s="8">
        <v>-83185.884999999995</v>
      </c>
      <c r="L8" s="8">
        <v>-66278.615999999995</v>
      </c>
      <c r="M8" s="8">
        <v>-41365.838000000003</v>
      </c>
      <c r="N8" s="8">
        <v>-7954.857</v>
      </c>
      <c r="O8" s="8">
        <v>73706.697</v>
      </c>
      <c r="P8" s="8">
        <v>168240.71400000001</v>
      </c>
      <c r="Q8" s="8">
        <v>223026.9</v>
      </c>
      <c r="R8" s="8">
        <v>-122710.6</v>
      </c>
    </row>
    <row r="9" spans="1:24" x14ac:dyDescent="0.25">
      <c r="A9" s="14" t="s">
        <v>18</v>
      </c>
      <c r="B9" s="14"/>
      <c r="C9" s="14"/>
      <c r="D9" s="14"/>
      <c r="E9" s="14"/>
      <c r="F9" s="14"/>
      <c r="G9" s="14"/>
      <c r="H9" s="14"/>
      <c r="I9" s="10">
        <v>881580.80599999998</v>
      </c>
      <c r="J9" s="10">
        <v>908938.52899999998</v>
      </c>
      <c r="K9" s="10">
        <v>809101.98899999994</v>
      </c>
      <c r="L9" s="10">
        <v>829311.88800000004</v>
      </c>
      <c r="M9" s="10">
        <v>837786.82700000005</v>
      </c>
      <c r="N9" s="10">
        <v>866795.94799999997</v>
      </c>
      <c r="O9" s="10">
        <v>887304.30200000003</v>
      </c>
      <c r="P9" s="10">
        <v>903508.35900000005</v>
      </c>
      <c r="Q9" s="10">
        <v>925124</v>
      </c>
      <c r="R9" s="10">
        <v>943922.70799999998</v>
      </c>
    </row>
    <row r="10" spans="1:24" x14ac:dyDescent="0.25">
      <c r="A10" s="13" t="s">
        <v>19</v>
      </c>
      <c r="B10" s="13"/>
      <c r="C10" s="13"/>
      <c r="D10" s="13"/>
      <c r="E10" s="13"/>
      <c r="F10" s="13"/>
      <c r="G10" s="13"/>
      <c r="H10" s="13"/>
      <c r="I10" s="8">
        <v>-144197.99400000001</v>
      </c>
      <c r="J10" s="8">
        <v>-152972.071</v>
      </c>
      <c r="K10" s="8">
        <v>-161268.71100000001</v>
      </c>
      <c r="L10" s="8">
        <v>-173458.41200000001</v>
      </c>
      <c r="M10" s="8">
        <v>-190518.77299999999</v>
      </c>
      <c r="N10" s="8">
        <v>-208067.552</v>
      </c>
      <c r="O10" s="8">
        <v>-220494.198</v>
      </c>
      <c r="P10" s="8">
        <v>-234304.94099999999</v>
      </c>
      <c r="Q10" s="8">
        <v>-246188.7</v>
      </c>
      <c r="R10" s="8">
        <v>-275011.69199999998</v>
      </c>
    </row>
    <row r="11" spans="1:24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0">
        <v>141889.5</v>
      </c>
      <c r="J11" s="10">
        <v>144817.29999999999</v>
      </c>
      <c r="K11" s="10">
        <v>140852.9</v>
      </c>
      <c r="L11" s="10">
        <v>140295.5</v>
      </c>
      <c r="M11" s="10">
        <v>136042.6</v>
      </c>
      <c r="N11" s="10">
        <v>141379.29999999999</v>
      </c>
      <c r="O11" s="10">
        <v>151906.70000000001</v>
      </c>
      <c r="P11" s="10">
        <v>165557.5</v>
      </c>
      <c r="Q11" s="10">
        <v>182508.6</v>
      </c>
      <c r="R11" s="10">
        <v>215269.3</v>
      </c>
    </row>
    <row r="12" spans="1:24" x14ac:dyDescent="0.25">
      <c r="A12" s="13" t="s">
        <v>21</v>
      </c>
      <c r="B12" s="13"/>
      <c r="C12" s="13"/>
      <c r="D12" s="13"/>
      <c r="E12" s="13"/>
      <c r="F12" s="13"/>
      <c r="G12" s="13"/>
      <c r="H12" s="13"/>
      <c r="I12" s="8">
        <v>712839</v>
      </c>
      <c r="J12" s="8">
        <v>730963.3</v>
      </c>
      <c r="K12" s="8">
        <v>751495.2</v>
      </c>
      <c r="L12" s="8">
        <v>773615.2</v>
      </c>
      <c r="M12" s="8">
        <v>802545</v>
      </c>
      <c r="N12" s="8">
        <v>827762.2</v>
      </c>
      <c r="O12" s="8">
        <v>846241.2</v>
      </c>
      <c r="P12" s="8">
        <v>863304.1</v>
      </c>
      <c r="Q12" s="8">
        <v>877522</v>
      </c>
      <c r="R12" s="8">
        <v>892184</v>
      </c>
    </row>
    <row r="13" spans="1:24" x14ac:dyDescent="0.25">
      <c r="A13" s="12" t="s">
        <v>22</v>
      </c>
      <c r="B13" s="12"/>
      <c r="C13" s="12"/>
      <c r="D13" s="12"/>
      <c r="E13" s="12"/>
      <c r="F13" s="12"/>
      <c r="G13" s="12"/>
      <c r="H13" s="12"/>
      <c r="I13" s="10">
        <v>127790.7</v>
      </c>
      <c r="J13" s="10">
        <v>140489.29999999999</v>
      </c>
      <c r="K13" s="10">
        <v>30576.9</v>
      </c>
      <c r="L13" s="10">
        <v>39703.9</v>
      </c>
      <c r="M13" s="10">
        <v>41395.4</v>
      </c>
      <c r="N13" s="10">
        <v>55262.2</v>
      </c>
      <c r="O13" s="10">
        <v>57225.9</v>
      </c>
      <c r="P13" s="10">
        <v>55156.4</v>
      </c>
      <c r="Q13" s="10">
        <v>55851.3</v>
      </c>
      <c r="R13" s="10">
        <v>59484.4</v>
      </c>
    </row>
    <row r="14" spans="1:24" x14ac:dyDescent="0.25">
      <c r="A14" s="13" t="s">
        <v>23</v>
      </c>
      <c r="B14" s="13"/>
      <c r="C14" s="13"/>
      <c r="D14" s="13"/>
      <c r="E14" s="13"/>
      <c r="F14" s="13"/>
      <c r="G14" s="13"/>
      <c r="H14" s="13"/>
      <c r="I14" s="8">
        <v>43259.6</v>
      </c>
      <c r="J14" s="8">
        <v>45640.7</v>
      </c>
      <c r="K14" s="8">
        <v>47445.7</v>
      </c>
      <c r="L14" s="8">
        <v>49155.7</v>
      </c>
      <c r="M14" s="8">
        <v>48322.6</v>
      </c>
      <c r="N14" s="8">
        <v>50459.8</v>
      </c>
      <c r="O14" s="8">
        <v>52424.7</v>
      </c>
      <c r="P14" s="8">
        <v>53795.3</v>
      </c>
      <c r="Q14" s="8">
        <v>55430.8</v>
      </c>
      <c r="R14" s="8">
        <v>51996.7</v>
      </c>
    </row>
    <row r="15" spans="1:24" x14ac:dyDescent="0.25">
      <c r="A15" s="9" t="s">
        <v>24</v>
      </c>
      <c r="B15" s="9"/>
      <c r="C15" s="9"/>
      <c r="D15" s="9"/>
      <c r="E15" s="9"/>
      <c r="F15" s="9"/>
      <c r="G15" s="9"/>
      <c r="H15" s="9"/>
      <c r="I15" s="10">
        <v>872237.46299999999</v>
      </c>
      <c r="J15" s="10">
        <v>1065712.639</v>
      </c>
      <c r="K15" s="10">
        <v>1185003.3959999999</v>
      </c>
      <c r="L15" s="10">
        <v>1241257.0689999999</v>
      </c>
      <c r="M15" s="10">
        <v>1542075.5330000001</v>
      </c>
      <c r="N15" s="10">
        <v>1530933.3740000001</v>
      </c>
      <c r="O15" s="10">
        <v>1649378.3810000001</v>
      </c>
      <c r="P15" s="10">
        <v>2050186.7050000001</v>
      </c>
      <c r="Q15" s="10">
        <v>2671209.4</v>
      </c>
      <c r="R15" s="10">
        <v>3579926.0780000002</v>
      </c>
    </row>
    <row r="16" spans="1:24" x14ac:dyDescent="0.25">
      <c r="A16" s="11" t="s">
        <v>15</v>
      </c>
      <c r="B16" s="11"/>
      <c r="C16" s="11"/>
      <c r="D16" s="11"/>
      <c r="E16" s="11"/>
      <c r="F16" s="11"/>
      <c r="G16" s="11"/>
      <c r="H16" s="11"/>
      <c r="I16" s="8">
        <v>338147.62599999999</v>
      </c>
      <c r="J16" s="8">
        <v>279426.179</v>
      </c>
      <c r="K16" s="8">
        <v>1125266.3729999999</v>
      </c>
      <c r="L16" s="8">
        <v>1198004.7479999999</v>
      </c>
      <c r="M16" s="8">
        <v>1484348.344</v>
      </c>
      <c r="N16" s="8">
        <v>1482603.4539999999</v>
      </c>
      <c r="O16" s="8">
        <v>1601297.398</v>
      </c>
      <c r="P16" s="8">
        <v>2000208.7930000001</v>
      </c>
      <c r="Q16" s="8">
        <v>2609002.7000000002</v>
      </c>
      <c r="R16" s="8">
        <v>3485538.0869999998</v>
      </c>
    </row>
    <row r="17" spans="1:32" x14ac:dyDescent="0.25">
      <c r="A17" s="12" t="s">
        <v>16</v>
      </c>
      <c r="B17" s="12"/>
      <c r="C17" s="12"/>
      <c r="D17" s="12"/>
      <c r="E17" s="12"/>
      <c r="F17" s="12"/>
      <c r="G17" s="12"/>
      <c r="H17" s="12"/>
      <c r="I17" s="10">
        <v>448572.049</v>
      </c>
      <c r="J17" s="10">
        <v>510469.69699999999</v>
      </c>
      <c r="K17" s="10">
        <v>603414.14800000004</v>
      </c>
      <c r="L17" s="10">
        <v>646758.27800000005</v>
      </c>
      <c r="M17" s="10">
        <v>834422.42599999998</v>
      </c>
      <c r="N17" s="10">
        <v>858881.25100000005</v>
      </c>
      <c r="O17" s="10">
        <v>914183.30099999998</v>
      </c>
      <c r="P17" s="10">
        <v>1138472.601</v>
      </c>
      <c r="Q17" s="10">
        <v>1416444.3</v>
      </c>
      <c r="R17" s="10">
        <v>1796707.53</v>
      </c>
    </row>
    <row r="18" spans="1:32" x14ac:dyDescent="0.25">
      <c r="A18" s="13" t="s">
        <v>17</v>
      </c>
      <c r="B18" s="13"/>
      <c r="C18" s="13"/>
      <c r="D18" s="13"/>
      <c r="E18" s="13"/>
      <c r="F18" s="13"/>
      <c r="G18" s="13"/>
      <c r="H18" s="13"/>
      <c r="I18" s="8">
        <v>-110424.423</v>
      </c>
      <c r="J18" s="8">
        <v>-231043.51800000001</v>
      </c>
      <c r="K18" s="8">
        <v>521852.22499999998</v>
      </c>
      <c r="L18" s="8">
        <v>551246.47</v>
      </c>
      <c r="M18" s="8">
        <v>649925.91899999999</v>
      </c>
      <c r="N18" s="8">
        <v>623722.20299999998</v>
      </c>
      <c r="O18" s="8">
        <v>687114.098</v>
      </c>
      <c r="P18" s="8">
        <v>861736.19200000004</v>
      </c>
      <c r="Q18" s="8">
        <v>1192558.3999999999</v>
      </c>
      <c r="R18" s="8">
        <v>1688830.557</v>
      </c>
    </row>
    <row r="19" spans="1:32" x14ac:dyDescent="0.25">
      <c r="A19" s="14" t="s">
        <v>18</v>
      </c>
      <c r="B19" s="14"/>
      <c r="C19" s="14"/>
      <c r="D19" s="14"/>
      <c r="E19" s="14"/>
      <c r="F19" s="14"/>
      <c r="G19" s="14"/>
      <c r="H19" s="14"/>
      <c r="I19" s="10">
        <v>534089.83700000006</v>
      </c>
      <c r="J19" s="10">
        <v>786286.46100000001</v>
      </c>
      <c r="K19" s="10">
        <v>59737.023000000001</v>
      </c>
      <c r="L19" s="10">
        <v>43252.321000000004</v>
      </c>
      <c r="M19" s="10">
        <v>57727.188000000002</v>
      </c>
      <c r="N19" s="10">
        <v>48329.919000000002</v>
      </c>
      <c r="O19" s="10">
        <v>48080.983</v>
      </c>
      <c r="P19" s="10">
        <v>49977.913</v>
      </c>
      <c r="Q19" s="10">
        <v>62206.7</v>
      </c>
      <c r="R19" s="10">
        <v>94387.990999999995</v>
      </c>
    </row>
    <row r="20" spans="1:32" x14ac:dyDescent="0.25">
      <c r="A20" s="13" t="s">
        <v>19</v>
      </c>
      <c r="B20" s="13"/>
      <c r="C20" s="13"/>
      <c r="D20" s="13"/>
      <c r="E20" s="13"/>
      <c r="F20" s="13"/>
      <c r="G20" s="13"/>
      <c r="H20" s="13"/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</row>
    <row r="21" spans="1:32" x14ac:dyDescent="0.25">
      <c r="A21" s="12" t="s">
        <v>22</v>
      </c>
      <c r="B21" s="12"/>
      <c r="C21" s="12"/>
      <c r="D21" s="12"/>
      <c r="E21" s="12"/>
      <c r="F21" s="12"/>
      <c r="G21" s="12"/>
      <c r="H21" s="12"/>
      <c r="I21" s="10">
        <v>534089.83700000006</v>
      </c>
      <c r="J21" s="10">
        <v>786286.46100000001</v>
      </c>
      <c r="K21" s="10">
        <v>59737.023000000001</v>
      </c>
      <c r="L21" s="10">
        <v>43252.321000000004</v>
      </c>
      <c r="M21" s="10">
        <v>57727.188000000002</v>
      </c>
      <c r="N21" s="10">
        <v>48329.919000000002</v>
      </c>
      <c r="O21" s="10">
        <v>48080.983</v>
      </c>
      <c r="P21" s="10">
        <v>49977.913</v>
      </c>
      <c r="Q21" s="10">
        <v>62206.7</v>
      </c>
      <c r="R21" s="10">
        <v>94387.990999999995</v>
      </c>
    </row>
    <row r="22" spans="1:32" x14ac:dyDescent="0.25">
      <c r="A22" s="15"/>
      <c r="B22" s="16"/>
      <c r="C22" s="16"/>
      <c r="D22" s="16"/>
      <c r="E22" s="16"/>
      <c r="F22" s="16"/>
      <c r="G22" s="16"/>
      <c r="H22" s="16"/>
      <c r="S22" s="3">
        <f>416.7*1000</f>
        <v>416700</v>
      </c>
    </row>
    <row r="23" spans="1:32" x14ac:dyDescent="0.25">
      <c r="A23" s="15" t="s">
        <v>25</v>
      </c>
      <c r="B23" s="3">
        <v>6693683.0139999995</v>
      </c>
      <c r="C23" s="3">
        <v>7069377.2717500003</v>
      </c>
      <c r="D23" s="3">
        <v>7455459.1952499989</v>
      </c>
      <c r="E23" s="3">
        <v>7868809.5530000003</v>
      </c>
      <c r="F23" s="3">
        <v>8828367.4340000004</v>
      </c>
      <c r="G23" s="3">
        <v>9562648.1129999999</v>
      </c>
      <c r="H23" s="3">
        <v>10630939.426000001</v>
      </c>
      <c r="I23" s="3">
        <v>11504075.512</v>
      </c>
      <c r="J23" s="3">
        <v>12353845.280750001</v>
      </c>
      <c r="K23" s="3">
        <v>12162762.846000001</v>
      </c>
      <c r="L23" s="3">
        <v>13366377.171</v>
      </c>
      <c r="M23" s="3">
        <v>14665576.472000001</v>
      </c>
      <c r="N23" s="3">
        <v>15817754.583999999</v>
      </c>
      <c r="O23" s="3">
        <v>16277187.078</v>
      </c>
      <c r="P23" s="3">
        <v>17484305.607249998</v>
      </c>
      <c r="Q23" s="3">
        <v>18572109.414999999</v>
      </c>
      <c r="R23" s="3">
        <v>20129057.370999999</v>
      </c>
      <c r="S23" s="3">
        <v>21934167.572000001</v>
      </c>
      <c r="T23" s="3">
        <v>23524390.183000002</v>
      </c>
      <c r="U23" s="3">
        <v>24445735.084000003</v>
      </c>
      <c r="V23" s="3">
        <v>23430377.45775</v>
      </c>
      <c r="W23" s="3">
        <v>25803508.116750002</v>
      </c>
      <c r="X23" s="3">
        <v>28463840.6195</v>
      </c>
    </row>
    <row r="24" spans="1:32" ht="34.200000000000003" x14ac:dyDescent="0.25">
      <c r="A24" s="15" t="s">
        <v>26</v>
      </c>
      <c r="B24" s="17">
        <f>'[1]Diap 15'!B$24</f>
        <v>29.230689261554449</v>
      </c>
      <c r="C24" s="17">
        <f>'[1]Diap 15'!C$24</f>
        <v>29.383421674803575</v>
      </c>
      <c r="D24" s="17">
        <f>'[1]Diap 15'!D$24</f>
        <v>31.604762406953682</v>
      </c>
      <c r="E24" s="17">
        <f>'[1]Diap 15'!E$24</f>
        <v>33.153955880633625</v>
      </c>
      <c r="F24" s="17">
        <f>'[1]Diap 15'!F$24</f>
        <v>30.865821416179401</v>
      </c>
      <c r="G24" s="17">
        <f>'[1]Diap 15'!G$24</f>
        <v>29.74327297496297</v>
      </c>
      <c r="H24" s="17">
        <f>'[1]Diap 15'!H$24</f>
        <v>28.196099342349129</v>
      </c>
      <c r="I24" s="17">
        <f>'[1]Diap 15'!I$24</f>
        <v>27.513327801726668</v>
      </c>
      <c r="J24" s="17">
        <f>'[1]Diap 15'!J$24</f>
        <v>31.431306582505076</v>
      </c>
      <c r="K24" s="17">
        <f>'[1]Diap 15'!K$24</f>
        <v>34.373069787786605</v>
      </c>
      <c r="L24" s="17">
        <f>'[1]Diap 15'!L$24</f>
        <v>34.458469478200705</v>
      </c>
      <c r="M24" s="17">
        <f>'[1]Diap 15'!M$24</f>
        <v>35.698413934508736</v>
      </c>
      <c r="N24" s="17">
        <f>'[1]Diap 15'!N$24</f>
        <v>35.639190900471753</v>
      </c>
      <c r="O24" s="17">
        <f>'[1]Diap 15'!O$24</f>
        <v>38.364495697257276</v>
      </c>
      <c r="P24" s="17">
        <f>'[1]Diap 15'!P$24</f>
        <v>41.053036800204389</v>
      </c>
      <c r="Q24" s="17">
        <f>'[1]Diap 15'!Q$24</f>
        <v>44.899128448503092</v>
      </c>
      <c r="R24" s="17">
        <f>'[1]Diap 15'!R$24</f>
        <v>47.196582015499224</v>
      </c>
      <c r="S24" s="17">
        <f>'[1]Diap 15'!S$24</f>
        <v>44.514281068548343</v>
      </c>
      <c r="T24" s="17">
        <f>'[1]Diap 15'!T$24</f>
        <v>43.644217152349164</v>
      </c>
      <c r="U24" s="17">
        <f>'[1]Diap 15'!U$24</f>
        <v>43.232625238041472</v>
      </c>
      <c r="V24" s="17">
        <f>'[1]Diap 15'!V$24</f>
        <v>50.178101261832495</v>
      </c>
      <c r="W24" s="17">
        <f>'[1]Diap 15'!W$24</f>
        <v>49.246912639391361</v>
      </c>
      <c r="X24" s="17">
        <v>47.8</v>
      </c>
      <c r="Y24" s="17">
        <v>46.8</v>
      </c>
      <c r="Z24" s="17">
        <v>50.767245340960606</v>
      </c>
      <c r="AA24" s="17">
        <v>51.745656546491553</v>
      </c>
      <c r="AB24" s="17">
        <v>53.031230719190248</v>
      </c>
      <c r="AC24" s="17">
        <v>54.410228645625821</v>
      </c>
      <c r="AD24" s="17">
        <v>55.799318290997633</v>
      </c>
      <c r="AE24" s="17">
        <v>57.196698565507276</v>
      </c>
      <c r="AF24" s="17">
        <v>59.311543308567408</v>
      </c>
    </row>
    <row r="25" spans="1:32" x14ac:dyDescent="0.25">
      <c r="A25" s="15" t="s">
        <v>27</v>
      </c>
      <c r="B25" s="16">
        <v>2000</v>
      </c>
      <c r="C25" s="16">
        <v>2001</v>
      </c>
      <c r="D25" s="16">
        <v>2002</v>
      </c>
      <c r="E25" s="16">
        <v>2003</v>
      </c>
      <c r="F25" s="16">
        <v>2004</v>
      </c>
      <c r="G25" s="16">
        <v>2005</v>
      </c>
      <c r="H25" s="16">
        <v>2006</v>
      </c>
      <c r="I25" s="16">
        <v>2007</v>
      </c>
      <c r="J25" s="16">
        <v>2008</v>
      </c>
      <c r="K25" s="16">
        <v>2009</v>
      </c>
      <c r="L25" s="16">
        <v>2010</v>
      </c>
      <c r="M25" s="16">
        <v>2011</v>
      </c>
      <c r="N25" s="16">
        <v>2012</v>
      </c>
      <c r="O25" s="16">
        <v>2013</v>
      </c>
      <c r="P25" s="16">
        <v>2014</v>
      </c>
      <c r="Q25" s="16">
        <v>2015</v>
      </c>
      <c r="R25" s="16">
        <v>2016</v>
      </c>
      <c r="S25" s="16">
        <v>2017</v>
      </c>
      <c r="T25" s="16">
        <v>2018</v>
      </c>
      <c r="U25" s="3">
        <v>2019</v>
      </c>
      <c r="V25" s="3">
        <v>2020</v>
      </c>
      <c r="W25" s="3">
        <v>2021</v>
      </c>
      <c r="X25" s="3">
        <v>2022</v>
      </c>
      <c r="Y25" s="3">
        <v>2023</v>
      </c>
      <c r="Z25" s="3">
        <v>2024</v>
      </c>
      <c r="AA25" s="3">
        <v>2025</v>
      </c>
      <c r="AB25" s="3">
        <v>2026</v>
      </c>
      <c r="AC25" s="3">
        <v>2027</v>
      </c>
      <c r="AD25" s="3">
        <v>2028</v>
      </c>
      <c r="AE25" s="3">
        <v>2029</v>
      </c>
      <c r="AF25" s="3">
        <v>2030</v>
      </c>
    </row>
    <row r="26" spans="1:32" x14ac:dyDescent="0.25">
      <c r="A26" s="15" t="s">
        <v>28</v>
      </c>
      <c r="B26" s="16"/>
      <c r="C26" s="16"/>
      <c r="D26" s="16"/>
      <c r="E26" s="16"/>
      <c r="F26" s="16"/>
      <c r="G26" s="16"/>
      <c r="H26" s="16"/>
    </row>
    <row r="27" spans="1:32" x14ac:dyDescent="0.25">
      <c r="A27" s="15" t="s">
        <v>29</v>
      </c>
      <c r="B27" s="16"/>
      <c r="C27" s="16"/>
      <c r="D27" s="16"/>
      <c r="E27" s="16"/>
      <c r="F27" s="16"/>
      <c r="G27" s="16"/>
      <c r="H27" s="16"/>
    </row>
    <row r="28" spans="1:32" x14ac:dyDescent="0.25">
      <c r="A28" s="15" t="s">
        <v>30</v>
      </c>
      <c r="B28" s="16"/>
      <c r="C28" s="16"/>
      <c r="D28" s="16"/>
      <c r="E28" s="16"/>
      <c r="F28" s="16"/>
      <c r="G28" s="16"/>
      <c r="H28" s="16"/>
    </row>
    <row r="29" spans="1:32" x14ac:dyDescent="0.25">
      <c r="A29" s="15" t="s">
        <v>31</v>
      </c>
      <c r="B29" s="16"/>
      <c r="C29" s="16"/>
      <c r="D29" s="16"/>
      <c r="E29" s="16"/>
      <c r="F29" s="16"/>
      <c r="G29" s="16"/>
      <c r="H29" s="16"/>
    </row>
    <row r="30" spans="1:32" x14ac:dyDescent="0.25">
      <c r="A30" s="15" t="s">
        <v>32</v>
      </c>
      <c r="B30" s="16"/>
      <c r="C30" s="16"/>
      <c r="D30" s="16"/>
      <c r="E30" s="16"/>
      <c r="F30" s="16"/>
      <c r="G30" s="16"/>
      <c r="H30" s="16"/>
    </row>
    <row r="31" spans="1:32" ht="22.8" x14ac:dyDescent="0.25">
      <c r="A31" s="15" t="s">
        <v>33</v>
      </c>
      <c r="B31" s="16"/>
      <c r="C31" s="16"/>
      <c r="D31" s="16"/>
      <c r="E31" s="16"/>
      <c r="F31" s="16"/>
      <c r="G31" s="16"/>
      <c r="H31" s="16"/>
    </row>
    <row r="32" spans="1:32" x14ac:dyDescent="0.25">
      <c r="A32" s="15" t="s">
        <v>34</v>
      </c>
      <c r="B32" s="16"/>
      <c r="C32" s="16"/>
      <c r="D32" s="16"/>
      <c r="E32" s="16"/>
      <c r="F32" s="16"/>
      <c r="G32" s="16"/>
      <c r="H32" s="16"/>
    </row>
    <row r="33" spans="1:35" x14ac:dyDescent="0.25">
      <c r="A33" s="15" t="s">
        <v>35</v>
      </c>
      <c r="B33" s="16"/>
      <c r="C33" s="16"/>
      <c r="D33" s="16"/>
      <c r="E33" s="16"/>
      <c r="F33" s="16"/>
      <c r="G33" s="16"/>
      <c r="H33" s="16"/>
    </row>
    <row r="34" spans="1:35" x14ac:dyDescent="0.25">
      <c r="A34" s="15" t="s">
        <v>36</v>
      </c>
      <c r="B34" s="16"/>
      <c r="C34" s="16"/>
      <c r="D34" s="16"/>
      <c r="E34" s="16"/>
      <c r="F34" s="16"/>
      <c r="G34" s="16"/>
      <c r="H34" s="16"/>
    </row>
    <row r="47" spans="1:35" x14ac:dyDescent="0.25"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1:35" x14ac:dyDescent="0.25"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</sheetData>
  <mergeCells count="3">
    <mergeCell ref="A1:R1"/>
    <mergeCell ref="A2:A3"/>
    <mergeCell ref="I2:R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Diap 41</vt:lpstr>
      <vt:lpstr>Diap 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Hernandez Arnulfo</dc:creator>
  <cp:lastModifiedBy>Arnulfo Rodriguez</cp:lastModifiedBy>
  <dcterms:created xsi:type="dcterms:W3CDTF">2019-05-10T16:29:27Z</dcterms:created>
  <dcterms:modified xsi:type="dcterms:W3CDTF">2024-10-10T01:12:09Z</dcterms:modified>
</cp:coreProperties>
</file>